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.shortcut-targets-by-id\1w1iL_0eunwiV5W1cmmZsL3H2aZAVkpOb\PHYSIQUE\Prog\Quentin   Matteo\Matteo\01 PRO\TEST MACRO\"/>
    </mc:Choice>
  </mc:AlternateContent>
  <xr:revisionPtr revIDLastSave="0" documentId="13_ncr:1_{F041A59E-B8AE-4BE8-AC4F-BC6AF71E6C8C}" xr6:coauthVersionLast="47" xr6:coauthVersionMax="47" xr10:uidLastSave="{00000000-0000-0000-0000-000000000000}"/>
  <bookViews>
    <workbookView xWindow="-110" yWindow="-110" windowWidth="19420" windowHeight="11020" tabRatio="906" activeTab="1" xr2:uid="{D4E0ED1E-41DE-4BE2-B891-9A68F12DA72D}"/>
  </bookViews>
  <sheets>
    <sheet name="Programation" sheetId="18" r:id="rId1"/>
    <sheet name="Charge d'entraînement" sheetId="12" r:id="rId2"/>
    <sheet name="Condition physique (ATL et CTL)" sheetId="17" r:id="rId3"/>
    <sheet name="Ratio ATL-CTL" sheetId="15" r:id="rId4"/>
    <sheet name="Forme-Fraîcheur (TSB)" sheetId="16" r:id="rId5"/>
    <sheet name="Suivi Cardio" sheetId="19" r:id="rId6"/>
    <sheet name="Suivi Muscu" sheetId="20" r:id="rId7"/>
    <sheet name="Données" sheetId="14" r:id="rId8"/>
  </sheets>
  <functionGroups builtInGroupCount="19"/>
  <externalReferences>
    <externalReference r:id="rId9"/>
    <externalReference r:id="rId10"/>
    <externalReference r:id="rId11"/>
  </externalReferences>
  <definedNames>
    <definedName name="_xlnm._FilterDatabase" localSheetId="6" hidden="1">'Suivi Muscu'!$A$2:$C$2</definedName>
    <definedName name="DATEMUSCU">'[1]SUIVI MUSCU TEST'!$A$2:$A$150</definedName>
    <definedName name="ReferenceMUSCU">'[1]SUIVI MUSCU TEST'!$AL$1:$AL$150</definedName>
    <definedName name="TABLEAUMUSCU">'[1]SUIVI MUSCU TEST'!$A$1:$AK$150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9" i="12" l="1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111" i="12"/>
  <c r="F112" i="12"/>
  <c r="F113" i="12"/>
  <c r="F114" i="12"/>
  <c r="F115" i="12"/>
  <c r="F116" i="12"/>
  <c r="F117" i="12"/>
  <c r="F118" i="12"/>
  <c r="F119" i="12"/>
  <c r="F120" i="12"/>
  <c r="F121" i="12"/>
  <c r="F122" i="12"/>
  <c r="F123" i="12"/>
  <c r="F124" i="12"/>
  <c r="F125" i="12"/>
  <c r="F126" i="12"/>
  <c r="F127" i="12"/>
  <c r="F128" i="12"/>
  <c r="F129" i="12"/>
  <c r="F130" i="12"/>
  <c r="F131" i="12"/>
  <c r="F132" i="12"/>
  <c r="F133" i="12"/>
  <c r="F134" i="12"/>
  <c r="F135" i="12"/>
  <c r="F136" i="12"/>
  <c r="F137" i="12"/>
  <c r="F138" i="12"/>
  <c r="F139" i="12"/>
  <c r="F140" i="12"/>
  <c r="F141" i="12"/>
  <c r="F142" i="12"/>
  <c r="F143" i="12"/>
  <c r="F144" i="12"/>
  <c r="F145" i="12"/>
  <c r="F146" i="12"/>
  <c r="F147" i="12"/>
  <c r="F148" i="12"/>
  <c r="F149" i="12"/>
  <c r="F150" i="12"/>
  <c r="F151" i="12"/>
  <c r="F152" i="12"/>
  <c r="F153" i="12"/>
  <c r="F154" i="12"/>
  <c r="F155" i="12"/>
  <c r="F156" i="12"/>
  <c r="F157" i="12"/>
  <c r="F158" i="12"/>
  <c r="F159" i="12"/>
  <c r="F160" i="12"/>
  <c r="F161" i="12"/>
  <c r="F162" i="12"/>
  <c r="F163" i="12"/>
  <c r="F164" i="12"/>
  <c r="F165" i="12"/>
  <c r="F166" i="12"/>
  <c r="F167" i="12"/>
  <c r="F168" i="12"/>
  <c r="F169" i="12"/>
  <c r="F170" i="12"/>
  <c r="F171" i="12"/>
  <c r="F172" i="12"/>
  <c r="F173" i="12"/>
  <c r="F174" i="12"/>
  <c r="F175" i="12"/>
  <c r="F176" i="12"/>
  <c r="F177" i="12"/>
  <c r="F178" i="12"/>
  <c r="F179" i="12"/>
  <c r="F180" i="12"/>
  <c r="F181" i="12"/>
  <c r="F182" i="12"/>
  <c r="F183" i="12"/>
  <c r="F184" i="12"/>
  <c r="F185" i="12"/>
  <c r="F186" i="12"/>
  <c r="F187" i="12"/>
  <c r="F188" i="12"/>
  <c r="F189" i="12"/>
  <c r="F190" i="12"/>
  <c r="F191" i="12"/>
  <c r="F192" i="12"/>
  <c r="F193" i="12"/>
  <c r="F194" i="12"/>
  <c r="F195" i="12"/>
  <c r="F196" i="12"/>
  <c r="F197" i="12"/>
  <c r="F198" i="12"/>
  <c r="F199" i="12"/>
  <c r="F200" i="12"/>
  <c r="F201" i="12"/>
  <c r="F202" i="12"/>
  <c r="F203" i="12"/>
  <c r="F204" i="12"/>
  <c r="F205" i="12"/>
  <c r="F206" i="12"/>
  <c r="F207" i="12"/>
  <c r="F208" i="12"/>
  <c r="F209" i="12"/>
  <c r="F210" i="12"/>
  <c r="F211" i="12"/>
  <c r="F212" i="12"/>
  <c r="F213" i="12"/>
  <c r="F214" i="12"/>
  <c r="F215" i="12"/>
  <c r="F216" i="12"/>
  <c r="F217" i="12"/>
  <c r="F218" i="12"/>
  <c r="F219" i="12"/>
  <c r="F220" i="12"/>
  <c r="F221" i="12"/>
  <c r="F222" i="12"/>
  <c r="F223" i="12"/>
  <c r="F224" i="12"/>
  <c r="F225" i="12"/>
  <c r="F226" i="12"/>
  <c r="F227" i="12"/>
  <c r="F228" i="12"/>
  <c r="F229" i="12"/>
  <c r="F230" i="12"/>
  <c r="F231" i="12"/>
  <c r="F232" i="12"/>
  <c r="F233" i="12"/>
  <c r="F234" i="12"/>
  <c r="F235" i="12"/>
  <c r="F236" i="12"/>
  <c r="F237" i="12"/>
  <c r="F238" i="12"/>
  <c r="F239" i="12"/>
  <c r="F240" i="12"/>
  <c r="F241" i="12"/>
  <c r="F242" i="12"/>
  <c r="F243" i="12"/>
  <c r="F244" i="12"/>
  <c r="F245" i="12"/>
  <c r="F246" i="12"/>
  <c r="F247" i="12"/>
  <c r="F248" i="12"/>
  <c r="F249" i="12"/>
  <c r="F250" i="12"/>
  <c r="F251" i="12"/>
  <c r="F252" i="12"/>
  <c r="F253" i="12"/>
  <c r="F254" i="12"/>
  <c r="F255" i="12"/>
  <c r="F256" i="12"/>
  <c r="F257" i="12"/>
  <c r="F258" i="12"/>
  <c r="F259" i="12"/>
  <c r="F260" i="12"/>
  <c r="F261" i="12"/>
  <c r="F262" i="12"/>
  <c r="F263" i="12"/>
  <c r="F264" i="12"/>
  <c r="F265" i="12"/>
  <c r="F266" i="12"/>
  <c r="F267" i="12"/>
  <c r="F268" i="12"/>
  <c r="F269" i="12"/>
  <c r="F270" i="12"/>
  <c r="F271" i="12"/>
  <c r="F272" i="12"/>
  <c r="F273" i="12"/>
  <c r="F274" i="12"/>
  <c r="F275" i="12"/>
  <c r="F276" i="12"/>
  <c r="F277" i="12"/>
  <c r="F278" i="12"/>
  <c r="F279" i="12"/>
  <c r="F280" i="12"/>
  <c r="F281" i="12"/>
  <c r="F282" i="12"/>
  <c r="F283" i="12"/>
  <c r="F284" i="12"/>
  <c r="F285" i="12"/>
  <c r="F286" i="12"/>
  <c r="F287" i="12"/>
  <c r="F288" i="12"/>
  <c r="F289" i="12"/>
  <c r="F290" i="12"/>
  <c r="F291" i="12"/>
  <c r="F292" i="12"/>
  <c r="F293" i="12"/>
  <c r="F294" i="12"/>
  <c r="F295" i="12"/>
  <c r="F296" i="12"/>
  <c r="F297" i="12"/>
  <c r="F298" i="12"/>
  <c r="F299" i="12"/>
  <c r="F300" i="12"/>
  <c r="F301" i="12"/>
  <c r="F302" i="12"/>
  <c r="F303" i="12"/>
  <c r="F304" i="12"/>
  <c r="F305" i="12"/>
  <c r="F306" i="12"/>
  <c r="F307" i="12"/>
  <c r="F308" i="12"/>
  <c r="F309" i="12"/>
  <c r="F310" i="12"/>
  <c r="F311" i="12"/>
  <c r="F312" i="12"/>
  <c r="F313" i="12"/>
  <c r="F314" i="12"/>
  <c r="F315" i="12"/>
  <c r="F316" i="12"/>
  <c r="F317" i="12"/>
  <c r="F318" i="12"/>
  <c r="F319" i="12"/>
  <c r="F320" i="12"/>
  <c r="F321" i="12"/>
  <c r="F322" i="12"/>
  <c r="F323" i="12"/>
  <c r="F324" i="12"/>
  <c r="F325" i="12"/>
  <c r="F326" i="12"/>
  <c r="F327" i="12"/>
  <c r="F328" i="12"/>
  <c r="F329" i="12"/>
  <c r="F330" i="12"/>
  <c r="F331" i="12"/>
  <c r="F332" i="12"/>
  <c r="F333" i="12"/>
  <c r="F334" i="12"/>
  <c r="F335" i="12"/>
  <c r="F336" i="12"/>
  <c r="F337" i="12"/>
  <c r="F338" i="12"/>
  <c r="F339" i="12"/>
  <c r="F340" i="12"/>
  <c r="F341" i="12"/>
  <c r="F342" i="12"/>
  <c r="F343" i="12"/>
  <c r="F344" i="12"/>
  <c r="F345" i="12"/>
  <c r="F346" i="12"/>
  <c r="F347" i="12"/>
  <c r="F348" i="12"/>
  <c r="F349" i="12"/>
  <c r="F350" i="12"/>
  <c r="F351" i="12"/>
  <c r="F352" i="12"/>
  <c r="F353" i="12"/>
  <c r="F354" i="12"/>
  <c r="F355" i="12"/>
  <c r="F356" i="12"/>
  <c r="F357" i="12"/>
  <c r="F358" i="12"/>
  <c r="F359" i="12"/>
  <c r="F360" i="12"/>
  <c r="F361" i="12"/>
  <c r="F362" i="12"/>
  <c r="F363" i="12"/>
  <c r="F364" i="12"/>
  <c r="F365" i="12"/>
  <c r="F366" i="12"/>
  <c r="F367" i="12"/>
  <c r="F368" i="12"/>
  <c r="F369" i="12"/>
  <c r="F370" i="12"/>
  <c r="F371" i="12"/>
  <c r="F372" i="12"/>
  <c r="F373" i="12"/>
  <c r="F374" i="12"/>
  <c r="F375" i="12"/>
  <c r="F376" i="12"/>
  <c r="F377" i="12"/>
  <c r="F378" i="12"/>
  <c r="F379" i="12"/>
  <c r="F380" i="12"/>
  <c r="F381" i="12"/>
  <c r="F382" i="12"/>
  <c r="F383" i="12"/>
  <c r="F384" i="12"/>
  <c r="F385" i="12"/>
  <c r="F386" i="12"/>
  <c r="F387" i="12"/>
  <c r="F388" i="12"/>
  <c r="F389" i="12"/>
  <c r="F390" i="12"/>
  <c r="F391" i="12"/>
  <c r="F392" i="12"/>
  <c r="F393" i="12"/>
  <c r="F394" i="12"/>
  <c r="F395" i="12"/>
  <c r="F396" i="12"/>
  <c r="F397" i="12"/>
  <c r="F398" i="12"/>
  <c r="F399" i="12"/>
  <c r="F400" i="12"/>
  <c r="F401" i="12"/>
  <c r="F402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D139" i="12"/>
  <c r="D140" i="12"/>
  <c r="D141" i="12"/>
  <c r="D142" i="12"/>
  <c r="D143" i="12"/>
  <c r="D144" i="12"/>
  <c r="D145" i="12"/>
  <c r="D146" i="12"/>
  <c r="D147" i="12"/>
  <c r="D148" i="12"/>
  <c r="D149" i="12"/>
  <c r="D150" i="12"/>
  <c r="D151" i="12"/>
  <c r="D152" i="12"/>
  <c r="D153" i="12"/>
  <c r="D154" i="12"/>
  <c r="D155" i="12"/>
  <c r="D156" i="12"/>
  <c r="D157" i="12"/>
  <c r="D158" i="12"/>
  <c r="D159" i="12"/>
  <c r="D160" i="12"/>
  <c r="D161" i="12"/>
  <c r="D162" i="12"/>
  <c r="D163" i="12"/>
  <c r="D164" i="12"/>
  <c r="D165" i="12"/>
  <c r="D166" i="12"/>
  <c r="D167" i="12"/>
  <c r="D168" i="12"/>
  <c r="D169" i="12"/>
  <c r="D170" i="12"/>
  <c r="D171" i="12"/>
  <c r="D172" i="12"/>
  <c r="D173" i="12"/>
  <c r="D174" i="12"/>
  <c r="D175" i="12"/>
  <c r="D176" i="12"/>
  <c r="D177" i="12"/>
  <c r="D178" i="12"/>
  <c r="D179" i="12"/>
  <c r="D180" i="12"/>
  <c r="D181" i="12"/>
  <c r="D182" i="12"/>
  <c r="D183" i="12"/>
  <c r="D184" i="12"/>
  <c r="D185" i="12"/>
  <c r="D186" i="12"/>
  <c r="D187" i="12"/>
  <c r="D188" i="12"/>
  <c r="D189" i="12"/>
  <c r="D190" i="12"/>
  <c r="D191" i="12"/>
  <c r="D192" i="12"/>
  <c r="D193" i="12"/>
  <c r="D194" i="12"/>
  <c r="D195" i="12"/>
  <c r="D196" i="12"/>
  <c r="D197" i="12"/>
  <c r="D198" i="12"/>
  <c r="D199" i="12"/>
  <c r="D200" i="12"/>
  <c r="D201" i="12"/>
  <c r="D202" i="12"/>
  <c r="D203" i="12"/>
  <c r="D204" i="12"/>
  <c r="D205" i="12"/>
  <c r="D206" i="12"/>
  <c r="D207" i="12"/>
  <c r="D208" i="12"/>
  <c r="D209" i="12"/>
  <c r="D210" i="12"/>
  <c r="D211" i="12"/>
  <c r="D212" i="12"/>
  <c r="D213" i="12"/>
  <c r="D214" i="12"/>
  <c r="D215" i="12"/>
  <c r="D216" i="12"/>
  <c r="D217" i="12"/>
  <c r="D218" i="12"/>
  <c r="D219" i="12"/>
  <c r="D220" i="12"/>
  <c r="D221" i="12"/>
  <c r="D222" i="12"/>
  <c r="D223" i="12"/>
  <c r="D224" i="12"/>
  <c r="D225" i="12"/>
  <c r="D226" i="12"/>
  <c r="D227" i="12"/>
  <c r="D228" i="12"/>
  <c r="D229" i="12"/>
  <c r="D230" i="12"/>
  <c r="D231" i="12"/>
  <c r="D232" i="12"/>
  <c r="D233" i="12"/>
  <c r="D234" i="12"/>
  <c r="D235" i="12"/>
  <c r="D236" i="12"/>
  <c r="D237" i="12"/>
  <c r="D238" i="12"/>
  <c r="D239" i="12"/>
  <c r="D240" i="12"/>
  <c r="D241" i="12"/>
  <c r="D242" i="12"/>
  <c r="D243" i="12"/>
  <c r="D244" i="12"/>
  <c r="D245" i="12"/>
  <c r="D246" i="12"/>
  <c r="D247" i="12"/>
  <c r="D248" i="12"/>
  <c r="D249" i="12"/>
  <c r="D250" i="12"/>
  <c r="D251" i="12"/>
  <c r="D252" i="12"/>
  <c r="D253" i="12"/>
  <c r="D254" i="12"/>
  <c r="D255" i="12"/>
  <c r="D256" i="12"/>
  <c r="D257" i="12"/>
  <c r="D258" i="12"/>
  <c r="D259" i="12"/>
  <c r="D260" i="12"/>
  <c r="D261" i="12"/>
  <c r="D262" i="12"/>
  <c r="D263" i="12"/>
  <c r="D264" i="12"/>
  <c r="D265" i="12"/>
  <c r="D266" i="12"/>
  <c r="D267" i="12"/>
  <c r="D268" i="12"/>
  <c r="D269" i="12"/>
  <c r="D270" i="12"/>
  <c r="D271" i="12"/>
  <c r="D272" i="12"/>
  <c r="D273" i="12"/>
  <c r="D274" i="12"/>
  <c r="D275" i="12"/>
  <c r="D276" i="12"/>
  <c r="D277" i="12"/>
  <c r="D278" i="12"/>
  <c r="D279" i="12"/>
  <c r="D280" i="12"/>
  <c r="D281" i="12"/>
  <c r="D282" i="12"/>
  <c r="D283" i="12"/>
  <c r="D284" i="12"/>
  <c r="D285" i="12"/>
  <c r="D286" i="12"/>
  <c r="D287" i="12"/>
  <c r="D288" i="12"/>
  <c r="D289" i="12"/>
  <c r="D290" i="12"/>
  <c r="D291" i="12"/>
  <c r="D292" i="12"/>
  <c r="D293" i="12"/>
  <c r="D294" i="12"/>
  <c r="D295" i="12"/>
  <c r="D296" i="12"/>
  <c r="D297" i="12"/>
  <c r="D298" i="12"/>
  <c r="D299" i="12"/>
  <c r="D300" i="12"/>
  <c r="D301" i="12"/>
  <c r="D302" i="12"/>
  <c r="D303" i="12"/>
  <c r="D304" i="12"/>
  <c r="D305" i="12"/>
  <c r="D306" i="12"/>
  <c r="D307" i="12"/>
  <c r="D308" i="12"/>
  <c r="D309" i="12"/>
  <c r="D310" i="12"/>
  <c r="D311" i="12"/>
  <c r="D312" i="12"/>
  <c r="D313" i="12"/>
  <c r="D314" i="12"/>
  <c r="D315" i="12"/>
  <c r="D316" i="12"/>
  <c r="D317" i="12"/>
  <c r="D318" i="12"/>
  <c r="D319" i="12"/>
  <c r="D320" i="12"/>
  <c r="D321" i="12"/>
  <c r="D322" i="12"/>
  <c r="D323" i="12"/>
  <c r="D324" i="12"/>
  <c r="D325" i="12"/>
  <c r="D326" i="12"/>
  <c r="D327" i="12"/>
  <c r="D328" i="12"/>
  <c r="D329" i="12"/>
  <c r="D330" i="12"/>
  <c r="D331" i="12"/>
  <c r="D332" i="12"/>
  <c r="D333" i="12"/>
  <c r="D334" i="12"/>
  <c r="D335" i="12"/>
  <c r="D336" i="12"/>
  <c r="D337" i="12"/>
  <c r="D338" i="12"/>
  <c r="D339" i="12"/>
  <c r="D340" i="12"/>
  <c r="D341" i="12"/>
  <c r="D342" i="12"/>
  <c r="D343" i="12"/>
  <c r="D344" i="12"/>
  <c r="D345" i="12"/>
  <c r="D346" i="12"/>
  <c r="D347" i="12"/>
  <c r="D348" i="12"/>
  <c r="D349" i="12"/>
  <c r="D350" i="12"/>
  <c r="D351" i="12"/>
  <c r="D352" i="12"/>
  <c r="D353" i="12"/>
  <c r="D354" i="12"/>
  <c r="D355" i="12"/>
  <c r="D356" i="12"/>
  <c r="D357" i="12"/>
  <c r="D358" i="12"/>
  <c r="D359" i="12"/>
  <c r="D360" i="12"/>
  <c r="D361" i="12"/>
  <c r="D362" i="12"/>
  <c r="D363" i="12"/>
  <c r="D364" i="12"/>
  <c r="D365" i="12"/>
  <c r="D366" i="12"/>
  <c r="D367" i="12"/>
  <c r="D368" i="12"/>
  <c r="D369" i="12"/>
  <c r="D370" i="12"/>
  <c r="D371" i="12"/>
  <c r="D372" i="12"/>
  <c r="D373" i="12"/>
  <c r="D374" i="12"/>
  <c r="D375" i="12"/>
  <c r="D376" i="12"/>
  <c r="D377" i="12"/>
  <c r="D378" i="12"/>
  <c r="D379" i="12"/>
  <c r="D380" i="12"/>
  <c r="D381" i="12"/>
  <c r="D382" i="12"/>
  <c r="D383" i="12"/>
  <c r="D384" i="12"/>
  <c r="D385" i="12"/>
  <c r="D386" i="12"/>
  <c r="D387" i="12"/>
  <c r="D388" i="12"/>
  <c r="D389" i="12"/>
  <c r="D390" i="12"/>
  <c r="D391" i="12"/>
  <c r="D392" i="12"/>
  <c r="D393" i="12"/>
  <c r="D394" i="12"/>
  <c r="D395" i="12"/>
  <c r="D396" i="12"/>
  <c r="D397" i="12"/>
  <c r="D398" i="12"/>
  <c r="D399" i="12"/>
  <c r="D400" i="12"/>
  <c r="D401" i="12"/>
  <c r="D402" i="12"/>
  <c r="J27" i="12"/>
  <c r="J28" i="12"/>
  <c r="J29" i="12"/>
  <c r="J30" i="12"/>
  <c r="J31" i="12"/>
  <c r="J32" i="12"/>
  <c r="J33" i="12"/>
  <c r="J34" i="12"/>
  <c r="J35" i="12"/>
  <c r="J36" i="12"/>
  <c r="J37" i="12"/>
  <c r="J38" i="12"/>
  <c r="J39" i="12"/>
  <c r="J40" i="12"/>
  <c r="J41" i="12"/>
  <c r="J42" i="12"/>
  <c r="J43" i="12"/>
  <c r="J44" i="12"/>
  <c r="J45" i="12"/>
  <c r="J46" i="12"/>
  <c r="J47" i="12"/>
  <c r="J48" i="12"/>
  <c r="J49" i="12"/>
  <c r="J50" i="12"/>
  <c r="J51" i="12"/>
  <c r="J52" i="12"/>
  <c r="J53" i="12"/>
  <c r="J54" i="12"/>
  <c r="J55" i="12"/>
  <c r="J56" i="12"/>
  <c r="J57" i="12"/>
  <c r="J58" i="12"/>
  <c r="J59" i="12"/>
  <c r="J60" i="12"/>
  <c r="J61" i="12"/>
  <c r="J62" i="12"/>
  <c r="J63" i="12"/>
  <c r="J64" i="12"/>
  <c r="J65" i="12"/>
  <c r="J66" i="12"/>
  <c r="J67" i="12"/>
  <c r="J68" i="12"/>
  <c r="J69" i="12"/>
  <c r="J70" i="12"/>
  <c r="J71" i="12"/>
  <c r="J72" i="12"/>
  <c r="J73" i="12"/>
  <c r="J74" i="12"/>
  <c r="J75" i="12"/>
  <c r="J76" i="12"/>
  <c r="J77" i="12"/>
  <c r="J78" i="12"/>
  <c r="J79" i="12"/>
  <c r="J80" i="12"/>
  <c r="J81" i="12"/>
  <c r="J82" i="12"/>
  <c r="J83" i="12"/>
  <c r="J84" i="12"/>
  <c r="J85" i="12"/>
  <c r="J86" i="12"/>
  <c r="J87" i="12"/>
  <c r="J88" i="12"/>
  <c r="J89" i="12"/>
  <c r="J90" i="12"/>
  <c r="J91" i="12"/>
  <c r="J92" i="12"/>
  <c r="J93" i="12"/>
  <c r="J94" i="12"/>
  <c r="J95" i="12"/>
  <c r="J96" i="12"/>
  <c r="J97" i="12"/>
  <c r="J98" i="12"/>
  <c r="J99" i="12"/>
  <c r="J100" i="12"/>
  <c r="J101" i="12"/>
  <c r="J102" i="12"/>
  <c r="J103" i="12"/>
  <c r="J104" i="12"/>
  <c r="J105" i="12"/>
  <c r="J106" i="12"/>
  <c r="J107" i="12"/>
  <c r="J108" i="12"/>
  <c r="J109" i="12"/>
  <c r="J110" i="12"/>
  <c r="J111" i="12"/>
  <c r="J112" i="12"/>
  <c r="J113" i="12"/>
  <c r="J114" i="12"/>
  <c r="J115" i="12"/>
  <c r="J116" i="12"/>
  <c r="J117" i="12"/>
  <c r="J118" i="12"/>
  <c r="J119" i="12"/>
  <c r="J120" i="12"/>
  <c r="J121" i="12"/>
  <c r="J122" i="12"/>
  <c r="J123" i="12"/>
  <c r="J124" i="12"/>
  <c r="J125" i="12"/>
  <c r="J126" i="12"/>
  <c r="J127" i="12"/>
  <c r="J128" i="12"/>
  <c r="J129" i="12"/>
  <c r="J130" i="12"/>
  <c r="J131" i="12"/>
  <c r="J132" i="12"/>
  <c r="J133" i="12"/>
  <c r="J134" i="12"/>
  <c r="J135" i="12"/>
  <c r="J136" i="12"/>
  <c r="J137" i="12"/>
  <c r="J138" i="12"/>
  <c r="J139" i="12"/>
  <c r="J140" i="12"/>
  <c r="J141" i="12"/>
  <c r="J142" i="12"/>
  <c r="J143" i="12"/>
  <c r="J144" i="12"/>
  <c r="J145" i="12"/>
  <c r="J146" i="12"/>
  <c r="J147" i="12"/>
  <c r="J148" i="12"/>
  <c r="J149" i="12"/>
  <c r="J150" i="12"/>
  <c r="J151" i="12"/>
  <c r="J152" i="12"/>
  <c r="J153" i="12"/>
  <c r="J154" i="12"/>
  <c r="J155" i="12"/>
  <c r="J156" i="12"/>
  <c r="J157" i="12"/>
  <c r="J158" i="12"/>
  <c r="J159" i="12"/>
  <c r="J160" i="12"/>
  <c r="J161" i="12"/>
  <c r="J162" i="12"/>
  <c r="J163" i="12"/>
  <c r="J164" i="12"/>
  <c r="J165" i="12"/>
  <c r="J166" i="12"/>
  <c r="J167" i="12"/>
  <c r="J168" i="12"/>
  <c r="J169" i="12"/>
  <c r="J170" i="12"/>
  <c r="J171" i="12"/>
  <c r="J172" i="12"/>
  <c r="J173" i="12"/>
  <c r="J174" i="12"/>
  <c r="J175" i="12"/>
  <c r="J176" i="12"/>
  <c r="J177" i="12"/>
  <c r="J178" i="12"/>
  <c r="J179" i="12"/>
  <c r="J180" i="12"/>
  <c r="J181" i="12"/>
  <c r="J182" i="12"/>
  <c r="J183" i="12"/>
  <c r="J184" i="12"/>
  <c r="J185" i="12"/>
  <c r="J186" i="12"/>
  <c r="J187" i="12"/>
  <c r="J188" i="12"/>
  <c r="J189" i="12"/>
  <c r="J190" i="12"/>
  <c r="J191" i="12"/>
  <c r="J192" i="12"/>
  <c r="J193" i="12"/>
  <c r="J194" i="12"/>
  <c r="J195" i="12"/>
  <c r="J196" i="12"/>
  <c r="J197" i="12"/>
  <c r="J198" i="12"/>
  <c r="J199" i="12"/>
  <c r="J200" i="12"/>
  <c r="J201" i="12"/>
  <c r="J202" i="12"/>
  <c r="J203" i="12"/>
  <c r="J204" i="12"/>
  <c r="J205" i="12"/>
  <c r="J206" i="12"/>
  <c r="J207" i="12"/>
  <c r="J208" i="12"/>
  <c r="J209" i="12"/>
  <c r="J210" i="12"/>
  <c r="J211" i="12"/>
  <c r="J212" i="12"/>
  <c r="J213" i="12"/>
  <c r="J214" i="12"/>
  <c r="J215" i="12"/>
  <c r="J216" i="12"/>
  <c r="J217" i="12"/>
  <c r="J218" i="12"/>
  <c r="J219" i="12"/>
  <c r="J220" i="12"/>
  <c r="J221" i="12"/>
  <c r="J222" i="12"/>
  <c r="J223" i="12"/>
  <c r="J224" i="12"/>
  <c r="J225" i="12"/>
  <c r="J226" i="12"/>
  <c r="J227" i="12"/>
  <c r="J228" i="12"/>
  <c r="J229" i="12"/>
  <c r="J230" i="12"/>
  <c r="J231" i="12"/>
  <c r="J232" i="12"/>
  <c r="J233" i="12"/>
  <c r="J234" i="12"/>
  <c r="J235" i="12"/>
  <c r="J236" i="12"/>
  <c r="J237" i="12"/>
  <c r="J238" i="12"/>
  <c r="J239" i="12"/>
  <c r="J240" i="12"/>
  <c r="J241" i="12"/>
  <c r="J242" i="12"/>
  <c r="J243" i="12"/>
  <c r="J244" i="12"/>
  <c r="J245" i="12"/>
  <c r="J246" i="12"/>
  <c r="J247" i="12"/>
  <c r="J248" i="12"/>
  <c r="J249" i="12"/>
  <c r="J250" i="12"/>
  <c r="J251" i="12"/>
  <c r="J252" i="12"/>
  <c r="J253" i="12"/>
  <c r="J254" i="12"/>
  <c r="J255" i="12"/>
  <c r="J256" i="12"/>
  <c r="J257" i="12"/>
  <c r="J258" i="12"/>
  <c r="J259" i="12"/>
  <c r="J260" i="12"/>
  <c r="J261" i="12"/>
  <c r="J262" i="12"/>
  <c r="J263" i="12"/>
  <c r="J264" i="12"/>
  <c r="J265" i="12"/>
  <c r="J266" i="12"/>
  <c r="J267" i="12"/>
  <c r="J268" i="12"/>
  <c r="J269" i="12"/>
  <c r="J270" i="12"/>
  <c r="J271" i="12"/>
  <c r="J272" i="12"/>
  <c r="J273" i="12"/>
  <c r="J274" i="12"/>
  <c r="J275" i="12"/>
  <c r="J276" i="12"/>
  <c r="J277" i="12"/>
  <c r="J278" i="12"/>
  <c r="J279" i="12"/>
  <c r="J280" i="12"/>
  <c r="J281" i="12"/>
  <c r="J282" i="12"/>
  <c r="J283" i="12"/>
  <c r="J284" i="12"/>
  <c r="J285" i="12"/>
  <c r="J286" i="12"/>
  <c r="J287" i="12"/>
  <c r="J288" i="12"/>
  <c r="J289" i="12"/>
  <c r="J290" i="12"/>
  <c r="J291" i="12"/>
  <c r="J292" i="12"/>
  <c r="J293" i="12"/>
  <c r="J294" i="12"/>
  <c r="J295" i="12"/>
  <c r="J296" i="12"/>
  <c r="J297" i="12"/>
  <c r="J298" i="12"/>
  <c r="J299" i="12"/>
  <c r="J300" i="12"/>
  <c r="J301" i="12"/>
  <c r="J302" i="12"/>
  <c r="J303" i="12"/>
  <c r="J304" i="12"/>
  <c r="J305" i="12"/>
  <c r="J306" i="12"/>
  <c r="J307" i="12"/>
  <c r="J308" i="12"/>
  <c r="J309" i="12"/>
  <c r="J310" i="12"/>
  <c r="J311" i="12"/>
  <c r="J312" i="12"/>
  <c r="J313" i="12"/>
  <c r="J314" i="12"/>
  <c r="J315" i="12"/>
  <c r="J316" i="12"/>
  <c r="J317" i="12"/>
  <c r="J318" i="12"/>
  <c r="J319" i="12"/>
  <c r="J320" i="12"/>
  <c r="J321" i="12"/>
  <c r="J322" i="12"/>
  <c r="J323" i="12"/>
  <c r="J324" i="12"/>
  <c r="J325" i="12"/>
  <c r="J326" i="12"/>
  <c r="J327" i="12"/>
  <c r="J328" i="12"/>
  <c r="J329" i="12"/>
  <c r="J330" i="12"/>
  <c r="J331" i="12"/>
  <c r="J332" i="12"/>
  <c r="J333" i="12"/>
  <c r="J334" i="12"/>
  <c r="J335" i="12"/>
  <c r="J336" i="12"/>
  <c r="J337" i="12"/>
  <c r="J338" i="12"/>
  <c r="J339" i="12"/>
  <c r="J340" i="12"/>
  <c r="J341" i="12"/>
  <c r="J342" i="12"/>
  <c r="J343" i="12"/>
  <c r="J344" i="12"/>
  <c r="J345" i="12"/>
  <c r="J346" i="12"/>
  <c r="J347" i="12"/>
  <c r="J348" i="12"/>
  <c r="J349" i="12"/>
  <c r="J350" i="12"/>
  <c r="J351" i="12"/>
  <c r="J352" i="12"/>
  <c r="J353" i="12"/>
  <c r="J354" i="12"/>
  <c r="J355" i="12"/>
  <c r="J356" i="12"/>
  <c r="J357" i="12"/>
  <c r="J358" i="12"/>
  <c r="J359" i="12"/>
  <c r="J360" i="12"/>
  <c r="J361" i="12"/>
  <c r="J362" i="12"/>
  <c r="J363" i="12"/>
  <c r="J364" i="12"/>
  <c r="J365" i="12"/>
  <c r="J366" i="12"/>
  <c r="J367" i="12"/>
  <c r="J368" i="12"/>
  <c r="J369" i="12"/>
  <c r="J370" i="12"/>
  <c r="J371" i="12"/>
  <c r="J372" i="12"/>
  <c r="J373" i="12"/>
  <c r="J374" i="12"/>
  <c r="J375" i="12"/>
  <c r="J376" i="12"/>
  <c r="J377" i="12"/>
  <c r="J378" i="12"/>
  <c r="J379" i="12"/>
  <c r="J380" i="12"/>
  <c r="J381" i="12"/>
  <c r="J382" i="12"/>
  <c r="J383" i="12"/>
  <c r="J384" i="12"/>
  <c r="J385" i="12"/>
  <c r="J386" i="12"/>
  <c r="J387" i="12"/>
  <c r="J388" i="12"/>
  <c r="J389" i="12"/>
  <c r="J390" i="12"/>
  <c r="J391" i="12"/>
  <c r="J392" i="12"/>
  <c r="J393" i="12"/>
  <c r="J394" i="12"/>
  <c r="J395" i="12"/>
  <c r="J396" i="12"/>
  <c r="J397" i="12"/>
  <c r="J398" i="12"/>
  <c r="J399" i="12"/>
  <c r="J400" i="12"/>
  <c r="J401" i="12"/>
  <c r="J402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  <c r="E118" i="12"/>
  <c r="E119" i="12"/>
  <c r="E120" i="12"/>
  <c r="E121" i="12"/>
  <c r="E122" i="12"/>
  <c r="E123" i="12"/>
  <c r="E124" i="12"/>
  <c r="E125" i="12"/>
  <c r="E126" i="12"/>
  <c r="E127" i="12"/>
  <c r="E128" i="12"/>
  <c r="E129" i="12"/>
  <c r="E130" i="12"/>
  <c r="E131" i="12"/>
  <c r="E132" i="12"/>
  <c r="E133" i="12"/>
  <c r="E134" i="12"/>
  <c r="E135" i="12"/>
  <c r="E136" i="12"/>
  <c r="E137" i="12"/>
  <c r="E138" i="12"/>
  <c r="E139" i="12"/>
  <c r="E140" i="12"/>
  <c r="E141" i="12"/>
  <c r="E142" i="12"/>
  <c r="E143" i="12"/>
  <c r="E144" i="12"/>
  <c r="E145" i="12"/>
  <c r="E146" i="12"/>
  <c r="E147" i="12"/>
  <c r="E148" i="12"/>
  <c r="E149" i="12"/>
  <c r="E150" i="12"/>
  <c r="E151" i="12"/>
  <c r="E152" i="12"/>
  <c r="E153" i="12"/>
  <c r="E154" i="12"/>
  <c r="E155" i="12"/>
  <c r="E156" i="12"/>
  <c r="E157" i="12"/>
  <c r="E158" i="12"/>
  <c r="E159" i="12"/>
  <c r="E160" i="12"/>
  <c r="E161" i="12"/>
  <c r="E162" i="12"/>
  <c r="E163" i="12"/>
  <c r="E164" i="12"/>
  <c r="E165" i="12"/>
  <c r="E166" i="12"/>
  <c r="E167" i="12"/>
  <c r="E168" i="12"/>
  <c r="E169" i="12"/>
  <c r="E170" i="12"/>
  <c r="E171" i="12"/>
  <c r="E172" i="12"/>
  <c r="E173" i="12"/>
  <c r="E174" i="12"/>
  <c r="E175" i="12"/>
  <c r="E176" i="12"/>
  <c r="E177" i="12"/>
  <c r="E178" i="12"/>
  <c r="E179" i="12"/>
  <c r="E180" i="12"/>
  <c r="E181" i="12"/>
  <c r="E182" i="12"/>
  <c r="E183" i="12"/>
  <c r="E184" i="12"/>
  <c r="E185" i="12"/>
  <c r="E186" i="12"/>
  <c r="E187" i="12"/>
  <c r="E188" i="12"/>
  <c r="E189" i="12"/>
  <c r="E190" i="12"/>
  <c r="E191" i="12"/>
  <c r="E192" i="12"/>
  <c r="E193" i="12"/>
  <c r="E194" i="12"/>
  <c r="E195" i="12"/>
  <c r="E196" i="12"/>
  <c r="E197" i="12"/>
  <c r="E198" i="12"/>
  <c r="E199" i="12"/>
  <c r="E200" i="12"/>
  <c r="E201" i="12"/>
  <c r="E202" i="12"/>
  <c r="E203" i="12"/>
  <c r="E204" i="12"/>
  <c r="E205" i="12"/>
  <c r="E206" i="12"/>
  <c r="E207" i="12"/>
  <c r="E208" i="12"/>
  <c r="E209" i="12"/>
  <c r="E210" i="12"/>
  <c r="E211" i="12"/>
  <c r="E212" i="12"/>
  <c r="E213" i="12"/>
  <c r="E214" i="12"/>
  <c r="E215" i="12"/>
  <c r="E216" i="12"/>
  <c r="E217" i="12"/>
  <c r="E218" i="12"/>
  <c r="E219" i="12"/>
  <c r="E220" i="12"/>
  <c r="E221" i="12"/>
  <c r="E222" i="12"/>
  <c r="E223" i="12"/>
  <c r="E224" i="12"/>
  <c r="E225" i="12"/>
  <c r="E226" i="12"/>
  <c r="E227" i="12"/>
  <c r="E228" i="12"/>
  <c r="E229" i="12"/>
  <c r="E230" i="12"/>
  <c r="E231" i="12"/>
  <c r="E232" i="12"/>
  <c r="E233" i="12"/>
  <c r="E234" i="12"/>
  <c r="E235" i="12"/>
  <c r="E236" i="12"/>
  <c r="E237" i="12"/>
  <c r="E238" i="12"/>
  <c r="E239" i="12"/>
  <c r="E240" i="12"/>
  <c r="E241" i="12"/>
  <c r="E242" i="12"/>
  <c r="E243" i="12"/>
  <c r="E244" i="12"/>
  <c r="E245" i="12"/>
  <c r="E246" i="12"/>
  <c r="E247" i="12"/>
  <c r="E248" i="12"/>
  <c r="E249" i="12"/>
  <c r="E250" i="12"/>
  <c r="E251" i="12"/>
  <c r="E252" i="12"/>
  <c r="E253" i="12"/>
  <c r="E254" i="12"/>
  <c r="E255" i="12"/>
  <c r="E256" i="12"/>
  <c r="E257" i="12"/>
  <c r="E258" i="12"/>
  <c r="E259" i="12"/>
  <c r="E260" i="12"/>
  <c r="E261" i="12"/>
  <c r="E262" i="12"/>
  <c r="E263" i="12"/>
  <c r="E264" i="12"/>
  <c r="E265" i="12"/>
  <c r="E266" i="12"/>
  <c r="E267" i="12"/>
  <c r="E268" i="12"/>
  <c r="E269" i="12"/>
  <c r="E270" i="12"/>
  <c r="E271" i="12"/>
  <c r="E272" i="12"/>
  <c r="E273" i="12"/>
  <c r="E274" i="12"/>
  <c r="E275" i="12"/>
  <c r="E276" i="12"/>
  <c r="E277" i="12"/>
  <c r="E278" i="12"/>
  <c r="E279" i="12"/>
  <c r="E280" i="12"/>
  <c r="E281" i="12"/>
  <c r="E282" i="12"/>
  <c r="E283" i="12"/>
  <c r="E284" i="12"/>
  <c r="E285" i="12"/>
  <c r="E286" i="12"/>
  <c r="E287" i="12"/>
  <c r="E288" i="12"/>
  <c r="E289" i="12"/>
  <c r="E290" i="12"/>
  <c r="E291" i="12"/>
  <c r="E292" i="12"/>
  <c r="E293" i="12"/>
  <c r="E294" i="12"/>
  <c r="E295" i="12"/>
  <c r="E296" i="12"/>
  <c r="E297" i="12"/>
  <c r="E298" i="12"/>
  <c r="E299" i="12"/>
  <c r="E300" i="12"/>
  <c r="E301" i="12"/>
  <c r="E302" i="12"/>
  <c r="E303" i="12"/>
  <c r="E304" i="12"/>
  <c r="E305" i="12"/>
  <c r="E306" i="12"/>
  <c r="E307" i="12"/>
  <c r="E308" i="12"/>
  <c r="E309" i="12"/>
  <c r="E310" i="12"/>
  <c r="E311" i="12"/>
  <c r="E312" i="12"/>
  <c r="E313" i="12"/>
  <c r="E314" i="12"/>
  <c r="E315" i="12"/>
  <c r="E316" i="12"/>
  <c r="E317" i="12"/>
  <c r="E318" i="12"/>
  <c r="E319" i="12"/>
  <c r="E320" i="12"/>
  <c r="E321" i="12"/>
  <c r="E322" i="12"/>
  <c r="E323" i="12"/>
  <c r="E324" i="12"/>
  <c r="E325" i="12"/>
  <c r="E326" i="12"/>
  <c r="E327" i="12"/>
  <c r="E328" i="12"/>
  <c r="E329" i="12"/>
  <c r="E330" i="12"/>
  <c r="E331" i="12"/>
  <c r="E332" i="12"/>
  <c r="E333" i="12"/>
  <c r="E334" i="12"/>
  <c r="E335" i="12"/>
  <c r="E336" i="12"/>
  <c r="E337" i="12"/>
  <c r="E338" i="12"/>
  <c r="E339" i="12"/>
  <c r="E340" i="12"/>
  <c r="E341" i="12"/>
  <c r="E342" i="12"/>
  <c r="E343" i="12"/>
  <c r="E344" i="12"/>
  <c r="E345" i="12"/>
  <c r="E346" i="12"/>
  <c r="E347" i="12"/>
  <c r="E348" i="12"/>
  <c r="E349" i="12"/>
  <c r="E350" i="12"/>
  <c r="E351" i="12"/>
  <c r="E352" i="12"/>
  <c r="E353" i="12"/>
  <c r="E354" i="12"/>
  <c r="E355" i="12"/>
  <c r="E356" i="12"/>
  <c r="E357" i="12"/>
  <c r="E358" i="12"/>
  <c r="E359" i="12"/>
  <c r="E360" i="12"/>
  <c r="E361" i="12"/>
  <c r="E362" i="12"/>
  <c r="E363" i="12"/>
  <c r="E364" i="12"/>
  <c r="E365" i="12"/>
  <c r="E366" i="12"/>
  <c r="E367" i="12"/>
  <c r="E368" i="12"/>
  <c r="E369" i="12"/>
  <c r="E370" i="12"/>
  <c r="E371" i="12"/>
  <c r="E372" i="12"/>
  <c r="E373" i="12"/>
  <c r="E374" i="12"/>
  <c r="E375" i="12"/>
  <c r="E376" i="12"/>
  <c r="E377" i="12"/>
  <c r="E378" i="12"/>
  <c r="E379" i="12"/>
  <c r="E380" i="12"/>
  <c r="E381" i="12"/>
  <c r="E382" i="12"/>
  <c r="E383" i="12"/>
  <c r="E384" i="12"/>
  <c r="E385" i="12"/>
  <c r="E386" i="12"/>
  <c r="E387" i="12"/>
  <c r="E388" i="12"/>
  <c r="E389" i="12"/>
  <c r="E390" i="12"/>
  <c r="E391" i="12"/>
  <c r="E392" i="12"/>
  <c r="E393" i="12"/>
  <c r="E394" i="12"/>
  <c r="E395" i="12"/>
  <c r="E396" i="12"/>
  <c r="E397" i="12"/>
  <c r="E398" i="12"/>
  <c r="E399" i="12"/>
  <c r="E400" i="12"/>
  <c r="E401" i="12"/>
  <c r="E402" i="12"/>
  <c r="AB247" i="18" l="1"/>
  <c r="AB248" i="18" s="1"/>
  <c r="AA247" i="18"/>
  <c r="AA248" i="18" s="1"/>
  <c r="AB238" i="18"/>
  <c r="AB239" i="18" s="1"/>
  <c r="AA238" i="18"/>
  <c r="AA239" i="18" s="1"/>
  <c r="AB229" i="18"/>
  <c r="AB230" i="18" s="1"/>
  <c r="AA229" i="18"/>
  <c r="AA230" i="18" s="1"/>
  <c r="AB220" i="18"/>
  <c r="AB221" i="18" s="1"/>
  <c r="AA220" i="18"/>
  <c r="AA221" i="18" s="1"/>
  <c r="AB211" i="18"/>
  <c r="AB212" i="18" s="1"/>
  <c r="AA211" i="18"/>
  <c r="AA212" i="18" s="1"/>
  <c r="AB202" i="18"/>
  <c r="AB203" i="18" s="1"/>
  <c r="AA202" i="18"/>
  <c r="AA203" i="18" s="1"/>
  <c r="AB193" i="18"/>
  <c r="AB194" i="18" s="1"/>
  <c r="AA193" i="18"/>
  <c r="AA194" i="18" s="1"/>
  <c r="AB184" i="18"/>
  <c r="AB185" i="18" s="1"/>
  <c r="AA184" i="18"/>
  <c r="AA185" i="18" s="1"/>
  <c r="AB175" i="18"/>
  <c r="AB176" i="18" s="1"/>
  <c r="AA175" i="18"/>
  <c r="AA176" i="18" s="1"/>
  <c r="AB166" i="18"/>
  <c r="AB167" i="18" s="1"/>
  <c r="AA166" i="18"/>
  <c r="AA167" i="18" s="1"/>
  <c r="AB157" i="18"/>
  <c r="AB158" i="18" s="1"/>
  <c r="AA157" i="18"/>
  <c r="AA158" i="18" s="1"/>
  <c r="AB148" i="18"/>
  <c r="AB149" i="18" s="1"/>
  <c r="AA148" i="18"/>
  <c r="AA149" i="18" s="1"/>
  <c r="AB139" i="18"/>
  <c r="AB140" i="18" s="1"/>
  <c r="AA139" i="18"/>
  <c r="AA140" i="18" s="1"/>
  <c r="AB130" i="18"/>
  <c r="AB131" i="18" s="1"/>
  <c r="AA130" i="18"/>
  <c r="AA131" i="18" s="1"/>
  <c r="AB122" i="18"/>
  <c r="AB121" i="18"/>
  <c r="AA121" i="18"/>
  <c r="AA122" i="18" s="1"/>
  <c r="AB112" i="18"/>
  <c r="AB113" i="18" s="1"/>
  <c r="AA112" i="18"/>
  <c r="AA113" i="18" s="1"/>
  <c r="AB103" i="18"/>
  <c r="AB104" i="18" s="1"/>
  <c r="AA103" i="18"/>
  <c r="AA104" i="18" s="1"/>
  <c r="AB94" i="18"/>
  <c r="AB95" i="18" s="1"/>
  <c r="AA94" i="18"/>
  <c r="AA95" i="18" s="1"/>
  <c r="AB85" i="18"/>
  <c r="AB86" i="18" s="1"/>
  <c r="AA85" i="18"/>
  <c r="AA86" i="18" s="1"/>
  <c r="AB76" i="18"/>
  <c r="AB77" i="18" s="1"/>
  <c r="AA76" i="18"/>
  <c r="AA77" i="18" s="1"/>
  <c r="AB67" i="18"/>
  <c r="AB68" i="18" s="1"/>
  <c r="AA67" i="18"/>
  <c r="AA68" i="18" s="1"/>
  <c r="AB58" i="18"/>
  <c r="AB59" i="18" s="1"/>
  <c r="AA58" i="18"/>
  <c r="AA59" i="18" s="1"/>
  <c r="AB49" i="18"/>
  <c r="AB50" i="18" s="1"/>
  <c r="AA49" i="18"/>
  <c r="AA50" i="18" s="1"/>
  <c r="AB40" i="18"/>
  <c r="AB41" i="18" s="1"/>
  <c r="AA40" i="18"/>
  <c r="AA41" i="18" s="1"/>
  <c r="AB31" i="18"/>
  <c r="AB32" i="18" s="1"/>
  <c r="AA31" i="18"/>
  <c r="AA32" i="18" s="1"/>
  <c r="H23" i="12" l="1"/>
  <c r="P49" i="12"/>
  <c r="P256" i="12"/>
  <c r="P241" i="12"/>
  <c r="P78" i="12"/>
  <c r="P42" i="12"/>
  <c r="P270" i="12"/>
  <c r="P234" i="12"/>
  <c r="P71" i="12"/>
  <c r="P35" i="12"/>
  <c r="P271" i="12"/>
  <c r="P60" i="12"/>
  <c r="P64" i="12"/>
  <c r="P188" i="12"/>
  <c r="P157" i="12"/>
  <c r="P205" i="12"/>
  <c r="P109" i="12"/>
  <c r="P264" i="12"/>
  <c r="P249" i="12"/>
  <c r="P242" i="12"/>
  <c r="P124" i="12"/>
  <c r="P50" i="12"/>
  <c r="P79" i="12"/>
  <c r="P57" i="12"/>
  <c r="P252" i="12"/>
  <c r="P142" i="12"/>
  <c r="P135" i="12"/>
  <c r="P128" i="12"/>
  <c r="P113" i="12"/>
  <c r="P106" i="12"/>
  <c r="P107" i="12"/>
  <c r="P173" i="12"/>
  <c r="P86" i="12"/>
  <c r="P72" i="12"/>
  <c r="P43" i="12"/>
  <c r="P150" i="12"/>
  <c r="P143" i="12"/>
  <c r="P136" i="12"/>
  <c r="P121" i="12"/>
  <c r="P114" i="12"/>
  <c r="P171" i="12"/>
  <c r="P170" i="12"/>
  <c r="P206" i="12"/>
  <c r="P199" i="12"/>
  <c r="P192" i="12"/>
  <c r="P177" i="12"/>
  <c r="P235" i="12"/>
  <c r="P214" i="12"/>
  <c r="P207" i="12"/>
  <c r="P200" i="12"/>
  <c r="P185" i="12"/>
  <c r="P178" i="12"/>
  <c r="P117" i="12"/>
  <c r="P30" i="12"/>
  <c r="P94" i="12"/>
  <c r="P158" i="12"/>
  <c r="P222" i="12"/>
  <c r="P261" i="12"/>
  <c r="P87" i="12"/>
  <c r="P151" i="12"/>
  <c r="P215" i="12"/>
  <c r="P197" i="12"/>
  <c r="P80" i="12"/>
  <c r="P144" i="12"/>
  <c r="P208" i="12"/>
  <c r="P272" i="12"/>
  <c r="P65" i="12"/>
  <c r="P129" i="12"/>
  <c r="P193" i="12"/>
  <c r="P257" i="12"/>
  <c r="P58" i="12"/>
  <c r="P122" i="12"/>
  <c r="P186" i="12"/>
  <c r="P250" i="12"/>
  <c r="P51" i="12"/>
  <c r="P115" i="12"/>
  <c r="P179" i="12"/>
  <c r="P243" i="12"/>
  <c r="P133" i="12"/>
  <c r="P68" i="12"/>
  <c r="P132" i="12"/>
  <c r="P196" i="12"/>
  <c r="P260" i="12"/>
  <c r="P229" i="12"/>
  <c r="P38" i="12"/>
  <c r="P102" i="12"/>
  <c r="P166" i="12"/>
  <c r="P230" i="12"/>
  <c r="P31" i="12"/>
  <c r="P95" i="12"/>
  <c r="P159" i="12"/>
  <c r="P223" i="12"/>
  <c r="P245" i="12"/>
  <c r="P88" i="12"/>
  <c r="P152" i="12"/>
  <c r="P216" i="12"/>
  <c r="P69" i="12"/>
  <c r="P73" i="12"/>
  <c r="P137" i="12"/>
  <c r="P201" i="12"/>
  <c r="P265" i="12"/>
  <c r="P66" i="12"/>
  <c r="P130" i="12"/>
  <c r="P194" i="12"/>
  <c r="P258" i="12"/>
  <c r="P59" i="12"/>
  <c r="P123" i="12"/>
  <c r="P187" i="12"/>
  <c r="P251" i="12"/>
  <c r="P149" i="12"/>
  <c r="P76" i="12"/>
  <c r="P140" i="12"/>
  <c r="P204" i="12"/>
  <c r="P268" i="12"/>
  <c r="P101" i="12"/>
  <c r="P224" i="12"/>
  <c r="P239" i="12"/>
  <c r="P174" i="12"/>
  <c r="P103" i="12"/>
  <c r="P32" i="12"/>
  <c r="P213" i="12"/>
  <c r="P209" i="12"/>
  <c r="P138" i="12"/>
  <c r="P67" i="12"/>
  <c r="P259" i="12"/>
  <c r="P45" i="12"/>
  <c r="P54" i="12"/>
  <c r="P118" i="12"/>
  <c r="P182" i="12"/>
  <c r="P246" i="12"/>
  <c r="P47" i="12"/>
  <c r="P111" i="12"/>
  <c r="P175" i="12"/>
  <c r="P247" i="12"/>
  <c r="P40" i="12"/>
  <c r="P104" i="12"/>
  <c r="P168" i="12"/>
  <c r="P232" i="12"/>
  <c r="P269" i="12"/>
  <c r="P89" i="12"/>
  <c r="P153" i="12"/>
  <c r="P217" i="12"/>
  <c r="P61" i="12"/>
  <c r="P82" i="12"/>
  <c r="P146" i="12"/>
  <c r="P210" i="12"/>
  <c r="P93" i="12"/>
  <c r="P75" i="12"/>
  <c r="P139" i="12"/>
  <c r="P203" i="12"/>
  <c r="P267" i="12"/>
  <c r="P221" i="12"/>
  <c r="P92" i="12"/>
  <c r="P156" i="12"/>
  <c r="P220" i="12"/>
  <c r="P77" i="12"/>
  <c r="P34" i="12"/>
  <c r="P46" i="12"/>
  <c r="P238" i="12"/>
  <c r="P167" i="12"/>
  <c r="P96" i="12"/>
  <c r="P81" i="12"/>
  <c r="P273" i="12"/>
  <c r="P202" i="12"/>
  <c r="P131" i="12"/>
  <c r="P165" i="12"/>
  <c r="P212" i="12"/>
  <c r="P62" i="12"/>
  <c r="P126" i="12"/>
  <c r="P190" i="12"/>
  <c r="P254" i="12"/>
  <c r="P55" i="12"/>
  <c r="P119" i="12"/>
  <c r="P183" i="12"/>
  <c r="P255" i="12"/>
  <c r="P48" i="12"/>
  <c r="P112" i="12"/>
  <c r="P176" i="12"/>
  <c r="P240" i="12"/>
  <c r="P33" i="12"/>
  <c r="P97" i="12"/>
  <c r="P161" i="12"/>
  <c r="P225" i="12"/>
  <c r="P181" i="12"/>
  <c r="P90" i="12"/>
  <c r="P154" i="12"/>
  <c r="P218" i="12"/>
  <c r="P189" i="12"/>
  <c r="P83" i="12"/>
  <c r="P147" i="12"/>
  <c r="P211" i="12"/>
  <c r="P37" i="12"/>
  <c r="P36" i="12"/>
  <c r="P100" i="12"/>
  <c r="P164" i="12"/>
  <c r="P228" i="12"/>
  <c r="P125" i="12"/>
  <c r="P29" i="12"/>
  <c r="P110" i="12"/>
  <c r="P39" i="12"/>
  <c r="P231" i="12"/>
  <c r="P160" i="12"/>
  <c r="P145" i="12"/>
  <c r="P74" i="12"/>
  <c r="P266" i="12"/>
  <c r="P195" i="12"/>
  <c r="P84" i="12"/>
  <c r="P148" i="12"/>
  <c r="P70" i="12"/>
  <c r="P134" i="12"/>
  <c r="P198" i="12"/>
  <c r="P262" i="12"/>
  <c r="P63" i="12"/>
  <c r="P127" i="12"/>
  <c r="P191" i="12"/>
  <c r="P263" i="12"/>
  <c r="P56" i="12"/>
  <c r="P120" i="12"/>
  <c r="P184" i="12"/>
  <c r="P248" i="12"/>
  <c r="P41" i="12"/>
  <c r="P105" i="12"/>
  <c r="P169" i="12"/>
  <c r="P233" i="12"/>
  <c r="P237" i="12"/>
  <c r="P98" i="12"/>
  <c r="P162" i="12"/>
  <c r="P226" i="12"/>
  <c r="P253" i="12"/>
  <c r="P91" i="12"/>
  <c r="P155" i="12"/>
  <c r="P219" i="12"/>
  <c r="P53" i="12"/>
  <c r="P44" i="12"/>
  <c r="P108" i="12"/>
  <c r="P172" i="12"/>
  <c r="P236" i="12"/>
  <c r="P141" i="12"/>
  <c r="P99" i="12"/>
  <c r="P163" i="12"/>
  <c r="P227" i="12"/>
  <c r="P85" i="12"/>
  <c r="P52" i="12"/>
  <c r="P116" i="12"/>
  <c r="P180" i="12"/>
  <c r="P244" i="12"/>
  <c r="M237" i="12"/>
  <c r="O14" i="12"/>
  <c r="K105" i="12"/>
  <c r="G361" i="12"/>
  <c r="G87" i="12"/>
  <c r="G8" i="12"/>
  <c r="G395" i="12"/>
  <c r="G387" i="12"/>
  <c r="G379" i="12"/>
  <c r="G371" i="12"/>
  <c r="G363" i="12"/>
  <c r="G355" i="12"/>
  <c r="G347" i="12"/>
  <c r="G339" i="12"/>
  <c r="G331" i="12"/>
  <c r="G323" i="12"/>
  <c r="G315" i="12"/>
  <c r="G307" i="12"/>
  <c r="G299" i="12"/>
  <c r="G291" i="12"/>
  <c r="G283" i="12"/>
  <c r="G275" i="12"/>
  <c r="G267" i="12"/>
  <c r="G259" i="12"/>
  <c r="G251" i="12"/>
  <c r="G243" i="12"/>
  <c r="G235" i="12"/>
  <c r="G227" i="12"/>
  <c r="G219" i="12"/>
  <c r="G210" i="12"/>
  <c r="G193" i="12"/>
  <c r="G172" i="12"/>
  <c r="G151" i="12"/>
  <c r="G103" i="12"/>
  <c r="G39" i="12"/>
  <c r="I369" i="12"/>
  <c r="I305" i="12"/>
  <c r="I241" i="12"/>
  <c r="I177" i="12"/>
  <c r="I113" i="12"/>
  <c r="I49" i="12"/>
  <c r="K233" i="12"/>
  <c r="O9" i="12"/>
  <c r="G393" i="12"/>
  <c r="G402" i="12"/>
  <c r="G394" i="12"/>
  <c r="G386" i="12"/>
  <c r="G378" i="12"/>
  <c r="G370" i="12"/>
  <c r="G362" i="12"/>
  <c r="G354" i="12"/>
  <c r="G346" i="12"/>
  <c r="G338" i="12"/>
  <c r="G330" i="12"/>
  <c r="G322" i="12"/>
  <c r="G314" i="12"/>
  <c r="G306" i="12"/>
  <c r="G298" i="12"/>
  <c r="G290" i="12"/>
  <c r="G282" i="12"/>
  <c r="G274" i="12"/>
  <c r="G266" i="12"/>
  <c r="G258" i="12"/>
  <c r="G250" i="12"/>
  <c r="G242" i="12"/>
  <c r="G234" i="12"/>
  <c r="G226" i="12"/>
  <c r="G218" i="12"/>
  <c r="G209" i="12"/>
  <c r="G191" i="12"/>
  <c r="G169" i="12"/>
  <c r="G148" i="12"/>
  <c r="G95" i="12"/>
  <c r="G31" i="12"/>
  <c r="I361" i="12"/>
  <c r="I297" i="12"/>
  <c r="I233" i="12"/>
  <c r="I169" i="12"/>
  <c r="I105" i="12"/>
  <c r="I41" i="12"/>
  <c r="K169" i="12"/>
  <c r="G377" i="12"/>
  <c r="G345" i="12"/>
  <c r="G305" i="12"/>
  <c r="G265" i="12"/>
  <c r="G225" i="12"/>
  <c r="G167" i="12"/>
  <c r="I225" i="12"/>
  <c r="I161" i="12"/>
  <c r="G400" i="12"/>
  <c r="G392" i="12"/>
  <c r="G384" i="12"/>
  <c r="G376" i="12"/>
  <c r="G368" i="12"/>
  <c r="G360" i="12"/>
  <c r="G352" i="12"/>
  <c r="G344" i="12"/>
  <c r="G336" i="12"/>
  <c r="G328" i="12"/>
  <c r="G320" i="12"/>
  <c r="G312" i="12"/>
  <c r="G304" i="12"/>
  <c r="G296" i="12"/>
  <c r="G288" i="12"/>
  <c r="G280" i="12"/>
  <c r="G272" i="12"/>
  <c r="G264" i="12"/>
  <c r="G256" i="12"/>
  <c r="G248" i="12"/>
  <c r="G240" i="12"/>
  <c r="G232" i="12"/>
  <c r="G224" i="12"/>
  <c r="G216" i="12"/>
  <c r="G207" i="12"/>
  <c r="G185" i="12"/>
  <c r="G164" i="12"/>
  <c r="G143" i="12"/>
  <c r="G79" i="12"/>
  <c r="G15" i="12"/>
  <c r="I345" i="12"/>
  <c r="I281" i="12"/>
  <c r="I217" i="12"/>
  <c r="I153" i="12"/>
  <c r="I89" i="12"/>
  <c r="I25" i="12"/>
  <c r="K41" i="12"/>
  <c r="G401" i="12"/>
  <c r="G353" i="12"/>
  <c r="G321" i="12"/>
  <c r="G289" i="12"/>
  <c r="G281" i="12"/>
  <c r="G249" i="12"/>
  <c r="G217" i="12"/>
  <c r="G145" i="12"/>
  <c r="G23" i="12"/>
  <c r="I97" i="12"/>
  <c r="G399" i="12"/>
  <c r="G391" i="12"/>
  <c r="G383" i="12"/>
  <c r="G375" i="12"/>
  <c r="G367" i="12"/>
  <c r="G359" i="12"/>
  <c r="G351" i="12"/>
  <c r="G343" i="12"/>
  <c r="G335" i="12"/>
  <c r="G327" i="12"/>
  <c r="G319" i="12"/>
  <c r="G311" i="12"/>
  <c r="G303" i="12"/>
  <c r="G295" i="12"/>
  <c r="G287" i="12"/>
  <c r="G279" i="12"/>
  <c r="G271" i="12"/>
  <c r="G263" i="12"/>
  <c r="G255" i="12"/>
  <c r="G247" i="12"/>
  <c r="G239" i="12"/>
  <c r="G231" i="12"/>
  <c r="G223" i="12"/>
  <c r="G215" i="12"/>
  <c r="G204" i="12"/>
  <c r="G183" i="12"/>
  <c r="G161" i="12"/>
  <c r="G135" i="12"/>
  <c r="G71" i="12"/>
  <c r="I401" i="12"/>
  <c r="I337" i="12"/>
  <c r="I273" i="12"/>
  <c r="I209" i="12"/>
  <c r="I145" i="12"/>
  <c r="I81" i="12"/>
  <c r="I17" i="12"/>
  <c r="M372" i="12"/>
  <c r="G369" i="12"/>
  <c r="G329" i="12"/>
  <c r="G297" i="12"/>
  <c r="G257" i="12"/>
  <c r="G241" i="12"/>
  <c r="G208" i="12"/>
  <c r="I353" i="12"/>
  <c r="I33" i="12"/>
  <c r="G398" i="12"/>
  <c r="G390" i="12"/>
  <c r="G382" i="12"/>
  <c r="G374" i="12"/>
  <c r="G366" i="12"/>
  <c r="G358" i="12"/>
  <c r="G350" i="12"/>
  <c r="G342" i="12"/>
  <c r="G334" i="12"/>
  <c r="G326" i="12"/>
  <c r="G318" i="12"/>
  <c r="G310" i="12"/>
  <c r="G302" i="12"/>
  <c r="G294" i="12"/>
  <c r="G286" i="12"/>
  <c r="G278" i="12"/>
  <c r="G270" i="12"/>
  <c r="G262" i="12"/>
  <c r="G254" i="12"/>
  <c r="G246" i="12"/>
  <c r="G238" i="12"/>
  <c r="G230" i="12"/>
  <c r="G222" i="12"/>
  <c r="G214" i="12"/>
  <c r="G201" i="12"/>
  <c r="G180" i="12"/>
  <c r="G159" i="12"/>
  <c r="G127" i="12"/>
  <c r="G63" i="12"/>
  <c r="I393" i="12"/>
  <c r="I329" i="12"/>
  <c r="I265" i="12"/>
  <c r="I201" i="12"/>
  <c r="I137" i="12"/>
  <c r="I73" i="12"/>
  <c r="K8" i="12"/>
  <c r="M308" i="12"/>
  <c r="G385" i="12"/>
  <c r="G337" i="12"/>
  <c r="G313" i="12"/>
  <c r="G273" i="12"/>
  <c r="G233" i="12"/>
  <c r="G188" i="12"/>
  <c r="I289" i="12"/>
  <c r="G397" i="12"/>
  <c r="G389" i="12"/>
  <c r="G381" i="12"/>
  <c r="G373" i="12"/>
  <c r="G365" i="12"/>
  <c r="G357" i="12"/>
  <c r="G349" i="12"/>
  <c r="G341" i="12"/>
  <c r="G333" i="12"/>
  <c r="G325" i="12"/>
  <c r="G317" i="12"/>
  <c r="G309" i="12"/>
  <c r="G301" i="12"/>
  <c r="G293" i="12"/>
  <c r="G285" i="12"/>
  <c r="G277" i="12"/>
  <c r="G269" i="12"/>
  <c r="G261" i="12"/>
  <c r="G253" i="12"/>
  <c r="G245" i="12"/>
  <c r="G237" i="12"/>
  <c r="G229" i="12"/>
  <c r="G221" i="12"/>
  <c r="G213" i="12"/>
  <c r="G199" i="12"/>
  <c r="G177" i="12"/>
  <c r="G156" i="12"/>
  <c r="G119" i="12"/>
  <c r="G55" i="12"/>
  <c r="I385" i="12"/>
  <c r="I321" i="12"/>
  <c r="I257" i="12"/>
  <c r="I193" i="12"/>
  <c r="I129" i="12"/>
  <c r="I65" i="12"/>
  <c r="K361" i="12"/>
  <c r="L27" i="12"/>
  <c r="O10" i="12"/>
  <c r="O18" i="12"/>
  <c r="O26" i="12"/>
  <c r="O34" i="12"/>
  <c r="O42" i="12"/>
  <c r="O50" i="12"/>
  <c r="O58" i="12"/>
  <c r="O66" i="12"/>
  <c r="O74" i="12"/>
  <c r="O82" i="12"/>
  <c r="O90" i="12"/>
  <c r="O98" i="12"/>
  <c r="O106" i="12"/>
  <c r="O114" i="12"/>
  <c r="O122" i="12"/>
  <c r="O130" i="12"/>
  <c r="O138" i="12"/>
  <c r="O146" i="12"/>
  <c r="O154" i="12"/>
  <c r="O162" i="12"/>
  <c r="O170" i="12"/>
  <c r="O178" i="12"/>
  <c r="O186" i="12"/>
  <c r="O194" i="12"/>
  <c r="O202" i="12"/>
  <c r="O210" i="12"/>
  <c r="O218" i="12"/>
  <c r="O226" i="12"/>
  <c r="O234" i="12"/>
  <c r="O242" i="12"/>
  <c r="O250" i="12"/>
  <c r="O258" i="12"/>
  <c r="O266" i="12"/>
  <c r="O274" i="12"/>
  <c r="O282" i="12"/>
  <c r="O290" i="12"/>
  <c r="O298" i="12"/>
  <c r="O306" i="12"/>
  <c r="O314" i="12"/>
  <c r="O322" i="12"/>
  <c r="O330" i="12"/>
  <c r="O338" i="12"/>
  <c r="O346" i="12"/>
  <c r="O354" i="12"/>
  <c r="O362" i="12"/>
  <c r="O370" i="12"/>
  <c r="O378" i="12"/>
  <c r="O386" i="12"/>
  <c r="O394" i="12"/>
  <c r="O402" i="12"/>
  <c r="M15" i="12"/>
  <c r="M23" i="12"/>
  <c r="M31" i="12"/>
  <c r="M39" i="12"/>
  <c r="M47" i="12"/>
  <c r="M55" i="12"/>
  <c r="M63" i="12"/>
  <c r="M71" i="12"/>
  <c r="M79" i="12"/>
  <c r="M87" i="12"/>
  <c r="M95" i="12"/>
  <c r="M103" i="12"/>
  <c r="M111" i="12"/>
  <c r="M119" i="12"/>
  <c r="M127" i="12"/>
  <c r="M135" i="12"/>
  <c r="M143" i="12"/>
  <c r="M151" i="12"/>
  <c r="M159" i="12"/>
  <c r="M167" i="12"/>
  <c r="M175" i="12"/>
  <c r="M183" i="12"/>
  <c r="M191" i="12"/>
  <c r="M199" i="12"/>
  <c r="O11" i="12"/>
  <c r="O19" i="12"/>
  <c r="O27" i="12"/>
  <c r="O35" i="12"/>
  <c r="O43" i="12"/>
  <c r="O51" i="12"/>
  <c r="O59" i="12"/>
  <c r="O67" i="12"/>
  <c r="O75" i="12"/>
  <c r="O83" i="12"/>
  <c r="O91" i="12"/>
  <c r="O99" i="12"/>
  <c r="O107" i="12"/>
  <c r="O115" i="12"/>
  <c r="O123" i="12"/>
  <c r="O131" i="12"/>
  <c r="O139" i="12"/>
  <c r="O147" i="12"/>
  <c r="O155" i="12"/>
  <c r="O163" i="12"/>
  <c r="O171" i="12"/>
  <c r="O179" i="12"/>
  <c r="O187" i="12"/>
  <c r="O195" i="12"/>
  <c r="O203" i="12"/>
  <c r="O211" i="12"/>
  <c r="O219" i="12"/>
  <c r="O227" i="12"/>
  <c r="O235" i="12"/>
  <c r="O243" i="12"/>
  <c r="O251" i="12"/>
  <c r="O259" i="12"/>
  <c r="O267" i="12"/>
  <c r="O275" i="12"/>
  <c r="O283" i="12"/>
  <c r="O291" i="12"/>
  <c r="O299" i="12"/>
  <c r="O307" i="12"/>
  <c r="O315" i="12"/>
  <c r="O323" i="12"/>
  <c r="O331" i="12"/>
  <c r="O339" i="12"/>
  <c r="O347" i="12"/>
  <c r="O355" i="12"/>
  <c r="O363" i="12"/>
  <c r="O371" i="12"/>
  <c r="O379" i="12"/>
  <c r="O387" i="12"/>
  <c r="O395" i="12"/>
  <c r="O8" i="12"/>
  <c r="M16" i="12"/>
  <c r="M24" i="12"/>
  <c r="M32" i="12"/>
  <c r="M40" i="12"/>
  <c r="M48" i="12"/>
  <c r="M56" i="12"/>
  <c r="M64" i="12"/>
  <c r="M72" i="12"/>
  <c r="M80" i="12"/>
  <c r="M88" i="12"/>
  <c r="M96" i="12"/>
  <c r="M104" i="12"/>
  <c r="M112" i="12"/>
  <c r="M120" i="12"/>
  <c r="M128" i="12"/>
  <c r="M136" i="12"/>
  <c r="M144" i="12"/>
  <c r="M152" i="12"/>
  <c r="M160" i="12"/>
  <c r="O12" i="12"/>
  <c r="O20" i="12"/>
  <c r="O28" i="12"/>
  <c r="O36" i="12"/>
  <c r="O44" i="12"/>
  <c r="O52" i="12"/>
  <c r="O60" i="12"/>
  <c r="O68" i="12"/>
  <c r="O76" i="12"/>
  <c r="O84" i="12"/>
  <c r="O92" i="12"/>
  <c r="O100" i="12"/>
  <c r="O108" i="12"/>
  <c r="O116" i="12"/>
  <c r="O124" i="12"/>
  <c r="O132" i="12"/>
  <c r="O140" i="12"/>
  <c r="O148" i="12"/>
  <c r="O156" i="12"/>
  <c r="O164" i="12"/>
  <c r="O172" i="12"/>
  <c r="O180" i="12"/>
  <c r="O188" i="12"/>
  <c r="O196" i="12"/>
  <c r="O204" i="12"/>
  <c r="O212" i="12"/>
  <c r="O220" i="12"/>
  <c r="O228" i="12"/>
  <c r="O236" i="12"/>
  <c r="O244" i="12"/>
  <c r="O252" i="12"/>
  <c r="O260" i="12"/>
  <c r="O268" i="12"/>
  <c r="O276" i="12"/>
  <c r="O284" i="12"/>
  <c r="O292" i="12"/>
  <c r="O300" i="12"/>
  <c r="O308" i="12"/>
  <c r="O316" i="12"/>
  <c r="O324" i="12"/>
  <c r="O332" i="12"/>
  <c r="O340" i="12"/>
  <c r="O348" i="12"/>
  <c r="O356" i="12"/>
  <c r="O364" i="12"/>
  <c r="O372" i="12"/>
  <c r="O380" i="12"/>
  <c r="O388" i="12"/>
  <c r="O396" i="12"/>
  <c r="M9" i="12"/>
  <c r="M17" i="12"/>
  <c r="M25" i="12"/>
  <c r="M33" i="12"/>
  <c r="M41" i="12"/>
  <c r="M49" i="12"/>
  <c r="M57" i="12"/>
  <c r="M65" i="12"/>
  <c r="M73" i="12"/>
  <c r="M81" i="12"/>
  <c r="M89" i="12"/>
  <c r="M97" i="12"/>
  <c r="M105" i="12"/>
  <c r="M113" i="12"/>
  <c r="M121" i="12"/>
  <c r="M129" i="12"/>
  <c r="M137" i="12"/>
  <c r="M145" i="12"/>
  <c r="M153" i="12"/>
  <c r="M161" i="12"/>
  <c r="M169" i="12"/>
  <c r="M177" i="12"/>
  <c r="M185" i="12"/>
  <c r="M193" i="12"/>
  <c r="O13" i="12"/>
  <c r="O21" i="12"/>
  <c r="O29" i="12"/>
  <c r="O37" i="12"/>
  <c r="O45" i="12"/>
  <c r="O53" i="12"/>
  <c r="O61" i="12"/>
  <c r="O69" i="12"/>
  <c r="O77" i="12"/>
  <c r="O85" i="12"/>
  <c r="O93" i="12"/>
  <c r="O101" i="12"/>
  <c r="O109" i="12"/>
  <c r="O117" i="12"/>
  <c r="O125" i="12"/>
  <c r="O133" i="12"/>
  <c r="O141" i="12"/>
  <c r="O149" i="12"/>
  <c r="O157" i="12"/>
  <c r="O165" i="12"/>
  <c r="O173" i="12"/>
  <c r="O181" i="12"/>
  <c r="O189" i="12"/>
  <c r="O197" i="12"/>
  <c r="O205" i="12"/>
  <c r="O213" i="12"/>
  <c r="O221" i="12"/>
  <c r="O229" i="12"/>
  <c r="O237" i="12"/>
  <c r="O245" i="12"/>
  <c r="O253" i="12"/>
  <c r="O261" i="12"/>
  <c r="O269" i="12"/>
  <c r="O277" i="12"/>
  <c r="O285" i="12"/>
  <c r="O293" i="12"/>
  <c r="O301" i="12"/>
  <c r="O309" i="12"/>
  <c r="O317" i="12"/>
  <c r="O325" i="12"/>
  <c r="O333" i="12"/>
  <c r="O341" i="12"/>
  <c r="O349" i="12"/>
  <c r="O357" i="12"/>
  <c r="O365" i="12"/>
  <c r="O373" i="12"/>
  <c r="O381" i="12"/>
  <c r="O389" i="12"/>
  <c r="O397" i="12"/>
  <c r="M10" i="12"/>
  <c r="M18" i="12"/>
  <c r="M26" i="12"/>
  <c r="M34" i="12"/>
  <c r="M42" i="12"/>
  <c r="M50" i="12"/>
  <c r="M58" i="12"/>
  <c r="M66" i="12"/>
  <c r="M74" i="12"/>
  <c r="M82" i="12"/>
  <c r="M90" i="12"/>
  <c r="M98" i="12"/>
  <c r="M106" i="12"/>
  <c r="M114" i="12"/>
  <c r="M122" i="12"/>
  <c r="M130" i="12"/>
  <c r="M138" i="12"/>
  <c r="M146" i="12"/>
  <c r="M154" i="12"/>
  <c r="M162" i="12"/>
  <c r="M170" i="12"/>
  <c r="M178" i="12"/>
  <c r="M186" i="12"/>
  <c r="M194" i="12"/>
  <c r="M202" i="12"/>
  <c r="M210" i="12"/>
  <c r="M218" i="12"/>
  <c r="M226" i="12"/>
  <c r="M234" i="12"/>
  <c r="M242" i="12"/>
  <c r="M250" i="12"/>
  <c r="M258" i="12"/>
  <c r="M266" i="12"/>
  <c r="M274" i="12"/>
  <c r="M282" i="12"/>
  <c r="M290" i="12"/>
  <c r="O22" i="12"/>
  <c r="O30" i="12"/>
  <c r="O38" i="12"/>
  <c r="O46" i="12"/>
  <c r="O54" i="12"/>
  <c r="O62" i="12"/>
  <c r="O70" i="12"/>
  <c r="O78" i="12"/>
  <c r="O86" i="12"/>
  <c r="O94" i="12"/>
  <c r="O102" i="12"/>
  <c r="O110" i="12"/>
  <c r="O118" i="12"/>
  <c r="O126" i="12"/>
  <c r="O134" i="12"/>
  <c r="O142" i="12"/>
  <c r="O150" i="12"/>
  <c r="O158" i="12"/>
  <c r="O166" i="12"/>
  <c r="O174" i="12"/>
  <c r="O182" i="12"/>
  <c r="O190" i="12"/>
  <c r="O198" i="12"/>
  <c r="O206" i="12"/>
  <c r="O214" i="12"/>
  <c r="O222" i="12"/>
  <c r="O230" i="12"/>
  <c r="O238" i="12"/>
  <c r="O246" i="12"/>
  <c r="O254" i="12"/>
  <c r="O262" i="12"/>
  <c r="O270" i="12"/>
  <c r="O278" i="12"/>
  <c r="O286" i="12"/>
  <c r="O294" i="12"/>
  <c r="O302" i="12"/>
  <c r="O310" i="12"/>
  <c r="O318" i="12"/>
  <c r="O326" i="12"/>
  <c r="O334" i="12"/>
  <c r="O342" i="12"/>
  <c r="O350" i="12"/>
  <c r="O358" i="12"/>
  <c r="O366" i="12"/>
  <c r="O374" i="12"/>
  <c r="O382" i="12"/>
  <c r="O390" i="12"/>
  <c r="O398" i="12"/>
  <c r="M11" i="12"/>
  <c r="M19" i="12"/>
  <c r="M27" i="12"/>
  <c r="M35" i="12"/>
  <c r="M43" i="12"/>
  <c r="M51" i="12"/>
  <c r="M59" i="12"/>
  <c r="M67" i="12"/>
  <c r="M75" i="12"/>
  <c r="M83" i="12"/>
  <c r="M91" i="12"/>
  <c r="M99" i="12"/>
  <c r="M107" i="12"/>
  <c r="M115" i="12"/>
  <c r="M123" i="12"/>
  <c r="M131" i="12"/>
  <c r="M139" i="12"/>
  <c r="M147" i="12"/>
  <c r="M155" i="12"/>
  <c r="M163" i="12"/>
  <c r="M171" i="12"/>
  <c r="M179" i="12"/>
  <c r="M187" i="12"/>
  <c r="M195" i="12"/>
  <c r="M203" i="12"/>
  <c r="O15" i="12"/>
  <c r="O23" i="12"/>
  <c r="O31" i="12"/>
  <c r="O39" i="12"/>
  <c r="O47" i="12"/>
  <c r="O55" i="12"/>
  <c r="O63" i="12"/>
  <c r="O71" i="12"/>
  <c r="O79" i="12"/>
  <c r="O87" i="12"/>
  <c r="O95" i="12"/>
  <c r="O103" i="12"/>
  <c r="O111" i="12"/>
  <c r="O119" i="12"/>
  <c r="O127" i="12"/>
  <c r="O135" i="12"/>
  <c r="O143" i="12"/>
  <c r="O151" i="12"/>
  <c r="O159" i="12"/>
  <c r="O167" i="12"/>
  <c r="O175" i="12"/>
  <c r="O183" i="12"/>
  <c r="O191" i="12"/>
  <c r="O199" i="12"/>
  <c r="O207" i="12"/>
  <c r="O215" i="12"/>
  <c r="O223" i="12"/>
  <c r="O231" i="12"/>
  <c r="O239" i="12"/>
  <c r="O247" i="12"/>
  <c r="O255" i="12"/>
  <c r="O263" i="12"/>
  <c r="O271" i="12"/>
  <c r="O279" i="12"/>
  <c r="O287" i="12"/>
  <c r="O295" i="12"/>
  <c r="O303" i="12"/>
  <c r="O311" i="12"/>
  <c r="O319" i="12"/>
  <c r="O327" i="12"/>
  <c r="O335" i="12"/>
  <c r="O343" i="12"/>
  <c r="O351" i="12"/>
  <c r="O359" i="12"/>
  <c r="O367" i="12"/>
  <c r="O375" i="12"/>
  <c r="O383" i="12"/>
  <c r="O391" i="12"/>
  <c r="O399" i="12"/>
  <c r="M12" i="12"/>
  <c r="M20" i="12"/>
  <c r="M28" i="12"/>
  <c r="M36" i="12"/>
  <c r="M44" i="12"/>
  <c r="M52" i="12"/>
  <c r="M60" i="12"/>
  <c r="M68" i="12"/>
  <c r="M76" i="12"/>
  <c r="M84" i="12"/>
  <c r="M92" i="12"/>
  <c r="M100" i="12"/>
  <c r="M108" i="12"/>
  <c r="M116" i="12"/>
  <c r="M124" i="12"/>
  <c r="M132" i="12"/>
  <c r="M140" i="12"/>
  <c r="M148" i="12"/>
  <c r="M156" i="12"/>
  <c r="O16" i="12"/>
  <c r="O24" i="12"/>
  <c r="O32" i="12"/>
  <c r="O40" i="12"/>
  <c r="O48" i="12"/>
  <c r="O56" i="12"/>
  <c r="O64" i="12"/>
  <c r="O72" i="12"/>
  <c r="O80" i="12"/>
  <c r="O88" i="12"/>
  <c r="O96" i="12"/>
  <c r="O104" i="12"/>
  <c r="O112" i="12"/>
  <c r="O120" i="12"/>
  <c r="O128" i="12"/>
  <c r="O136" i="12"/>
  <c r="O144" i="12"/>
  <c r="O152" i="12"/>
  <c r="O160" i="12"/>
  <c r="O168" i="12"/>
  <c r="O176" i="12"/>
  <c r="O184" i="12"/>
  <c r="O192" i="12"/>
  <c r="O200" i="12"/>
  <c r="O208" i="12"/>
  <c r="O216" i="12"/>
  <c r="O224" i="12"/>
  <c r="O232" i="12"/>
  <c r="O240" i="12"/>
  <c r="O248" i="12"/>
  <c r="O256" i="12"/>
  <c r="O264" i="12"/>
  <c r="O272" i="12"/>
  <c r="O280" i="12"/>
  <c r="O288" i="12"/>
  <c r="O296" i="12"/>
  <c r="O304" i="12"/>
  <c r="O312" i="12"/>
  <c r="O320" i="12"/>
  <c r="O328" i="12"/>
  <c r="O336" i="12"/>
  <c r="O344" i="12"/>
  <c r="O352" i="12"/>
  <c r="O360" i="12"/>
  <c r="O368" i="12"/>
  <c r="O376" i="12"/>
  <c r="O384" i="12"/>
  <c r="O392" i="12"/>
  <c r="O400" i="12"/>
  <c r="M13" i="12"/>
  <c r="M21" i="12"/>
  <c r="M29" i="12"/>
  <c r="M37" i="12"/>
  <c r="M45" i="12"/>
  <c r="M53" i="12"/>
  <c r="M61" i="12"/>
  <c r="M69" i="12"/>
  <c r="M77" i="12"/>
  <c r="M85" i="12"/>
  <c r="O17" i="12"/>
  <c r="O81" i="12"/>
  <c r="O145" i="12"/>
  <c r="O209" i="12"/>
  <c r="O273" i="12"/>
  <c r="O337" i="12"/>
  <c r="O401" i="12"/>
  <c r="M70" i="12"/>
  <c r="M110" i="12"/>
  <c r="M142" i="12"/>
  <c r="M168" i="12"/>
  <c r="M184" i="12"/>
  <c r="M200" i="12"/>
  <c r="M211" i="12"/>
  <c r="M220" i="12"/>
  <c r="M229" i="12"/>
  <c r="M238" i="12"/>
  <c r="M247" i="12"/>
  <c r="M256" i="12"/>
  <c r="M265" i="12"/>
  <c r="M275" i="12"/>
  <c r="M284" i="12"/>
  <c r="M293" i="12"/>
  <c r="M301" i="12"/>
  <c r="M309" i="12"/>
  <c r="M317" i="12"/>
  <c r="M325" i="12"/>
  <c r="M333" i="12"/>
  <c r="M341" i="12"/>
  <c r="M349" i="12"/>
  <c r="M357" i="12"/>
  <c r="M365" i="12"/>
  <c r="M373" i="12"/>
  <c r="M381" i="12"/>
  <c r="M389" i="12"/>
  <c r="M397" i="12"/>
  <c r="K10" i="12"/>
  <c r="K18" i="12"/>
  <c r="K26" i="12"/>
  <c r="K34" i="12"/>
  <c r="K42" i="12"/>
  <c r="K50" i="12"/>
  <c r="K58" i="12"/>
  <c r="K66" i="12"/>
  <c r="K74" i="12"/>
  <c r="K82" i="12"/>
  <c r="K90" i="12"/>
  <c r="K98" i="12"/>
  <c r="K106" i="12"/>
  <c r="K114" i="12"/>
  <c r="K122" i="12"/>
  <c r="K130" i="12"/>
  <c r="K138" i="12"/>
  <c r="K146" i="12"/>
  <c r="K154" i="12"/>
  <c r="K162" i="12"/>
  <c r="K170" i="12"/>
  <c r="K178" i="12"/>
  <c r="K186" i="12"/>
  <c r="K194" i="12"/>
  <c r="K202" i="12"/>
  <c r="K210" i="12"/>
  <c r="K218" i="12"/>
  <c r="K226" i="12"/>
  <c r="K234" i="12"/>
  <c r="K242" i="12"/>
  <c r="K250" i="12"/>
  <c r="K258" i="12"/>
  <c r="K266" i="12"/>
  <c r="K274" i="12"/>
  <c r="K282" i="12"/>
  <c r="K290" i="12"/>
  <c r="K298" i="12"/>
  <c r="K306" i="12"/>
  <c r="K314" i="12"/>
  <c r="K322" i="12"/>
  <c r="K330" i="12"/>
  <c r="K338" i="12"/>
  <c r="K346" i="12"/>
  <c r="K354" i="12"/>
  <c r="K362" i="12"/>
  <c r="K370" i="12"/>
  <c r="K378" i="12"/>
  <c r="K386" i="12"/>
  <c r="K394" i="12"/>
  <c r="O25" i="12"/>
  <c r="O89" i="12"/>
  <c r="O153" i="12"/>
  <c r="O217" i="12"/>
  <c r="O281" i="12"/>
  <c r="O345" i="12"/>
  <c r="M14" i="12"/>
  <c r="M78" i="12"/>
  <c r="M117" i="12"/>
  <c r="M149" i="12"/>
  <c r="M172" i="12"/>
  <c r="M188" i="12"/>
  <c r="M201" i="12"/>
  <c r="M212" i="12"/>
  <c r="M221" i="12"/>
  <c r="M230" i="12"/>
  <c r="M239" i="12"/>
  <c r="M248" i="12"/>
  <c r="M257" i="12"/>
  <c r="M267" i="12"/>
  <c r="M276" i="12"/>
  <c r="M285" i="12"/>
  <c r="M294" i="12"/>
  <c r="M302" i="12"/>
  <c r="M310" i="12"/>
  <c r="M318" i="12"/>
  <c r="M326" i="12"/>
  <c r="M334" i="12"/>
  <c r="M342" i="12"/>
  <c r="M350" i="12"/>
  <c r="M358" i="12"/>
  <c r="M366" i="12"/>
  <c r="M374" i="12"/>
  <c r="M382" i="12"/>
  <c r="M390" i="12"/>
  <c r="M398" i="12"/>
  <c r="K11" i="12"/>
  <c r="K19" i="12"/>
  <c r="K27" i="12"/>
  <c r="K35" i="12"/>
  <c r="K43" i="12"/>
  <c r="K51" i="12"/>
  <c r="K59" i="12"/>
  <c r="K67" i="12"/>
  <c r="K75" i="12"/>
  <c r="K83" i="12"/>
  <c r="K91" i="12"/>
  <c r="K99" i="12"/>
  <c r="K107" i="12"/>
  <c r="K115" i="12"/>
  <c r="K123" i="12"/>
  <c r="K131" i="12"/>
  <c r="K139" i="12"/>
  <c r="K147" i="12"/>
  <c r="K155" i="12"/>
  <c r="K163" i="12"/>
  <c r="K171" i="12"/>
  <c r="K179" i="12"/>
  <c r="K187" i="12"/>
  <c r="K195" i="12"/>
  <c r="K203" i="12"/>
  <c r="K211" i="12"/>
  <c r="K219" i="12"/>
  <c r="K227" i="12"/>
  <c r="K235" i="12"/>
  <c r="K243" i="12"/>
  <c r="K251" i="12"/>
  <c r="K259" i="12"/>
  <c r="K267" i="12"/>
  <c r="K275" i="12"/>
  <c r="K283" i="12"/>
  <c r="K291" i="12"/>
  <c r="K299" i="12"/>
  <c r="K307" i="12"/>
  <c r="K315" i="12"/>
  <c r="K323" i="12"/>
  <c r="K331" i="12"/>
  <c r="K339" i="12"/>
  <c r="K347" i="12"/>
  <c r="K355" i="12"/>
  <c r="K363" i="12"/>
  <c r="K371" i="12"/>
  <c r="K379" i="12"/>
  <c r="K387" i="12"/>
  <c r="K395" i="12"/>
  <c r="O33" i="12"/>
  <c r="O97" i="12"/>
  <c r="O161" i="12"/>
  <c r="O225" i="12"/>
  <c r="O289" i="12"/>
  <c r="O353" i="12"/>
  <c r="M22" i="12"/>
  <c r="M86" i="12"/>
  <c r="M118" i="12"/>
  <c r="M150" i="12"/>
  <c r="M173" i="12"/>
  <c r="M189" i="12"/>
  <c r="M204" i="12"/>
  <c r="M213" i="12"/>
  <c r="M222" i="12"/>
  <c r="M231" i="12"/>
  <c r="M240" i="12"/>
  <c r="M249" i="12"/>
  <c r="M259" i="12"/>
  <c r="M268" i="12"/>
  <c r="M277" i="12"/>
  <c r="M286" i="12"/>
  <c r="M295" i="12"/>
  <c r="M303" i="12"/>
  <c r="M311" i="12"/>
  <c r="M319" i="12"/>
  <c r="M327" i="12"/>
  <c r="M335" i="12"/>
  <c r="M343" i="12"/>
  <c r="M351" i="12"/>
  <c r="M359" i="12"/>
  <c r="M367" i="12"/>
  <c r="M375" i="12"/>
  <c r="M383" i="12"/>
  <c r="M391" i="12"/>
  <c r="M399" i="12"/>
  <c r="K12" i="12"/>
  <c r="K20" i="12"/>
  <c r="K28" i="12"/>
  <c r="K36" i="12"/>
  <c r="K44" i="12"/>
  <c r="K52" i="12"/>
  <c r="K60" i="12"/>
  <c r="K68" i="12"/>
  <c r="K76" i="12"/>
  <c r="K84" i="12"/>
  <c r="K92" i="12"/>
  <c r="K100" i="12"/>
  <c r="K108" i="12"/>
  <c r="K116" i="12"/>
  <c r="K124" i="12"/>
  <c r="K132" i="12"/>
  <c r="K140" i="12"/>
  <c r="K148" i="12"/>
  <c r="K156" i="12"/>
  <c r="K164" i="12"/>
  <c r="K172" i="12"/>
  <c r="K180" i="12"/>
  <c r="K188" i="12"/>
  <c r="K196" i="12"/>
  <c r="K204" i="12"/>
  <c r="K212" i="12"/>
  <c r="K220" i="12"/>
  <c r="K228" i="12"/>
  <c r="K236" i="12"/>
  <c r="K244" i="12"/>
  <c r="K252" i="12"/>
  <c r="K260" i="12"/>
  <c r="K268" i="12"/>
  <c r="K276" i="12"/>
  <c r="K284" i="12"/>
  <c r="K292" i="12"/>
  <c r="K300" i="12"/>
  <c r="K308" i="12"/>
  <c r="K316" i="12"/>
  <c r="K324" i="12"/>
  <c r="K332" i="12"/>
  <c r="K340" i="12"/>
  <c r="K348" i="12"/>
  <c r="K356" i="12"/>
  <c r="K364" i="12"/>
  <c r="K372" i="12"/>
  <c r="K380" i="12"/>
  <c r="K388" i="12"/>
  <c r="K396" i="12"/>
  <c r="O41" i="12"/>
  <c r="O105" i="12"/>
  <c r="O169" i="12"/>
  <c r="O233" i="12"/>
  <c r="O297" i="12"/>
  <c r="O361" i="12"/>
  <c r="M30" i="12"/>
  <c r="M93" i="12"/>
  <c r="M125" i="12"/>
  <c r="M157" i="12"/>
  <c r="M174" i="12"/>
  <c r="M190" i="12"/>
  <c r="M205" i="12"/>
  <c r="M214" i="12"/>
  <c r="M223" i="12"/>
  <c r="M232" i="12"/>
  <c r="M241" i="12"/>
  <c r="M251" i="12"/>
  <c r="M260" i="12"/>
  <c r="M269" i="12"/>
  <c r="M278" i="12"/>
  <c r="M287" i="12"/>
  <c r="M296" i="12"/>
  <c r="M304" i="12"/>
  <c r="M312" i="12"/>
  <c r="M320" i="12"/>
  <c r="M328" i="12"/>
  <c r="M336" i="12"/>
  <c r="M344" i="12"/>
  <c r="M352" i="12"/>
  <c r="M360" i="12"/>
  <c r="M368" i="12"/>
  <c r="M376" i="12"/>
  <c r="M384" i="12"/>
  <c r="M392" i="12"/>
  <c r="M400" i="12"/>
  <c r="K13" i="12"/>
  <c r="K21" i="12"/>
  <c r="K29" i="12"/>
  <c r="K37" i="12"/>
  <c r="K45" i="12"/>
  <c r="K53" i="12"/>
  <c r="K61" i="12"/>
  <c r="K69" i="12"/>
  <c r="K77" i="12"/>
  <c r="K85" i="12"/>
  <c r="K93" i="12"/>
  <c r="K101" i="12"/>
  <c r="K109" i="12"/>
  <c r="K117" i="12"/>
  <c r="K125" i="12"/>
  <c r="K133" i="12"/>
  <c r="K141" i="12"/>
  <c r="K149" i="12"/>
  <c r="K157" i="12"/>
  <c r="K165" i="12"/>
  <c r="K173" i="12"/>
  <c r="K181" i="12"/>
  <c r="K189" i="12"/>
  <c r="K197" i="12"/>
  <c r="K205" i="12"/>
  <c r="K213" i="12"/>
  <c r="K221" i="12"/>
  <c r="K229" i="12"/>
  <c r="K237" i="12"/>
  <c r="K245" i="12"/>
  <c r="K253" i="12"/>
  <c r="K261" i="12"/>
  <c r="K269" i="12"/>
  <c r="K277" i="12"/>
  <c r="K285" i="12"/>
  <c r="K293" i="12"/>
  <c r="K301" i="12"/>
  <c r="K309" i="12"/>
  <c r="K317" i="12"/>
  <c r="K325" i="12"/>
  <c r="K333" i="12"/>
  <c r="K341" i="12"/>
  <c r="K349" i="12"/>
  <c r="K357" i="12"/>
  <c r="K365" i="12"/>
  <c r="K373" i="12"/>
  <c r="K381" i="12"/>
  <c r="K389" i="12"/>
  <c r="K397" i="12"/>
  <c r="I9" i="12"/>
  <c r="O49" i="12"/>
  <c r="O113" i="12"/>
  <c r="O177" i="12"/>
  <c r="O241" i="12"/>
  <c r="O305" i="12"/>
  <c r="O369" i="12"/>
  <c r="M38" i="12"/>
  <c r="M94" i="12"/>
  <c r="M126" i="12"/>
  <c r="M158" i="12"/>
  <c r="M176" i="12"/>
  <c r="M192" i="12"/>
  <c r="M206" i="12"/>
  <c r="M215" i="12"/>
  <c r="M224" i="12"/>
  <c r="M233" i="12"/>
  <c r="M243" i="12"/>
  <c r="M252" i="12"/>
  <c r="M261" i="12"/>
  <c r="M270" i="12"/>
  <c r="M279" i="12"/>
  <c r="M288" i="12"/>
  <c r="M297" i="12"/>
  <c r="M305" i="12"/>
  <c r="M313" i="12"/>
  <c r="M321" i="12"/>
  <c r="M329" i="12"/>
  <c r="M337" i="12"/>
  <c r="M345" i="12"/>
  <c r="M353" i="12"/>
  <c r="M361" i="12"/>
  <c r="M369" i="12"/>
  <c r="M377" i="12"/>
  <c r="M385" i="12"/>
  <c r="M393" i="12"/>
  <c r="M401" i="12"/>
  <c r="K14" i="12"/>
  <c r="K22" i="12"/>
  <c r="K30" i="12"/>
  <c r="K38" i="12"/>
  <c r="K46" i="12"/>
  <c r="K54" i="12"/>
  <c r="K62" i="12"/>
  <c r="K70" i="12"/>
  <c r="K78" i="12"/>
  <c r="K86" i="12"/>
  <c r="K94" i="12"/>
  <c r="K102" i="12"/>
  <c r="K110" i="12"/>
  <c r="K118" i="12"/>
  <c r="K126" i="12"/>
  <c r="K134" i="12"/>
  <c r="K142" i="12"/>
  <c r="K150" i="12"/>
  <c r="K158" i="12"/>
  <c r="K166" i="12"/>
  <c r="K174" i="12"/>
  <c r="K182" i="12"/>
  <c r="K190" i="12"/>
  <c r="K198" i="12"/>
  <c r="K206" i="12"/>
  <c r="K214" i="12"/>
  <c r="K222" i="12"/>
  <c r="K230" i="12"/>
  <c r="K238" i="12"/>
  <c r="K246" i="12"/>
  <c r="K254" i="12"/>
  <c r="K262" i="12"/>
  <c r="K270" i="12"/>
  <c r="K278" i="12"/>
  <c r="K286" i="12"/>
  <c r="K294" i="12"/>
  <c r="K302" i="12"/>
  <c r="K310" i="12"/>
  <c r="K318" i="12"/>
  <c r="K326" i="12"/>
  <c r="K334" i="12"/>
  <c r="K342" i="12"/>
  <c r="K350" i="12"/>
  <c r="K358" i="12"/>
  <c r="K366" i="12"/>
  <c r="K374" i="12"/>
  <c r="K382" i="12"/>
  <c r="K390" i="12"/>
  <c r="K398" i="12"/>
  <c r="O57" i="12"/>
  <c r="O121" i="12"/>
  <c r="O185" i="12"/>
  <c r="O249" i="12"/>
  <c r="O313" i="12"/>
  <c r="O377" i="12"/>
  <c r="M46" i="12"/>
  <c r="M101" i="12"/>
  <c r="M133" i="12"/>
  <c r="M164" i="12"/>
  <c r="M180" i="12"/>
  <c r="M196" i="12"/>
  <c r="M207" i="12"/>
  <c r="M216" i="12"/>
  <c r="M225" i="12"/>
  <c r="M235" i="12"/>
  <c r="M244" i="12"/>
  <c r="M253" i="12"/>
  <c r="M262" i="12"/>
  <c r="M271" i="12"/>
  <c r="M280" i="12"/>
  <c r="M289" i="12"/>
  <c r="M298" i="12"/>
  <c r="M306" i="12"/>
  <c r="M314" i="12"/>
  <c r="M322" i="12"/>
  <c r="M330" i="12"/>
  <c r="M338" i="12"/>
  <c r="M346" i="12"/>
  <c r="M354" i="12"/>
  <c r="M362" i="12"/>
  <c r="M370" i="12"/>
  <c r="M378" i="12"/>
  <c r="M386" i="12"/>
  <c r="M394" i="12"/>
  <c r="M402" i="12"/>
  <c r="K15" i="12"/>
  <c r="K23" i="12"/>
  <c r="K31" i="12"/>
  <c r="K39" i="12"/>
  <c r="K47" i="12"/>
  <c r="K55" i="12"/>
  <c r="K63" i="12"/>
  <c r="K71" i="12"/>
  <c r="K79" i="12"/>
  <c r="K87" i="12"/>
  <c r="K95" i="12"/>
  <c r="K103" i="12"/>
  <c r="K111" i="12"/>
  <c r="K119" i="12"/>
  <c r="K127" i="12"/>
  <c r="K135" i="12"/>
  <c r="K143" i="12"/>
  <c r="K151" i="12"/>
  <c r="K159" i="12"/>
  <c r="K167" i="12"/>
  <c r="K175" i="12"/>
  <c r="K183" i="12"/>
  <c r="K191" i="12"/>
  <c r="K199" i="12"/>
  <c r="K207" i="12"/>
  <c r="K215" i="12"/>
  <c r="K223" i="12"/>
  <c r="K231" i="12"/>
  <c r="K239" i="12"/>
  <c r="K247" i="12"/>
  <c r="K255" i="12"/>
  <c r="K263" i="12"/>
  <c r="K271" i="12"/>
  <c r="K279" i="12"/>
  <c r="K287" i="12"/>
  <c r="K295" i="12"/>
  <c r="K303" i="12"/>
  <c r="K311" i="12"/>
  <c r="K319" i="12"/>
  <c r="K327" i="12"/>
  <c r="K335" i="12"/>
  <c r="K343" i="12"/>
  <c r="K351" i="12"/>
  <c r="K359" i="12"/>
  <c r="K367" i="12"/>
  <c r="K375" i="12"/>
  <c r="K383" i="12"/>
  <c r="K391" i="12"/>
  <c r="K399" i="12"/>
  <c r="O65" i="12"/>
  <c r="O129" i="12"/>
  <c r="O193" i="12"/>
  <c r="O257" i="12"/>
  <c r="O321" i="12"/>
  <c r="O385" i="12"/>
  <c r="M54" i="12"/>
  <c r="M102" i="12"/>
  <c r="M134" i="12"/>
  <c r="M165" i="12"/>
  <c r="M181" i="12"/>
  <c r="M197" i="12"/>
  <c r="M208" i="12"/>
  <c r="M217" i="12"/>
  <c r="M227" i="12"/>
  <c r="M236" i="12"/>
  <c r="M245" i="12"/>
  <c r="M254" i="12"/>
  <c r="M263" i="12"/>
  <c r="M272" i="12"/>
  <c r="M281" i="12"/>
  <c r="M291" i="12"/>
  <c r="M299" i="12"/>
  <c r="M307" i="12"/>
  <c r="M315" i="12"/>
  <c r="M323" i="12"/>
  <c r="M331" i="12"/>
  <c r="M339" i="12"/>
  <c r="M347" i="12"/>
  <c r="M355" i="12"/>
  <c r="M363" i="12"/>
  <c r="M371" i="12"/>
  <c r="M379" i="12"/>
  <c r="M387" i="12"/>
  <c r="M395" i="12"/>
  <c r="M8" i="12"/>
  <c r="K16" i="12"/>
  <c r="K24" i="12"/>
  <c r="K32" i="12"/>
  <c r="K40" i="12"/>
  <c r="K48" i="12"/>
  <c r="K56" i="12"/>
  <c r="K64" i="12"/>
  <c r="K72" i="12"/>
  <c r="K80" i="12"/>
  <c r="K88" i="12"/>
  <c r="K96" i="12"/>
  <c r="K104" i="12"/>
  <c r="K112" i="12"/>
  <c r="K120" i="12"/>
  <c r="K128" i="12"/>
  <c r="K136" i="12"/>
  <c r="K144" i="12"/>
  <c r="K152" i="12"/>
  <c r="K160" i="12"/>
  <c r="K168" i="12"/>
  <c r="K176" i="12"/>
  <c r="K184" i="12"/>
  <c r="K192" i="12"/>
  <c r="K200" i="12"/>
  <c r="K208" i="12"/>
  <c r="K216" i="12"/>
  <c r="K224" i="12"/>
  <c r="K232" i="12"/>
  <c r="K240" i="12"/>
  <c r="K248" i="12"/>
  <c r="K256" i="12"/>
  <c r="K264" i="12"/>
  <c r="K272" i="12"/>
  <c r="K280" i="12"/>
  <c r="K288" i="12"/>
  <c r="K296" i="12"/>
  <c r="K304" i="12"/>
  <c r="K312" i="12"/>
  <c r="K320" i="12"/>
  <c r="K328" i="12"/>
  <c r="K336" i="12"/>
  <c r="K344" i="12"/>
  <c r="K352" i="12"/>
  <c r="K360" i="12"/>
  <c r="K368" i="12"/>
  <c r="K376" i="12"/>
  <c r="K384" i="12"/>
  <c r="K392" i="12"/>
  <c r="K400" i="12"/>
  <c r="O73" i="12"/>
  <c r="M141" i="12"/>
  <c r="M246" i="12"/>
  <c r="M316" i="12"/>
  <c r="M380" i="12"/>
  <c r="K49" i="12"/>
  <c r="K113" i="12"/>
  <c r="K177" i="12"/>
  <c r="K241" i="12"/>
  <c r="K305" i="12"/>
  <c r="K369" i="12"/>
  <c r="I10" i="12"/>
  <c r="I18" i="12"/>
  <c r="I26" i="12"/>
  <c r="I34" i="12"/>
  <c r="I42" i="12"/>
  <c r="I50" i="12"/>
  <c r="I58" i="12"/>
  <c r="I66" i="12"/>
  <c r="I74" i="12"/>
  <c r="I82" i="12"/>
  <c r="I90" i="12"/>
  <c r="I98" i="12"/>
  <c r="I106" i="12"/>
  <c r="I114" i="12"/>
  <c r="I122" i="12"/>
  <c r="I130" i="12"/>
  <c r="I138" i="12"/>
  <c r="I146" i="12"/>
  <c r="I154" i="12"/>
  <c r="I162" i="12"/>
  <c r="I170" i="12"/>
  <c r="I178" i="12"/>
  <c r="I186" i="12"/>
  <c r="I194" i="12"/>
  <c r="I202" i="12"/>
  <c r="I210" i="12"/>
  <c r="I218" i="12"/>
  <c r="I226" i="12"/>
  <c r="I234" i="12"/>
  <c r="I242" i="12"/>
  <c r="I250" i="12"/>
  <c r="I258" i="12"/>
  <c r="I266" i="12"/>
  <c r="I274" i="12"/>
  <c r="I282" i="12"/>
  <c r="I290" i="12"/>
  <c r="I298" i="12"/>
  <c r="I306" i="12"/>
  <c r="I314" i="12"/>
  <c r="I322" i="12"/>
  <c r="I330" i="12"/>
  <c r="I338" i="12"/>
  <c r="I346" i="12"/>
  <c r="I354" i="12"/>
  <c r="I362" i="12"/>
  <c r="I370" i="12"/>
  <c r="I378" i="12"/>
  <c r="I386" i="12"/>
  <c r="I394" i="12"/>
  <c r="I402" i="12"/>
  <c r="G16" i="12"/>
  <c r="G24" i="12"/>
  <c r="G32" i="12"/>
  <c r="G40" i="12"/>
  <c r="G48" i="12"/>
  <c r="G56" i="12"/>
  <c r="G64" i="12"/>
  <c r="G72" i="12"/>
  <c r="G80" i="12"/>
  <c r="G88" i="12"/>
  <c r="G96" i="12"/>
  <c r="G104" i="12"/>
  <c r="G112" i="12"/>
  <c r="G120" i="12"/>
  <c r="G128" i="12"/>
  <c r="G136" i="12"/>
  <c r="G144" i="12"/>
  <c r="G152" i="12"/>
  <c r="G160" i="12"/>
  <c r="G168" i="12"/>
  <c r="G176" i="12"/>
  <c r="G184" i="12"/>
  <c r="G192" i="12"/>
  <c r="G200" i="12"/>
  <c r="O137" i="12"/>
  <c r="M166" i="12"/>
  <c r="M255" i="12"/>
  <c r="M324" i="12"/>
  <c r="M388" i="12"/>
  <c r="K57" i="12"/>
  <c r="K121" i="12"/>
  <c r="K185" i="12"/>
  <c r="K249" i="12"/>
  <c r="K313" i="12"/>
  <c r="K377" i="12"/>
  <c r="I11" i="12"/>
  <c r="I19" i="12"/>
  <c r="I27" i="12"/>
  <c r="I35" i="12"/>
  <c r="I43" i="12"/>
  <c r="I51" i="12"/>
  <c r="I59" i="12"/>
  <c r="I67" i="12"/>
  <c r="I75" i="12"/>
  <c r="I83" i="12"/>
  <c r="I91" i="12"/>
  <c r="I99" i="12"/>
  <c r="I107" i="12"/>
  <c r="I115" i="12"/>
  <c r="I123" i="12"/>
  <c r="I131" i="12"/>
  <c r="I139" i="12"/>
  <c r="I147" i="12"/>
  <c r="I155" i="12"/>
  <c r="I163" i="12"/>
  <c r="I171" i="12"/>
  <c r="I179" i="12"/>
  <c r="I187" i="12"/>
  <c r="I195" i="12"/>
  <c r="I203" i="12"/>
  <c r="I211" i="12"/>
  <c r="I219" i="12"/>
  <c r="I227" i="12"/>
  <c r="I235" i="12"/>
  <c r="I243" i="12"/>
  <c r="I251" i="12"/>
  <c r="I259" i="12"/>
  <c r="I267" i="12"/>
  <c r="I275" i="12"/>
  <c r="I283" i="12"/>
  <c r="I291" i="12"/>
  <c r="I299" i="12"/>
  <c r="I307" i="12"/>
  <c r="I315" i="12"/>
  <c r="I323" i="12"/>
  <c r="I331" i="12"/>
  <c r="I339" i="12"/>
  <c r="I347" i="12"/>
  <c r="I355" i="12"/>
  <c r="I363" i="12"/>
  <c r="I371" i="12"/>
  <c r="I379" i="12"/>
  <c r="I387" i="12"/>
  <c r="I395" i="12"/>
  <c r="G9" i="12"/>
  <c r="G17" i="12"/>
  <c r="G25" i="12"/>
  <c r="G33" i="12"/>
  <c r="G41" i="12"/>
  <c r="G49" i="12"/>
  <c r="G57" i="12"/>
  <c r="G65" i="12"/>
  <c r="G73" i="12"/>
  <c r="G81" i="12"/>
  <c r="G89" i="12"/>
  <c r="G97" i="12"/>
  <c r="G105" i="12"/>
  <c r="G113" i="12"/>
  <c r="G121" i="12"/>
  <c r="G129" i="12"/>
  <c r="G137" i="12"/>
  <c r="O201" i="12"/>
  <c r="M182" i="12"/>
  <c r="M264" i="12"/>
  <c r="M332" i="12"/>
  <c r="M396" i="12"/>
  <c r="K65" i="12"/>
  <c r="K129" i="12"/>
  <c r="K193" i="12"/>
  <c r="K257" i="12"/>
  <c r="K321" i="12"/>
  <c r="K385" i="12"/>
  <c r="I12" i="12"/>
  <c r="I20" i="12"/>
  <c r="I28" i="12"/>
  <c r="I36" i="12"/>
  <c r="I44" i="12"/>
  <c r="I52" i="12"/>
  <c r="I60" i="12"/>
  <c r="I68" i="12"/>
  <c r="I76" i="12"/>
  <c r="I84" i="12"/>
  <c r="I92" i="12"/>
  <c r="I100" i="12"/>
  <c r="I108" i="12"/>
  <c r="I116" i="12"/>
  <c r="I124" i="12"/>
  <c r="I132" i="12"/>
  <c r="I140" i="12"/>
  <c r="I148" i="12"/>
  <c r="I156" i="12"/>
  <c r="I164" i="12"/>
  <c r="I172" i="12"/>
  <c r="I180" i="12"/>
  <c r="I188" i="12"/>
  <c r="I196" i="12"/>
  <c r="I204" i="12"/>
  <c r="I212" i="12"/>
  <c r="I220" i="12"/>
  <c r="I228" i="12"/>
  <c r="I236" i="12"/>
  <c r="I244" i="12"/>
  <c r="I252" i="12"/>
  <c r="I260" i="12"/>
  <c r="I268" i="12"/>
  <c r="I276" i="12"/>
  <c r="I284" i="12"/>
  <c r="I292" i="12"/>
  <c r="I300" i="12"/>
  <c r="I308" i="12"/>
  <c r="I316" i="12"/>
  <c r="I324" i="12"/>
  <c r="I332" i="12"/>
  <c r="I340" i="12"/>
  <c r="I348" i="12"/>
  <c r="I356" i="12"/>
  <c r="I364" i="12"/>
  <c r="I372" i="12"/>
  <c r="I380" i="12"/>
  <c r="I388" i="12"/>
  <c r="I396" i="12"/>
  <c r="G10" i="12"/>
  <c r="G18" i="12"/>
  <c r="G26" i="12"/>
  <c r="G34" i="12"/>
  <c r="G42" i="12"/>
  <c r="G50" i="12"/>
  <c r="G58" i="12"/>
  <c r="G66" i="12"/>
  <c r="G74" i="12"/>
  <c r="G82" i="12"/>
  <c r="G90" i="12"/>
  <c r="G98" i="12"/>
  <c r="G106" i="12"/>
  <c r="G114" i="12"/>
  <c r="G122" i="12"/>
  <c r="G130" i="12"/>
  <c r="G138" i="12"/>
  <c r="G146" i="12"/>
  <c r="G154" i="12"/>
  <c r="G162" i="12"/>
  <c r="G170" i="12"/>
  <c r="G178" i="12"/>
  <c r="G186" i="12"/>
  <c r="G194" i="12"/>
  <c r="G202" i="12"/>
  <c r="O265" i="12"/>
  <c r="M198" i="12"/>
  <c r="M273" i="12"/>
  <c r="M340" i="12"/>
  <c r="K9" i="12"/>
  <c r="K73" i="12"/>
  <c r="K137" i="12"/>
  <c r="K201" i="12"/>
  <c r="K265" i="12"/>
  <c r="K329" i="12"/>
  <c r="K393" i="12"/>
  <c r="I13" i="12"/>
  <c r="I21" i="12"/>
  <c r="I29" i="12"/>
  <c r="I37" i="12"/>
  <c r="I45" i="12"/>
  <c r="I53" i="12"/>
  <c r="I61" i="12"/>
  <c r="I69" i="12"/>
  <c r="I77" i="12"/>
  <c r="I85" i="12"/>
  <c r="I93" i="12"/>
  <c r="I101" i="12"/>
  <c r="I109" i="12"/>
  <c r="I117" i="12"/>
  <c r="I125" i="12"/>
  <c r="I133" i="12"/>
  <c r="I141" i="12"/>
  <c r="I149" i="12"/>
  <c r="I157" i="12"/>
  <c r="I165" i="12"/>
  <c r="I173" i="12"/>
  <c r="I181" i="12"/>
  <c r="I189" i="12"/>
  <c r="I197" i="12"/>
  <c r="I205" i="12"/>
  <c r="I213" i="12"/>
  <c r="I221" i="12"/>
  <c r="I229" i="12"/>
  <c r="I237" i="12"/>
  <c r="I245" i="12"/>
  <c r="I253" i="12"/>
  <c r="I261" i="12"/>
  <c r="I269" i="12"/>
  <c r="I277" i="12"/>
  <c r="I285" i="12"/>
  <c r="I293" i="12"/>
  <c r="I301" i="12"/>
  <c r="I309" i="12"/>
  <c r="I317" i="12"/>
  <c r="I325" i="12"/>
  <c r="I333" i="12"/>
  <c r="I341" i="12"/>
  <c r="I349" i="12"/>
  <c r="I357" i="12"/>
  <c r="I365" i="12"/>
  <c r="I373" i="12"/>
  <c r="I381" i="12"/>
  <c r="I389" i="12"/>
  <c r="I397" i="12"/>
  <c r="G11" i="12"/>
  <c r="G19" i="12"/>
  <c r="G27" i="12"/>
  <c r="G35" i="12"/>
  <c r="G43" i="12"/>
  <c r="G51" i="12"/>
  <c r="G59" i="12"/>
  <c r="G67" i="12"/>
  <c r="G75" i="12"/>
  <c r="G83" i="12"/>
  <c r="G91" i="12"/>
  <c r="G99" i="12"/>
  <c r="G107" i="12"/>
  <c r="G115" i="12"/>
  <c r="G123" i="12"/>
  <c r="G131" i="12"/>
  <c r="G139" i="12"/>
  <c r="G147" i="12"/>
  <c r="G155" i="12"/>
  <c r="G163" i="12"/>
  <c r="G171" i="12"/>
  <c r="G179" i="12"/>
  <c r="G187" i="12"/>
  <c r="G195" i="12"/>
  <c r="G203" i="12"/>
  <c r="G211" i="12"/>
  <c r="O329" i="12"/>
  <c r="M209" i="12"/>
  <c r="M283" i="12"/>
  <c r="M348" i="12"/>
  <c r="K17" i="12"/>
  <c r="K81" i="12"/>
  <c r="K145" i="12"/>
  <c r="K209" i="12"/>
  <c r="K273" i="12"/>
  <c r="K337" i="12"/>
  <c r="K401" i="12"/>
  <c r="I14" i="12"/>
  <c r="I22" i="12"/>
  <c r="I30" i="12"/>
  <c r="I38" i="12"/>
  <c r="I46" i="12"/>
  <c r="I54" i="12"/>
  <c r="I62" i="12"/>
  <c r="I70" i="12"/>
  <c r="I78" i="12"/>
  <c r="I86" i="12"/>
  <c r="I94" i="12"/>
  <c r="I102" i="12"/>
  <c r="I110" i="12"/>
  <c r="I118" i="12"/>
  <c r="I126" i="12"/>
  <c r="I134" i="12"/>
  <c r="I142" i="12"/>
  <c r="I150" i="12"/>
  <c r="I158" i="12"/>
  <c r="I166" i="12"/>
  <c r="I174" i="12"/>
  <c r="I182" i="12"/>
  <c r="I190" i="12"/>
  <c r="I198" i="12"/>
  <c r="I206" i="12"/>
  <c r="I214" i="12"/>
  <c r="I222" i="12"/>
  <c r="I230" i="12"/>
  <c r="I238" i="12"/>
  <c r="I246" i="12"/>
  <c r="I254" i="12"/>
  <c r="I262" i="12"/>
  <c r="I270" i="12"/>
  <c r="I278" i="12"/>
  <c r="I286" i="12"/>
  <c r="I294" i="12"/>
  <c r="I302" i="12"/>
  <c r="I310" i="12"/>
  <c r="I318" i="12"/>
  <c r="I326" i="12"/>
  <c r="I334" i="12"/>
  <c r="I342" i="12"/>
  <c r="I350" i="12"/>
  <c r="I358" i="12"/>
  <c r="I366" i="12"/>
  <c r="I374" i="12"/>
  <c r="I382" i="12"/>
  <c r="I390" i="12"/>
  <c r="I398" i="12"/>
  <c r="G12" i="12"/>
  <c r="G20" i="12"/>
  <c r="G28" i="12"/>
  <c r="G36" i="12"/>
  <c r="G44" i="12"/>
  <c r="G52" i="12"/>
  <c r="G60" i="12"/>
  <c r="G68" i="12"/>
  <c r="G76" i="12"/>
  <c r="G84" i="12"/>
  <c r="G92" i="12"/>
  <c r="G100" i="12"/>
  <c r="G108" i="12"/>
  <c r="G116" i="12"/>
  <c r="G124" i="12"/>
  <c r="G132" i="12"/>
  <c r="G140" i="12"/>
  <c r="O393" i="12"/>
  <c r="M219" i="12"/>
  <c r="M292" i="12"/>
  <c r="M356" i="12"/>
  <c r="K25" i="12"/>
  <c r="K89" i="12"/>
  <c r="K153" i="12"/>
  <c r="K217" i="12"/>
  <c r="K281" i="12"/>
  <c r="K345" i="12"/>
  <c r="K402" i="12"/>
  <c r="I15" i="12"/>
  <c r="I23" i="12"/>
  <c r="I31" i="12"/>
  <c r="I39" i="12"/>
  <c r="I47" i="12"/>
  <c r="I55" i="12"/>
  <c r="I63" i="12"/>
  <c r="I71" i="12"/>
  <c r="I79" i="12"/>
  <c r="I87" i="12"/>
  <c r="I95" i="12"/>
  <c r="I103" i="12"/>
  <c r="I111" i="12"/>
  <c r="I119" i="12"/>
  <c r="I127" i="12"/>
  <c r="I135" i="12"/>
  <c r="I143" i="12"/>
  <c r="I151" i="12"/>
  <c r="I159" i="12"/>
  <c r="I167" i="12"/>
  <c r="I175" i="12"/>
  <c r="I183" i="12"/>
  <c r="I191" i="12"/>
  <c r="I199" i="12"/>
  <c r="I207" i="12"/>
  <c r="I215" i="12"/>
  <c r="I223" i="12"/>
  <c r="I231" i="12"/>
  <c r="I239" i="12"/>
  <c r="I247" i="12"/>
  <c r="I255" i="12"/>
  <c r="I263" i="12"/>
  <c r="I271" i="12"/>
  <c r="I279" i="12"/>
  <c r="I287" i="12"/>
  <c r="I295" i="12"/>
  <c r="I303" i="12"/>
  <c r="I311" i="12"/>
  <c r="I319" i="12"/>
  <c r="I327" i="12"/>
  <c r="I335" i="12"/>
  <c r="I343" i="12"/>
  <c r="I351" i="12"/>
  <c r="I359" i="12"/>
  <c r="I367" i="12"/>
  <c r="I375" i="12"/>
  <c r="I383" i="12"/>
  <c r="I391" i="12"/>
  <c r="I399" i="12"/>
  <c r="G13" i="12"/>
  <c r="G21" i="12"/>
  <c r="G29" i="12"/>
  <c r="G37" i="12"/>
  <c r="G45" i="12"/>
  <c r="G53" i="12"/>
  <c r="G61" i="12"/>
  <c r="G69" i="12"/>
  <c r="G77" i="12"/>
  <c r="G85" i="12"/>
  <c r="G93" i="12"/>
  <c r="G101" i="12"/>
  <c r="G109" i="12"/>
  <c r="G117" i="12"/>
  <c r="G125" i="12"/>
  <c r="G133" i="12"/>
  <c r="G141" i="12"/>
  <c r="G149" i="12"/>
  <c r="G157" i="12"/>
  <c r="G165" i="12"/>
  <c r="G173" i="12"/>
  <c r="G181" i="12"/>
  <c r="G189" i="12"/>
  <c r="G197" i="12"/>
  <c r="G205" i="12"/>
  <c r="M62" i="12"/>
  <c r="M228" i="12"/>
  <c r="M300" i="12"/>
  <c r="M364" i="12"/>
  <c r="K33" i="12"/>
  <c r="K97" i="12"/>
  <c r="K161" i="12"/>
  <c r="K225" i="12"/>
  <c r="K289" i="12"/>
  <c r="K353" i="12"/>
  <c r="I8" i="12"/>
  <c r="I16" i="12"/>
  <c r="I24" i="12"/>
  <c r="I32" i="12"/>
  <c r="I40" i="12"/>
  <c r="I48" i="12"/>
  <c r="I56" i="12"/>
  <c r="I64" i="12"/>
  <c r="I72" i="12"/>
  <c r="I80" i="12"/>
  <c r="I88" i="12"/>
  <c r="I96" i="12"/>
  <c r="I104" i="12"/>
  <c r="I112" i="12"/>
  <c r="I120" i="12"/>
  <c r="I128" i="12"/>
  <c r="I136" i="12"/>
  <c r="I144" i="12"/>
  <c r="I152" i="12"/>
  <c r="I160" i="12"/>
  <c r="I168" i="12"/>
  <c r="I176" i="12"/>
  <c r="I184" i="12"/>
  <c r="I192" i="12"/>
  <c r="I200" i="12"/>
  <c r="I208" i="12"/>
  <c r="I216" i="12"/>
  <c r="I224" i="12"/>
  <c r="I232" i="12"/>
  <c r="I240" i="12"/>
  <c r="I248" i="12"/>
  <c r="I256" i="12"/>
  <c r="I264" i="12"/>
  <c r="I272" i="12"/>
  <c r="I280" i="12"/>
  <c r="I288" i="12"/>
  <c r="I296" i="12"/>
  <c r="I304" i="12"/>
  <c r="I312" i="12"/>
  <c r="I320" i="12"/>
  <c r="I328" i="12"/>
  <c r="I336" i="12"/>
  <c r="I344" i="12"/>
  <c r="I352" i="12"/>
  <c r="I360" i="12"/>
  <c r="I368" i="12"/>
  <c r="I376" i="12"/>
  <c r="I384" i="12"/>
  <c r="I392" i="12"/>
  <c r="I400" i="12"/>
  <c r="G14" i="12"/>
  <c r="G22" i="12"/>
  <c r="G30" i="12"/>
  <c r="G38" i="12"/>
  <c r="G46" i="12"/>
  <c r="G54" i="12"/>
  <c r="G62" i="12"/>
  <c r="G70" i="12"/>
  <c r="G78" i="12"/>
  <c r="G86" i="12"/>
  <c r="G94" i="12"/>
  <c r="G102" i="12"/>
  <c r="G110" i="12"/>
  <c r="G118" i="12"/>
  <c r="G126" i="12"/>
  <c r="G134" i="12"/>
  <c r="G142" i="12"/>
  <c r="G150" i="12"/>
  <c r="G158" i="12"/>
  <c r="G166" i="12"/>
  <c r="G174" i="12"/>
  <c r="G182" i="12"/>
  <c r="G190" i="12"/>
  <c r="G198" i="12"/>
  <c r="G206" i="12"/>
  <c r="G396" i="12"/>
  <c r="G388" i="12"/>
  <c r="G380" i="12"/>
  <c r="G372" i="12"/>
  <c r="G364" i="12"/>
  <c r="G356" i="12"/>
  <c r="G348" i="12"/>
  <c r="G340" i="12"/>
  <c r="G332" i="12"/>
  <c r="G324" i="12"/>
  <c r="G316" i="12"/>
  <c r="G308" i="12"/>
  <c r="G300" i="12"/>
  <c r="G292" i="12"/>
  <c r="G284" i="12"/>
  <c r="G276" i="12"/>
  <c r="G268" i="12"/>
  <c r="G260" i="12"/>
  <c r="G252" i="12"/>
  <c r="G244" i="12"/>
  <c r="G236" i="12"/>
  <c r="G228" i="12"/>
  <c r="G220" i="12"/>
  <c r="G212" i="12"/>
  <c r="G196" i="12"/>
  <c r="G175" i="12"/>
  <c r="G153" i="12"/>
  <c r="G111" i="12"/>
  <c r="G47" i="12"/>
  <c r="I377" i="12"/>
  <c r="I313" i="12"/>
  <c r="I249" i="12"/>
  <c r="I185" i="12"/>
  <c r="I121" i="12"/>
  <c r="I57" i="12"/>
  <c r="K297" i="12"/>
  <c r="M109" i="12"/>
  <c r="L347" i="12"/>
  <c r="L283" i="12"/>
  <c r="L219" i="12"/>
  <c r="L155" i="12"/>
  <c r="L91" i="12"/>
  <c r="N13" i="12"/>
  <c r="N21" i="12"/>
  <c r="N29" i="12"/>
  <c r="N37" i="12"/>
  <c r="N45" i="12"/>
  <c r="N53" i="12"/>
  <c r="N61" i="12"/>
  <c r="N69" i="12"/>
  <c r="N77" i="12"/>
  <c r="N85" i="12"/>
  <c r="N93" i="12"/>
  <c r="N101" i="12"/>
  <c r="N109" i="12"/>
  <c r="N117" i="12"/>
  <c r="N125" i="12"/>
  <c r="N133" i="12"/>
  <c r="N141" i="12"/>
  <c r="N149" i="12"/>
  <c r="N157" i="12"/>
  <c r="N165" i="12"/>
  <c r="N173" i="12"/>
  <c r="N181" i="12"/>
  <c r="N189" i="12"/>
  <c r="N197" i="12"/>
  <c r="N205" i="12"/>
  <c r="N213" i="12"/>
  <c r="N221" i="12"/>
  <c r="N229" i="12"/>
  <c r="N14" i="12"/>
  <c r="N22" i="12"/>
  <c r="N30" i="12"/>
  <c r="N38" i="12"/>
  <c r="N46" i="12"/>
  <c r="N54" i="12"/>
  <c r="N62" i="12"/>
  <c r="N70" i="12"/>
  <c r="N78" i="12"/>
  <c r="N86" i="12"/>
  <c r="N94" i="12"/>
  <c r="N102" i="12"/>
  <c r="N110" i="12"/>
  <c r="N118" i="12"/>
  <c r="N126" i="12"/>
  <c r="N134" i="12"/>
  <c r="N142" i="12"/>
  <c r="N150" i="12"/>
  <c r="N158" i="12"/>
  <c r="N166" i="12"/>
  <c r="N174" i="12"/>
  <c r="N182" i="12"/>
  <c r="N190" i="12"/>
  <c r="N198" i="12"/>
  <c r="N206" i="12"/>
  <c r="N214" i="12"/>
  <c r="N222" i="12"/>
  <c r="N230" i="12"/>
  <c r="N15" i="12"/>
  <c r="N23" i="12"/>
  <c r="N31" i="12"/>
  <c r="N39" i="12"/>
  <c r="N47" i="12"/>
  <c r="N55" i="12"/>
  <c r="N63" i="12"/>
  <c r="N71" i="12"/>
  <c r="N79" i="12"/>
  <c r="N87" i="12"/>
  <c r="N95" i="12"/>
  <c r="N103" i="12"/>
  <c r="N111" i="12"/>
  <c r="N119" i="12"/>
  <c r="N127" i="12"/>
  <c r="N135" i="12"/>
  <c r="N143" i="12"/>
  <c r="N151" i="12"/>
  <c r="N159" i="12"/>
  <c r="N167" i="12"/>
  <c r="N175" i="12"/>
  <c r="N183" i="12"/>
  <c r="N191" i="12"/>
  <c r="N199" i="12"/>
  <c r="N207" i="12"/>
  <c r="N215" i="12"/>
  <c r="N223" i="12"/>
  <c r="N231" i="12"/>
  <c r="N16" i="12"/>
  <c r="N24" i="12"/>
  <c r="N32" i="12"/>
  <c r="N40" i="12"/>
  <c r="N48" i="12"/>
  <c r="N56" i="12"/>
  <c r="N64" i="12"/>
  <c r="N72" i="12"/>
  <c r="N80" i="12"/>
  <c r="N88" i="12"/>
  <c r="N96" i="12"/>
  <c r="N104" i="12"/>
  <c r="N112" i="12"/>
  <c r="N120" i="12"/>
  <c r="N128" i="12"/>
  <c r="N136" i="12"/>
  <c r="N144" i="12"/>
  <c r="N152" i="12"/>
  <c r="N160" i="12"/>
  <c r="N168" i="12"/>
  <c r="N176" i="12"/>
  <c r="N184" i="12"/>
  <c r="N192" i="12"/>
  <c r="N200" i="12"/>
  <c r="N208" i="12"/>
  <c r="N216" i="12"/>
  <c r="N224" i="12"/>
  <c r="N232" i="12"/>
  <c r="N240" i="12"/>
  <c r="N248" i="12"/>
  <c r="N256" i="12"/>
  <c r="N9" i="12"/>
  <c r="N17" i="12"/>
  <c r="N25" i="12"/>
  <c r="N33" i="12"/>
  <c r="N41" i="12"/>
  <c r="N49" i="12"/>
  <c r="N57" i="12"/>
  <c r="N65" i="12"/>
  <c r="N73" i="12"/>
  <c r="N81" i="12"/>
  <c r="N89" i="12"/>
  <c r="N97" i="12"/>
  <c r="N105" i="12"/>
  <c r="N113" i="12"/>
  <c r="N121" i="12"/>
  <c r="N129" i="12"/>
  <c r="N137" i="12"/>
  <c r="N145" i="12"/>
  <c r="N153" i="12"/>
  <c r="N161" i="12"/>
  <c r="N169" i="12"/>
  <c r="N177" i="12"/>
  <c r="N185" i="12"/>
  <c r="N193" i="12"/>
  <c r="N201" i="12"/>
  <c r="N209" i="12"/>
  <c r="N217" i="12"/>
  <c r="N225" i="12"/>
  <c r="N233" i="12"/>
  <c r="N10" i="12"/>
  <c r="N18" i="12"/>
  <c r="N26" i="12"/>
  <c r="N34" i="12"/>
  <c r="N42" i="12"/>
  <c r="N50" i="12"/>
  <c r="N58" i="12"/>
  <c r="N66" i="12"/>
  <c r="N74" i="12"/>
  <c r="N82" i="12"/>
  <c r="N90" i="12"/>
  <c r="N98" i="12"/>
  <c r="N106" i="12"/>
  <c r="N114" i="12"/>
  <c r="N122" i="12"/>
  <c r="N130" i="12"/>
  <c r="N138" i="12"/>
  <c r="N146" i="12"/>
  <c r="N11" i="12"/>
  <c r="N19" i="12"/>
  <c r="N27" i="12"/>
  <c r="N35" i="12"/>
  <c r="N43" i="12"/>
  <c r="N51" i="12"/>
  <c r="N59" i="12"/>
  <c r="N67" i="12"/>
  <c r="N75" i="12"/>
  <c r="N83" i="12"/>
  <c r="N91" i="12"/>
  <c r="N99" i="12"/>
  <c r="N107" i="12"/>
  <c r="N115" i="12"/>
  <c r="N123" i="12"/>
  <c r="N131" i="12"/>
  <c r="N139" i="12"/>
  <c r="N147" i="12"/>
  <c r="N155" i="12"/>
  <c r="N163" i="12"/>
  <c r="N171" i="12"/>
  <c r="N179" i="12"/>
  <c r="N187" i="12"/>
  <c r="N195" i="12"/>
  <c r="N203" i="12"/>
  <c r="N211" i="12"/>
  <c r="N219" i="12"/>
  <c r="N227" i="12"/>
  <c r="N235" i="12"/>
  <c r="N60" i="12"/>
  <c r="N124" i="12"/>
  <c r="N170" i="12"/>
  <c r="N202" i="12"/>
  <c r="N234" i="12"/>
  <c r="N244" i="12"/>
  <c r="N253" i="12"/>
  <c r="N262" i="12"/>
  <c r="N270" i="12"/>
  <c r="N278" i="12"/>
  <c r="N286" i="12"/>
  <c r="N294" i="12"/>
  <c r="N302" i="12"/>
  <c r="N310" i="12"/>
  <c r="N318" i="12"/>
  <c r="N326" i="12"/>
  <c r="N334" i="12"/>
  <c r="N342" i="12"/>
  <c r="N350" i="12"/>
  <c r="N358" i="12"/>
  <c r="N366" i="12"/>
  <c r="N374" i="12"/>
  <c r="N382" i="12"/>
  <c r="N390" i="12"/>
  <c r="N398" i="12"/>
  <c r="L12" i="12"/>
  <c r="L20" i="12"/>
  <c r="L28" i="12"/>
  <c r="L36" i="12"/>
  <c r="L44" i="12"/>
  <c r="L52" i="12"/>
  <c r="L60" i="12"/>
  <c r="L68" i="12"/>
  <c r="L76" i="12"/>
  <c r="L84" i="12"/>
  <c r="L92" i="12"/>
  <c r="L100" i="12"/>
  <c r="L108" i="12"/>
  <c r="L116" i="12"/>
  <c r="L124" i="12"/>
  <c r="L132" i="12"/>
  <c r="L140" i="12"/>
  <c r="L148" i="12"/>
  <c r="L156" i="12"/>
  <c r="L164" i="12"/>
  <c r="L172" i="12"/>
  <c r="L180" i="12"/>
  <c r="L188" i="12"/>
  <c r="L196" i="12"/>
  <c r="L204" i="12"/>
  <c r="L212" i="12"/>
  <c r="L220" i="12"/>
  <c r="L228" i="12"/>
  <c r="L236" i="12"/>
  <c r="L244" i="12"/>
  <c r="L252" i="12"/>
  <c r="L260" i="12"/>
  <c r="L268" i="12"/>
  <c r="L276" i="12"/>
  <c r="L284" i="12"/>
  <c r="L292" i="12"/>
  <c r="L300" i="12"/>
  <c r="L308" i="12"/>
  <c r="L316" i="12"/>
  <c r="L324" i="12"/>
  <c r="L332" i="12"/>
  <c r="L340" i="12"/>
  <c r="L348" i="12"/>
  <c r="L356" i="12"/>
  <c r="L364" i="12"/>
  <c r="L372" i="12"/>
  <c r="L380" i="12"/>
  <c r="L388" i="12"/>
  <c r="L396" i="12"/>
  <c r="N116" i="12"/>
  <c r="N261" i="12"/>
  <c r="N325" i="12"/>
  <c r="N68" i="12"/>
  <c r="N132" i="12"/>
  <c r="N172" i="12"/>
  <c r="N204" i="12"/>
  <c r="N236" i="12"/>
  <c r="N245" i="12"/>
  <c r="N254" i="12"/>
  <c r="N263" i="12"/>
  <c r="N271" i="12"/>
  <c r="N279" i="12"/>
  <c r="N287" i="12"/>
  <c r="N295" i="12"/>
  <c r="N303" i="12"/>
  <c r="N311" i="12"/>
  <c r="N319" i="12"/>
  <c r="N327" i="12"/>
  <c r="N335" i="12"/>
  <c r="N343" i="12"/>
  <c r="N351" i="12"/>
  <c r="N359" i="12"/>
  <c r="N367" i="12"/>
  <c r="N375" i="12"/>
  <c r="N383" i="12"/>
  <c r="N391" i="12"/>
  <c r="N399" i="12"/>
  <c r="L13" i="12"/>
  <c r="L21" i="12"/>
  <c r="L29" i="12"/>
  <c r="L37" i="12"/>
  <c r="L45" i="12"/>
  <c r="L53" i="12"/>
  <c r="L61" i="12"/>
  <c r="L69" i="12"/>
  <c r="L77" i="12"/>
  <c r="L85" i="12"/>
  <c r="L93" i="12"/>
  <c r="L101" i="12"/>
  <c r="L109" i="12"/>
  <c r="L117" i="12"/>
  <c r="L125" i="12"/>
  <c r="L133" i="12"/>
  <c r="L141" i="12"/>
  <c r="L149" i="12"/>
  <c r="L157" i="12"/>
  <c r="L165" i="12"/>
  <c r="L173" i="12"/>
  <c r="L181" i="12"/>
  <c r="L189" i="12"/>
  <c r="L197" i="12"/>
  <c r="L205" i="12"/>
  <c r="L213" i="12"/>
  <c r="L221" i="12"/>
  <c r="L229" i="12"/>
  <c r="L237" i="12"/>
  <c r="L245" i="12"/>
  <c r="L253" i="12"/>
  <c r="L261" i="12"/>
  <c r="L269" i="12"/>
  <c r="L277" i="12"/>
  <c r="L285" i="12"/>
  <c r="L293" i="12"/>
  <c r="L301" i="12"/>
  <c r="L309" i="12"/>
  <c r="L317" i="12"/>
  <c r="L325" i="12"/>
  <c r="L333" i="12"/>
  <c r="L341" i="12"/>
  <c r="L349" i="12"/>
  <c r="L357" i="12"/>
  <c r="L365" i="12"/>
  <c r="L373" i="12"/>
  <c r="L381" i="12"/>
  <c r="L389" i="12"/>
  <c r="L397" i="12"/>
  <c r="N252" i="12"/>
  <c r="N293" i="12"/>
  <c r="N349" i="12"/>
  <c r="N12" i="12"/>
  <c r="N76" i="12"/>
  <c r="N140" i="12"/>
  <c r="N178" i="12"/>
  <c r="N210" i="12"/>
  <c r="N237" i="12"/>
  <c r="N246" i="12"/>
  <c r="N255" i="12"/>
  <c r="N264" i="12"/>
  <c r="N272" i="12"/>
  <c r="N280" i="12"/>
  <c r="N288" i="12"/>
  <c r="N296" i="12"/>
  <c r="N304" i="12"/>
  <c r="N312" i="12"/>
  <c r="N320" i="12"/>
  <c r="N328" i="12"/>
  <c r="N336" i="12"/>
  <c r="N344" i="12"/>
  <c r="N352" i="12"/>
  <c r="N360" i="12"/>
  <c r="N368" i="12"/>
  <c r="N376" i="12"/>
  <c r="N384" i="12"/>
  <c r="N392" i="12"/>
  <c r="N400" i="12"/>
  <c r="L14" i="12"/>
  <c r="L22" i="12"/>
  <c r="L30" i="12"/>
  <c r="L38" i="12"/>
  <c r="L46" i="12"/>
  <c r="L54" i="12"/>
  <c r="L62" i="12"/>
  <c r="L70" i="12"/>
  <c r="L78" i="12"/>
  <c r="L86" i="12"/>
  <c r="L94" i="12"/>
  <c r="L102" i="12"/>
  <c r="L110" i="12"/>
  <c r="L118" i="12"/>
  <c r="L126" i="12"/>
  <c r="L134" i="12"/>
  <c r="L142" i="12"/>
  <c r="L150" i="12"/>
  <c r="L158" i="12"/>
  <c r="L166" i="12"/>
  <c r="L174" i="12"/>
  <c r="L182" i="12"/>
  <c r="L190" i="12"/>
  <c r="L198" i="12"/>
  <c r="L206" i="12"/>
  <c r="L214" i="12"/>
  <c r="L222" i="12"/>
  <c r="L230" i="12"/>
  <c r="L238" i="12"/>
  <c r="L246" i="12"/>
  <c r="L254" i="12"/>
  <c r="L262" i="12"/>
  <c r="L270" i="12"/>
  <c r="L278" i="12"/>
  <c r="L286" i="12"/>
  <c r="L294" i="12"/>
  <c r="L302" i="12"/>
  <c r="L310" i="12"/>
  <c r="L318" i="12"/>
  <c r="L326" i="12"/>
  <c r="L334" i="12"/>
  <c r="L342" i="12"/>
  <c r="L350" i="12"/>
  <c r="L358" i="12"/>
  <c r="L366" i="12"/>
  <c r="L374" i="12"/>
  <c r="L382" i="12"/>
  <c r="L390" i="12"/>
  <c r="L398" i="12"/>
  <c r="N52" i="12"/>
  <c r="N309" i="12"/>
  <c r="N365" i="12"/>
  <c r="N20" i="12"/>
  <c r="N84" i="12"/>
  <c r="N148" i="12"/>
  <c r="N180" i="12"/>
  <c r="N212" i="12"/>
  <c r="N238" i="12"/>
  <c r="N247" i="12"/>
  <c r="N257" i="12"/>
  <c r="N265" i="12"/>
  <c r="N273" i="12"/>
  <c r="N281" i="12"/>
  <c r="N289" i="12"/>
  <c r="N297" i="12"/>
  <c r="N305" i="12"/>
  <c r="N313" i="12"/>
  <c r="N321" i="12"/>
  <c r="N329" i="12"/>
  <c r="N337" i="12"/>
  <c r="N345" i="12"/>
  <c r="N353" i="12"/>
  <c r="N361" i="12"/>
  <c r="N369" i="12"/>
  <c r="N377" i="12"/>
  <c r="N385" i="12"/>
  <c r="N393" i="12"/>
  <c r="N401" i="12"/>
  <c r="L15" i="12"/>
  <c r="L23" i="12"/>
  <c r="L31" i="12"/>
  <c r="L39" i="12"/>
  <c r="L47" i="12"/>
  <c r="L55" i="12"/>
  <c r="L63" i="12"/>
  <c r="L71" i="12"/>
  <c r="L79" i="12"/>
  <c r="L87" i="12"/>
  <c r="L95" i="12"/>
  <c r="L103" i="12"/>
  <c r="L111" i="12"/>
  <c r="L119" i="12"/>
  <c r="L127" i="12"/>
  <c r="L135" i="12"/>
  <c r="L143" i="12"/>
  <c r="L151" i="12"/>
  <c r="L159" i="12"/>
  <c r="L167" i="12"/>
  <c r="L175" i="12"/>
  <c r="L183" i="12"/>
  <c r="L191" i="12"/>
  <c r="L199" i="12"/>
  <c r="L207" i="12"/>
  <c r="L215" i="12"/>
  <c r="L223" i="12"/>
  <c r="L231" i="12"/>
  <c r="L239" i="12"/>
  <c r="L247" i="12"/>
  <c r="L255" i="12"/>
  <c r="L263" i="12"/>
  <c r="L271" i="12"/>
  <c r="L279" i="12"/>
  <c r="L287" i="12"/>
  <c r="L295" i="12"/>
  <c r="L303" i="12"/>
  <c r="L311" i="12"/>
  <c r="L319" i="12"/>
  <c r="L327" i="12"/>
  <c r="L335" i="12"/>
  <c r="L343" i="12"/>
  <c r="L351" i="12"/>
  <c r="L359" i="12"/>
  <c r="L367" i="12"/>
  <c r="L375" i="12"/>
  <c r="L383" i="12"/>
  <c r="L391" i="12"/>
  <c r="L399" i="12"/>
  <c r="N196" i="12"/>
  <c r="N269" i="12"/>
  <c r="N317" i="12"/>
  <c r="N28" i="12"/>
  <c r="N92" i="12"/>
  <c r="N154" i="12"/>
  <c r="N186" i="12"/>
  <c r="N218" i="12"/>
  <c r="N239" i="12"/>
  <c r="N249" i="12"/>
  <c r="N258" i="12"/>
  <c r="N266" i="12"/>
  <c r="N274" i="12"/>
  <c r="N282" i="12"/>
  <c r="N290" i="12"/>
  <c r="N298" i="12"/>
  <c r="N306" i="12"/>
  <c r="N314" i="12"/>
  <c r="N322" i="12"/>
  <c r="N330" i="12"/>
  <c r="N338" i="12"/>
  <c r="N346" i="12"/>
  <c r="N354" i="12"/>
  <c r="N362" i="12"/>
  <c r="N370" i="12"/>
  <c r="N378" i="12"/>
  <c r="N386" i="12"/>
  <c r="N394" i="12"/>
  <c r="N402" i="12"/>
  <c r="L16" i="12"/>
  <c r="L24" i="12"/>
  <c r="L32" i="12"/>
  <c r="L40" i="12"/>
  <c r="L48" i="12"/>
  <c r="L56" i="12"/>
  <c r="L64" i="12"/>
  <c r="L72" i="12"/>
  <c r="L80" i="12"/>
  <c r="L88" i="12"/>
  <c r="L96" i="12"/>
  <c r="L104" i="12"/>
  <c r="L112" i="12"/>
  <c r="L120" i="12"/>
  <c r="L128" i="12"/>
  <c r="L136" i="12"/>
  <c r="L144" i="12"/>
  <c r="L152" i="12"/>
  <c r="L160" i="12"/>
  <c r="L168" i="12"/>
  <c r="L176" i="12"/>
  <c r="L184" i="12"/>
  <c r="L192" i="12"/>
  <c r="L200" i="12"/>
  <c r="L208" i="12"/>
  <c r="L216" i="12"/>
  <c r="L224" i="12"/>
  <c r="L232" i="12"/>
  <c r="L240" i="12"/>
  <c r="L248" i="12"/>
  <c r="L256" i="12"/>
  <c r="L264" i="12"/>
  <c r="L272" i="12"/>
  <c r="L280" i="12"/>
  <c r="L288" i="12"/>
  <c r="L296" i="12"/>
  <c r="L304" i="12"/>
  <c r="L312" i="12"/>
  <c r="L320" i="12"/>
  <c r="L328" i="12"/>
  <c r="L336" i="12"/>
  <c r="L344" i="12"/>
  <c r="L352" i="12"/>
  <c r="L360" i="12"/>
  <c r="L368" i="12"/>
  <c r="L376" i="12"/>
  <c r="L384" i="12"/>
  <c r="L392" i="12"/>
  <c r="L400" i="12"/>
  <c r="N164" i="12"/>
  <c r="N277" i="12"/>
  <c r="N333" i="12"/>
  <c r="N36" i="12"/>
  <c r="N100" i="12"/>
  <c r="N156" i="12"/>
  <c r="N188" i="12"/>
  <c r="N220" i="12"/>
  <c r="N241" i="12"/>
  <c r="N250" i="12"/>
  <c r="N259" i="12"/>
  <c r="N267" i="12"/>
  <c r="N275" i="12"/>
  <c r="N283" i="12"/>
  <c r="N291" i="12"/>
  <c r="N299" i="12"/>
  <c r="N307" i="12"/>
  <c r="N315" i="12"/>
  <c r="N323" i="12"/>
  <c r="N331" i="12"/>
  <c r="N339" i="12"/>
  <c r="N347" i="12"/>
  <c r="N355" i="12"/>
  <c r="N363" i="12"/>
  <c r="N371" i="12"/>
  <c r="N379" i="12"/>
  <c r="N387" i="12"/>
  <c r="N395" i="12"/>
  <c r="L9" i="12"/>
  <c r="L17" i="12"/>
  <c r="L25" i="12"/>
  <c r="L33" i="12"/>
  <c r="L41" i="12"/>
  <c r="L49" i="12"/>
  <c r="L57" i="12"/>
  <c r="L65" i="12"/>
  <c r="L73" i="12"/>
  <c r="L81" i="12"/>
  <c r="L89" i="12"/>
  <c r="L97" i="12"/>
  <c r="L105" i="12"/>
  <c r="L113" i="12"/>
  <c r="L121" i="12"/>
  <c r="L129" i="12"/>
  <c r="L137" i="12"/>
  <c r="L145" i="12"/>
  <c r="L153" i="12"/>
  <c r="L161" i="12"/>
  <c r="L169" i="12"/>
  <c r="L177" i="12"/>
  <c r="L185" i="12"/>
  <c r="L193" i="12"/>
  <c r="L201" i="12"/>
  <c r="L209" i="12"/>
  <c r="L217" i="12"/>
  <c r="L225" i="12"/>
  <c r="L233" i="12"/>
  <c r="L241" i="12"/>
  <c r="L249" i="12"/>
  <c r="L257" i="12"/>
  <c r="L265" i="12"/>
  <c r="L273" i="12"/>
  <c r="L281" i="12"/>
  <c r="L289" i="12"/>
  <c r="L297" i="12"/>
  <c r="L305" i="12"/>
  <c r="L313" i="12"/>
  <c r="L321" i="12"/>
  <c r="L329" i="12"/>
  <c r="L337" i="12"/>
  <c r="L345" i="12"/>
  <c r="L353" i="12"/>
  <c r="L361" i="12"/>
  <c r="L369" i="12"/>
  <c r="L377" i="12"/>
  <c r="L385" i="12"/>
  <c r="L393" i="12"/>
  <c r="L401" i="12"/>
  <c r="N228" i="12"/>
  <c r="N285" i="12"/>
  <c r="N341" i="12"/>
  <c r="N44" i="12"/>
  <c r="N108" i="12"/>
  <c r="N162" i="12"/>
  <c r="N194" i="12"/>
  <c r="N226" i="12"/>
  <c r="N242" i="12"/>
  <c r="N251" i="12"/>
  <c r="N260" i="12"/>
  <c r="N268" i="12"/>
  <c r="N276" i="12"/>
  <c r="N284" i="12"/>
  <c r="N292" i="12"/>
  <c r="N300" i="12"/>
  <c r="N308" i="12"/>
  <c r="N316" i="12"/>
  <c r="N324" i="12"/>
  <c r="N332" i="12"/>
  <c r="N340" i="12"/>
  <c r="N348" i="12"/>
  <c r="N356" i="12"/>
  <c r="N364" i="12"/>
  <c r="N372" i="12"/>
  <c r="N380" i="12"/>
  <c r="N388" i="12"/>
  <c r="N396" i="12"/>
  <c r="L10" i="12"/>
  <c r="L18" i="12"/>
  <c r="L26" i="12"/>
  <c r="L34" i="12"/>
  <c r="L42" i="12"/>
  <c r="L50" i="12"/>
  <c r="L58" i="12"/>
  <c r="L66" i="12"/>
  <c r="L74" i="12"/>
  <c r="L82" i="12"/>
  <c r="L90" i="12"/>
  <c r="L98" i="12"/>
  <c r="L106" i="12"/>
  <c r="L114" i="12"/>
  <c r="L122" i="12"/>
  <c r="L130" i="12"/>
  <c r="L138" i="12"/>
  <c r="L146" i="12"/>
  <c r="L154" i="12"/>
  <c r="L162" i="12"/>
  <c r="L170" i="12"/>
  <c r="L178" i="12"/>
  <c r="L186" i="12"/>
  <c r="L194" i="12"/>
  <c r="L202" i="12"/>
  <c r="L210" i="12"/>
  <c r="L218" i="12"/>
  <c r="L226" i="12"/>
  <c r="L234" i="12"/>
  <c r="L242" i="12"/>
  <c r="L250" i="12"/>
  <c r="L258" i="12"/>
  <c r="L266" i="12"/>
  <c r="L274" i="12"/>
  <c r="L282" i="12"/>
  <c r="L290" i="12"/>
  <c r="L298" i="12"/>
  <c r="L306" i="12"/>
  <c r="L314" i="12"/>
  <c r="L322" i="12"/>
  <c r="L330" i="12"/>
  <c r="L338" i="12"/>
  <c r="L346" i="12"/>
  <c r="L354" i="12"/>
  <c r="L362" i="12"/>
  <c r="L370" i="12"/>
  <c r="L378" i="12"/>
  <c r="L386" i="12"/>
  <c r="L394" i="12"/>
  <c r="L402" i="12"/>
  <c r="N243" i="12"/>
  <c r="N301" i="12"/>
  <c r="N357" i="12"/>
  <c r="L339" i="12"/>
  <c r="L275" i="12"/>
  <c r="L211" i="12"/>
  <c r="L147" i="12"/>
  <c r="L83" i="12"/>
  <c r="L19" i="12"/>
  <c r="L395" i="12"/>
  <c r="L331" i="12"/>
  <c r="L267" i="12"/>
  <c r="L203" i="12"/>
  <c r="L139" i="12"/>
  <c r="L75" i="12"/>
  <c r="L11" i="12"/>
  <c r="L387" i="12"/>
  <c r="L323" i="12"/>
  <c r="L259" i="12"/>
  <c r="L195" i="12"/>
  <c r="L131" i="12"/>
  <c r="L67" i="12"/>
  <c r="N397" i="12"/>
  <c r="L379" i="12"/>
  <c r="L315" i="12"/>
  <c r="L251" i="12"/>
  <c r="L187" i="12"/>
  <c r="L123" i="12"/>
  <c r="L59" i="12"/>
  <c r="N389" i="12"/>
  <c r="L371" i="12"/>
  <c r="L307" i="12"/>
  <c r="L243" i="12"/>
  <c r="L179" i="12"/>
  <c r="L115" i="12"/>
  <c r="L51" i="12"/>
  <c r="N381" i="12"/>
  <c r="L363" i="12"/>
  <c r="L299" i="12"/>
  <c r="L235" i="12"/>
  <c r="L171" i="12"/>
  <c r="L107" i="12"/>
  <c r="L43" i="12"/>
  <c r="N373" i="12"/>
  <c r="L355" i="12"/>
  <c r="L291" i="12"/>
  <c r="L227" i="12"/>
  <c r="L163" i="12"/>
  <c r="L99" i="12"/>
  <c r="L35" i="12"/>
  <c r="H351" i="12"/>
  <c r="H397" i="12"/>
  <c r="H389" i="12"/>
  <c r="H381" i="12"/>
  <c r="H373" i="12"/>
  <c r="H365" i="12"/>
  <c r="H357" i="12"/>
  <c r="H349" i="12"/>
  <c r="H341" i="12"/>
  <c r="H333" i="12"/>
  <c r="H325" i="12"/>
  <c r="H317" i="12"/>
  <c r="H309" i="12"/>
  <c r="H301" i="12"/>
  <c r="H293" i="12"/>
  <c r="H284" i="12"/>
  <c r="H251" i="12"/>
  <c r="H187" i="12"/>
  <c r="H123" i="12"/>
  <c r="H59" i="12"/>
  <c r="N8" i="12"/>
  <c r="J15" i="12"/>
  <c r="J23" i="12"/>
  <c r="H12" i="12"/>
  <c r="H20" i="12"/>
  <c r="H28" i="12"/>
  <c r="H36" i="12"/>
  <c r="H44" i="12"/>
  <c r="H52" i="12"/>
  <c r="H60" i="12"/>
  <c r="H68" i="12"/>
  <c r="H76" i="12"/>
  <c r="H84" i="12"/>
  <c r="H92" i="12"/>
  <c r="H100" i="12"/>
  <c r="H108" i="12"/>
  <c r="H116" i="12"/>
  <c r="H124" i="12"/>
  <c r="H132" i="12"/>
  <c r="H140" i="12"/>
  <c r="H148" i="12"/>
  <c r="H156" i="12"/>
  <c r="H164" i="12"/>
  <c r="H172" i="12"/>
  <c r="H180" i="12"/>
  <c r="H188" i="12"/>
  <c r="H196" i="12"/>
  <c r="H204" i="12"/>
  <c r="H212" i="12"/>
  <c r="H220" i="12"/>
  <c r="H228" i="12"/>
  <c r="H236" i="12"/>
  <c r="H244" i="12"/>
  <c r="H252" i="12"/>
  <c r="H260" i="12"/>
  <c r="H268" i="12"/>
  <c r="L8" i="12"/>
  <c r="J16" i="12"/>
  <c r="J24" i="12"/>
  <c r="H13" i="12"/>
  <c r="H21" i="12"/>
  <c r="H29" i="12"/>
  <c r="H37" i="12"/>
  <c r="H45" i="12"/>
  <c r="H53" i="12"/>
  <c r="H61" i="12"/>
  <c r="H69" i="12"/>
  <c r="H77" i="12"/>
  <c r="H85" i="12"/>
  <c r="H93" i="12"/>
  <c r="H101" i="12"/>
  <c r="H109" i="12"/>
  <c r="H117" i="12"/>
  <c r="H125" i="12"/>
  <c r="H133" i="12"/>
  <c r="H141" i="12"/>
  <c r="H149" i="12"/>
  <c r="H157" i="12"/>
  <c r="H165" i="12"/>
  <c r="H173" i="12"/>
  <c r="H181" i="12"/>
  <c r="H189" i="12"/>
  <c r="H197" i="12"/>
  <c r="H205" i="12"/>
  <c r="H213" i="12"/>
  <c r="H221" i="12"/>
  <c r="H229" i="12"/>
  <c r="H237" i="12"/>
  <c r="H245" i="12"/>
  <c r="H253" i="12"/>
  <c r="H261" i="12"/>
  <c r="H269" i="12"/>
  <c r="H277" i="12"/>
  <c r="J9" i="12"/>
  <c r="J17" i="12"/>
  <c r="J25" i="12"/>
  <c r="H14" i="12"/>
  <c r="H22" i="12"/>
  <c r="H30" i="12"/>
  <c r="H38" i="12"/>
  <c r="H46" i="12"/>
  <c r="H54" i="12"/>
  <c r="H62" i="12"/>
  <c r="H70" i="12"/>
  <c r="H78" i="12"/>
  <c r="H86" i="12"/>
  <c r="H94" i="12"/>
  <c r="H102" i="12"/>
  <c r="H110" i="12"/>
  <c r="H118" i="12"/>
  <c r="H126" i="12"/>
  <c r="H134" i="12"/>
  <c r="H142" i="12"/>
  <c r="H150" i="12"/>
  <c r="H158" i="12"/>
  <c r="H166" i="12"/>
  <c r="H174" i="12"/>
  <c r="H182" i="12"/>
  <c r="H190" i="12"/>
  <c r="H198" i="12"/>
  <c r="H206" i="12"/>
  <c r="H214" i="12"/>
  <c r="H222" i="12"/>
  <c r="H230" i="12"/>
  <c r="H238" i="12"/>
  <c r="H246" i="12"/>
  <c r="H254" i="12"/>
  <c r="H262" i="12"/>
  <c r="H270" i="12"/>
  <c r="H278" i="12"/>
  <c r="J10" i="12"/>
  <c r="J18" i="12"/>
  <c r="J26" i="12"/>
  <c r="H15" i="12"/>
  <c r="H31" i="12"/>
  <c r="H39" i="12"/>
  <c r="H47" i="12"/>
  <c r="H55" i="12"/>
  <c r="H63" i="12"/>
  <c r="H71" i="12"/>
  <c r="H79" i="12"/>
  <c r="H87" i="12"/>
  <c r="H95" i="12"/>
  <c r="H103" i="12"/>
  <c r="H111" i="12"/>
  <c r="H119" i="12"/>
  <c r="H127" i="12"/>
  <c r="H135" i="12"/>
  <c r="H143" i="12"/>
  <c r="H151" i="12"/>
  <c r="H159" i="12"/>
  <c r="H167" i="12"/>
  <c r="H175" i="12"/>
  <c r="H183" i="12"/>
  <c r="H191" i="12"/>
  <c r="H199" i="12"/>
  <c r="H207" i="12"/>
  <c r="H215" i="12"/>
  <c r="H223" i="12"/>
  <c r="H231" i="12"/>
  <c r="H239" i="12"/>
  <c r="H247" i="12"/>
  <c r="H255" i="12"/>
  <c r="H263" i="12"/>
  <c r="H271" i="12"/>
  <c r="H279" i="12"/>
  <c r="H287" i="12"/>
  <c r="J11" i="12"/>
  <c r="J19" i="12"/>
  <c r="J8" i="12"/>
  <c r="H16" i="12"/>
  <c r="H24" i="12"/>
  <c r="H32" i="12"/>
  <c r="H40" i="12"/>
  <c r="H48" i="12"/>
  <c r="H56" i="12"/>
  <c r="H64" i="12"/>
  <c r="H72" i="12"/>
  <c r="H80" i="12"/>
  <c r="H88" i="12"/>
  <c r="H96" i="12"/>
  <c r="H104" i="12"/>
  <c r="H112" i="12"/>
  <c r="H120" i="12"/>
  <c r="H128" i="12"/>
  <c r="H136" i="12"/>
  <c r="H144" i="12"/>
  <c r="H152" i="12"/>
  <c r="H160" i="12"/>
  <c r="H168" i="12"/>
  <c r="H176" i="12"/>
  <c r="H184" i="12"/>
  <c r="H192" i="12"/>
  <c r="H200" i="12"/>
  <c r="H208" i="12"/>
  <c r="H216" i="12"/>
  <c r="H224" i="12"/>
  <c r="H232" i="12"/>
  <c r="H240" i="12"/>
  <c r="H248" i="12"/>
  <c r="H256" i="12"/>
  <c r="H264" i="12"/>
  <c r="H272" i="12"/>
  <c r="J12" i="12"/>
  <c r="J20" i="12"/>
  <c r="H9" i="12"/>
  <c r="H17" i="12"/>
  <c r="H25" i="12"/>
  <c r="H33" i="12"/>
  <c r="H41" i="12"/>
  <c r="H49" i="12"/>
  <c r="H57" i="12"/>
  <c r="H65" i="12"/>
  <c r="H73" i="12"/>
  <c r="H81" i="12"/>
  <c r="H89" i="12"/>
  <c r="H97" i="12"/>
  <c r="H105" i="12"/>
  <c r="H113" i="12"/>
  <c r="H121" i="12"/>
  <c r="H129" i="12"/>
  <c r="H137" i="12"/>
  <c r="H145" i="12"/>
  <c r="H153" i="12"/>
  <c r="H161" i="12"/>
  <c r="H169" i="12"/>
  <c r="H177" i="12"/>
  <c r="H185" i="12"/>
  <c r="H193" i="12"/>
  <c r="H201" i="12"/>
  <c r="H209" i="12"/>
  <c r="H217" i="12"/>
  <c r="H225" i="12"/>
  <c r="H233" i="12"/>
  <c r="H241" i="12"/>
  <c r="H249" i="12"/>
  <c r="H257" i="12"/>
  <c r="H265" i="12"/>
  <c r="H273" i="12"/>
  <c r="J13" i="12"/>
  <c r="J21" i="12"/>
  <c r="H10" i="12"/>
  <c r="H18" i="12"/>
  <c r="H26" i="12"/>
  <c r="H34" i="12"/>
  <c r="H42" i="12"/>
  <c r="H50" i="12"/>
  <c r="H58" i="12"/>
  <c r="H66" i="12"/>
  <c r="H74" i="12"/>
  <c r="H82" i="12"/>
  <c r="H90" i="12"/>
  <c r="H98" i="12"/>
  <c r="H106" i="12"/>
  <c r="H114" i="12"/>
  <c r="H122" i="12"/>
  <c r="H130" i="12"/>
  <c r="H138" i="12"/>
  <c r="H146" i="12"/>
  <c r="H154" i="12"/>
  <c r="H162" i="12"/>
  <c r="H170" i="12"/>
  <c r="H178" i="12"/>
  <c r="H186" i="12"/>
  <c r="H194" i="12"/>
  <c r="H202" i="12"/>
  <c r="H210" i="12"/>
  <c r="H218" i="12"/>
  <c r="H226" i="12"/>
  <c r="H234" i="12"/>
  <c r="H242" i="12"/>
  <c r="H250" i="12"/>
  <c r="H258" i="12"/>
  <c r="H266" i="12"/>
  <c r="H274" i="12"/>
  <c r="H282" i="12"/>
  <c r="H396" i="12"/>
  <c r="H388" i="12"/>
  <c r="H380" i="12"/>
  <c r="H372" i="12"/>
  <c r="H364" i="12"/>
  <c r="H356" i="12"/>
  <c r="H348" i="12"/>
  <c r="H340" i="12"/>
  <c r="H332" i="12"/>
  <c r="H324" i="12"/>
  <c r="H316" i="12"/>
  <c r="H308" i="12"/>
  <c r="H300" i="12"/>
  <c r="H292" i="12"/>
  <c r="H283" i="12"/>
  <c r="H243" i="12"/>
  <c r="H179" i="12"/>
  <c r="H115" i="12"/>
  <c r="H51" i="12"/>
  <c r="H8" i="12"/>
  <c r="H395" i="12"/>
  <c r="H387" i="12"/>
  <c r="H379" i="12"/>
  <c r="H371" i="12"/>
  <c r="H363" i="12"/>
  <c r="H355" i="12"/>
  <c r="H347" i="12"/>
  <c r="H339" i="12"/>
  <c r="H331" i="12"/>
  <c r="H323" i="12"/>
  <c r="H315" i="12"/>
  <c r="H307" i="12"/>
  <c r="H299" i="12"/>
  <c r="H291" i="12"/>
  <c r="H281" i="12"/>
  <c r="H235" i="12"/>
  <c r="H171" i="12"/>
  <c r="H107" i="12"/>
  <c r="H43" i="12"/>
  <c r="H402" i="12"/>
  <c r="H394" i="12"/>
  <c r="H386" i="12"/>
  <c r="H378" i="12"/>
  <c r="H370" i="12"/>
  <c r="H362" i="12"/>
  <c r="H354" i="12"/>
  <c r="H346" i="12"/>
  <c r="H338" i="12"/>
  <c r="H330" i="12"/>
  <c r="H322" i="12"/>
  <c r="H314" i="12"/>
  <c r="H306" i="12"/>
  <c r="H298" i="12"/>
  <c r="H290" i="12"/>
  <c r="H280" i="12"/>
  <c r="H227" i="12"/>
  <c r="H163" i="12"/>
  <c r="H99" i="12"/>
  <c r="H35" i="12"/>
  <c r="H401" i="12"/>
  <c r="H393" i="12"/>
  <c r="H385" i="12"/>
  <c r="H377" i="12"/>
  <c r="H369" i="12"/>
  <c r="H361" i="12"/>
  <c r="H353" i="12"/>
  <c r="H345" i="12"/>
  <c r="H337" i="12"/>
  <c r="H329" i="12"/>
  <c r="H321" i="12"/>
  <c r="H313" i="12"/>
  <c r="H305" i="12"/>
  <c r="H297" i="12"/>
  <c r="H289" i="12"/>
  <c r="H276" i="12"/>
  <c r="H219" i="12"/>
  <c r="H155" i="12"/>
  <c r="H91" i="12"/>
  <c r="H27" i="12"/>
  <c r="H400" i="12"/>
  <c r="H392" i="12"/>
  <c r="H384" i="12"/>
  <c r="H376" i="12"/>
  <c r="H368" i="12"/>
  <c r="H360" i="12"/>
  <c r="H352" i="12"/>
  <c r="H344" i="12"/>
  <c r="H336" i="12"/>
  <c r="H328" i="12"/>
  <c r="H320" i="12"/>
  <c r="H312" i="12"/>
  <c r="H304" i="12"/>
  <c r="H296" i="12"/>
  <c r="H288" i="12"/>
  <c r="H275" i="12"/>
  <c r="H211" i="12"/>
  <c r="H147" i="12"/>
  <c r="H83" i="12"/>
  <c r="H19" i="12"/>
  <c r="H399" i="12"/>
  <c r="H391" i="12"/>
  <c r="H383" i="12"/>
  <c r="H375" i="12"/>
  <c r="H367" i="12"/>
  <c r="H359" i="12"/>
  <c r="H343" i="12"/>
  <c r="H335" i="12"/>
  <c r="H327" i="12"/>
  <c r="H319" i="12"/>
  <c r="H311" i="12"/>
  <c r="H303" i="12"/>
  <c r="H295" i="12"/>
  <c r="H286" i="12"/>
  <c r="H267" i="12"/>
  <c r="H203" i="12"/>
  <c r="H139" i="12"/>
  <c r="H75" i="12"/>
  <c r="H11" i="12"/>
  <c r="J22" i="12"/>
  <c r="H398" i="12"/>
  <c r="H390" i="12"/>
  <c r="H382" i="12"/>
  <c r="H374" i="12"/>
  <c r="H366" i="12"/>
  <c r="H358" i="12"/>
  <c r="H350" i="12"/>
  <c r="H342" i="12"/>
  <c r="H334" i="12"/>
  <c r="H326" i="12"/>
  <c r="H318" i="12"/>
  <c r="H310" i="12"/>
  <c r="H302" i="12"/>
  <c r="H294" i="12"/>
  <c r="H285" i="12"/>
  <c r="H259" i="12"/>
  <c r="H195" i="12"/>
  <c r="H131" i="12"/>
  <c r="H67" i="12"/>
  <c r="J14" i="12"/>
  <c r="F8" i="12"/>
  <c r="D8" i="12"/>
  <c r="AB22" i="18"/>
  <c r="AA22" i="18"/>
  <c r="AB13" i="18"/>
  <c r="AB14" i="18" s="1"/>
  <c r="AA13" i="18"/>
  <c r="AA14" i="18" s="1"/>
  <c r="Q255" i="12" l="1"/>
  <c r="Q55" i="12"/>
  <c r="Q367" i="12"/>
  <c r="R373" i="12" s="1"/>
  <c r="S401" i="12" s="1"/>
  <c r="Q167" i="12"/>
  <c r="R173" i="12" s="1"/>
  <c r="S201" i="12" s="1"/>
  <c r="Q151" i="12"/>
  <c r="R157" i="12" s="1"/>
  <c r="S185" i="12" s="1"/>
  <c r="Q374" i="12"/>
  <c r="R380" i="12" s="1"/>
  <c r="Q310" i="12"/>
  <c r="R316" i="12" s="1"/>
  <c r="S344" i="12" s="1"/>
  <c r="Q246" i="12"/>
  <c r="R252" i="12" s="1"/>
  <c r="S280" i="12" s="1"/>
  <c r="Q182" i="12"/>
  <c r="Q118" i="12"/>
  <c r="Q54" i="12"/>
  <c r="R60" i="12" s="1"/>
  <c r="S88" i="12" s="1"/>
  <c r="Q397" i="12"/>
  <c r="Q333" i="12"/>
  <c r="R339" i="12" s="1"/>
  <c r="S367" i="12" s="1"/>
  <c r="Q269" i="12"/>
  <c r="R275" i="12" s="1"/>
  <c r="S303" i="12" s="1"/>
  <c r="Q205" i="12"/>
  <c r="R211" i="12" s="1"/>
  <c r="S239" i="12" s="1"/>
  <c r="Q141" i="12"/>
  <c r="R147" i="12" s="1"/>
  <c r="S175" i="12" s="1"/>
  <c r="Q77" i="12"/>
  <c r="Q13" i="12"/>
  <c r="Q380" i="12"/>
  <c r="R386" i="12" s="1"/>
  <c r="Q316" i="12"/>
  <c r="R322" i="12" s="1"/>
  <c r="S350" i="12" s="1"/>
  <c r="Q252" i="12"/>
  <c r="R258" i="12" s="1"/>
  <c r="S286" i="12" s="1"/>
  <c r="Q188" i="12"/>
  <c r="R194" i="12" s="1"/>
  <c r="S222" i="12" s="1"/>
  <c r="Q124" i="12"/>
  <c r="R130" i="12" s="1"/>
  <c r="S158" i="12" s="1"/>
  <c r="Q60" i="12"/>
  <c r="R66" i="12" s="1"/>
  <c r="S94" i="12" s="1"/>
  <c r="Q387" i="12"/>
  <c r="Q323" i="12"/>
  <c r="Q259" i="12"/>
  <c r="R265" i="12" s="1"/>
  <c r="S293" i="12" s="1"/>
  <c r="Q195" i="12"/>
  <c r="R201" i="12" s="1"/>
  <c r="S229" i="12" s="1"/>
  <c r="Q131" i="12"/>
  <c r="R137" i="12" s="1"/>
  <c r="S165" i="12" s="1"/>
  <c r="Q67" i="12"/>
  <c r="R73" i="12" s="1"/>
  <c r="S101" i="12" s="1"/>
  <c r="Q370" i="12"/>
  <c r="R376" i="12" s="1"/>
  <c r="Q306" i="12"/>
  <c r="R312" i="12" s="1"/>
  <c r="S340" i="12" s="1"/>
  <c r="Q242" i="12"/>
  <c r="Q178" i="12"/>
  <c r="Q114" i="12"/>
  <c r="R120" i="12" s="1"/>
  <c r="S148" i="12" s="1"/>
  <c r="Q50" i="12"/>
  <c r="Q353" i="12"/>
  <c r="R359" i="12" s="1"/>
  <c r="S387" i="12" s="1"/>
  <c r="Q289" i="12"/>
  <c r="R295" i="12" s="1"/>
  <c r="S323" i="12" s="1"/>
  <c r="Q225" i="12"/>
  <c r="R231" i="12" s="1"/>
  <c r="S259" i="12" s="1"/>
  <c r="Q161" i="12"/>
  <c r="R167" i="12" s="1"/>
  <c r="S195" i="12" s="1"/>
  <c r="Q97" i="12"/>
  <c r="Q33" i="12"/>
  <c r="Q400" i="12"/>
  <c r="Q336" i="12"/>
  <c r="R342" i="12" s="1"/>
  <c r="S370" i="12" s="1"/>
  <c r="Q272" i="12"/>
  <c r="R278" i="12" s="1"/>
  <c r="S306" i="12" s="1"/>
  <c r="Q208" i="12"/>
  <c r="R214" i="12" s="1"/>
  <c r="S242" i="12" s="1"/>
  <c r="Q144" i="12"/>
  <c r="R150" i="12" s="1"/>
  <c r="S178" i="12" s="1"/>
  <c r="Q80" i="12"/>
  <c r="R86" i="12" s="1"/>
  <c r="S114" i="12" s="1"/>
  <c r="Q16" i="12"/>
  <c r="Q199" i="12"/>
  <c r="R205" i="12" s="1"/>
  <c r="S233" i="12" s="1"/>
  <c r="Q103" i="12"/>
  <c r="R109" i="12" s="1"/>
  <c r="S137" i="12" s="1"/>
  <c r="Q351" i="12"/>
  <c r="Q399" i="12"/>
  <c r="Q366" i="12"/>
  <c r="R372" i="12" s="1"/>
  <c r="S400" i="12" s="1"/>
  <c r="Q302" i="12"/>
  <c r="R308" i="12" s="1"/>
  <c r="S336" i="12" s="1"/>
  <c r="Q238" i="12"/>
  <c r="R244" i="12" s="1"/>
  <c r="S272" i="12" s="1"/>
  <c r="Q174" i="12"/>
  <c r="R180" i="12" s="1"/>
  <c r="S208" i="12" s="1"/>
  <c r="Q110" i="12"/>
  <c r="Q46" i="12"/>
  <c r="R52" i="12" s="1"/>
  <c r="S80" i="12" s="1"/>
  <c r="Q372" i="12"/>
  <c r="R378" i="12" s="1"/>
  <c r="Q308" i="12"/>
  <c r="Q180" i="12"/>
  <c r="R186" i="12" s="1"/>
  <c r="S214" i="12" s="1"/>
  <c r="Q362" i="12"/>
  <c r="R368" i="12" s="1"/>
  <c r="S396" i="12" s="1"/>
  <c r="Q298" i="12"/>
  <c r="R304" i="12" s="1"/>
  <c r="S332" i="12" s="1"/>
  <c r="Q234" i="12"/>
  <c r="Q170" i="12"/>
  <c r="Q106" i="12"/>
  <c r="R112" i="12" s="1"/>
  <c r="S140" i="12" s="1"/>
  <c r="Q42" i="12"/>
  <c r="Q281" i="12"/>
  <c r="R287" i="12" s="1"/>
  <c r="S315" i="12" s="1"/>
  <c r="Q217" i="12"/>
  <c r="R223" i="12" s="1"/>
  <c r="S251" i="12" s="1"/>
  <c r="Q89" i="12"/>
  <c r="R95" i="12" s="1"/>
  <c r="S123" i="12" s="1"/>
  <c r="Q391" i="12"/>
  <c r="R397" i="12" s="1"/>
  <c r="Q127" i="12"/>
  <c r="R133" i="12" s="1"/>
  <c r="S161" i="12" s="1"/>
  <c r="Q39" i="12"/>
  <c r="Q287" i="12"/>
  <c r="R293" i="12" s="1"/>
  <c r="S321" i="12" s="1"/>
  <c r="Q263" i="12"/>
  <c r="R269" i="12" s="1"/>
  <c r="S297" i="12" s="1"/>
  <c r="Q335" i="12"/>
  <c r="R341" i="12" s="1"/>
  <c r="S369" i="12" s="1"/>
  <c r="Q381" i="12"/>
  <c r="R387" i="12" s="1"/>
  <c r="Q317" i="12"/>
  <c r="R323" i="12" s="1"/>
  <c r="S351" i="12" s="1"/>
  <c r="Q253" i="12"/>
  <c r="R259" i="12" s="1"/>
  <c r="S287" i="12" s="1"/>
  <c r="Q189" i="12"/>
  <c r="R195" i="12" s="1"/>
  <c r="S223" i="12" s="1"/>
  <c r="Q125" i="12"/>
  <c r="Q61" i="12"/>
  <c r="R67" i="12" s="1"/>
  <c r="S95" i="12" s="1"/>
  <c r="Q81" i="12"/>
  <c r="R87" i="12" s="1"/>
  <c r="S115" i="12" s="1"/>
  <c r="Q17" i="12"/>
  <c r="Q63" i="12"/>
  <c r="R69" i="12" s="1"/>
  <c r="S97" i="12" s="1"/>
  <c r="Q223" i="12"/>
  <c r="R229" i="12" s="1"/>
  <c r="S257" i="12" s="1"/>
  <c r="Q271" i="12"/>
  <c r="R277" i="12" s="1"/>
  <c r="S305" i="12" s="1"/>
  <c r="Q286" i="12"/>
  <c r="Q222" i="12"/>
  <c r="R228" i="12" s="1"/>
  <c r="S256" i="12" s="1"/>
  <c r="Q158" i="12"/>
  <c r="R164" i="12" s="1"/>
  <c r="S192" i="12" s="1"/>
  <c r="Q94" i="12"/>
  <c r="R100" i="12" s="1"/>
  <c r="S128" i="12" s="1"/>
  <c r="Q30" i="12"/>
  <c r="Q373" i="12"/>
  <c r="R379" i="12" s="1"/>
  <c r="Q309" i="12"/>
  <c r="R315" i="12" s="1"/>
  <c r="S343" i="12" s="1"/>
  <c r="Q245" i="12"/>
  <c r="R251" i="12" s="1"/>
  <c r="S279" i="12" s="1"/>
  <c r="Q181" i="12"/>
  <c r="Q117" i="12"/>
  <c r="R123" i="12" s="1"/>
  <c r="S151" i="12" s="1"/>
  <c r="Q53" i="12"/>
  <c r="R59" i="12" s="1"/>
  <c r="S87" i="12" s="1"/>
  <c r="Q356" i="12"/>
  <c r="R362" i="12" s="1"/>
  <c r="S390" i="12" s="1"/>
  <c r="Q292" i="12"/>
  <c r="R298" i="12" s="1"/>
  <c r="S326" i="12" s="1"/>
  <c r="Q228" i="12"/>
  <c r="R234" i="12" s="1"/>
  <c r="S262" i="12" s="1"/>
  <c r="Q164" i="12"/>
  <c r="R170" i="12" s="1"/>
  <c r="S198" i="12" s="1"/>
  <c r="Q100" i="12"/>
  <c r="R106" i="12" s="1"/>
  <c r="S134" i="12" s="1"/>
  <c r="Q36" i="12"/>
  <c r="Q363" i="12"/>
  <c r="Q299" i="12"/>
  <c r="R305" i="12" s="1"/>
  <c r="S333" i="12" s="1"/>
  <c r="Q235" i="12"/>
  <c r="R241" i="12" s="1"/>
  <c r="S269" i="12" s="1"/>
  <c r="Q171" i="12"/>
  <c r="R177" i="12" s="1"/>
  <c r="S205" i="12" s="1"/>
  <c r="Q107" i="12"/>
  <c r="R113" i="12" s="1"/>
  <c r="S141" i="12" s="1"/>
  <c r="Q43" i="12"/>
  <c r="Q346" i="12"/>
  <c r="R352" i="12" s="1"/>
  <c r="S380" i="12" s="1"/>
  <c r="Q282" i="12"/>
  <c r="R288" i="12" s="1"/>
  <c r="S316" i="12" s="1"/>
  <c r="Q218" i="12"/>
  <c r="R224" i="12" s="1"/>
  <c r="S252" i="12" s="1"/>
  <c r="Q154" i="12"/>
  <c r="R160" i="12" s="1"/>
  <c r="S188" i="12" s="1"/>
  <c r="Q90" i="12"/>
  <c r="R96" i="12" s="1"/>
  <c r="S124" i="12" s="1"/>
  <c r="Q26" i="12"/>
  <c r="Q393" i="12"/>
  <c r="R399" i="12" s="1"/>
  <c r="Q329" i="12"/>
  <c r="R335" i="12" s="1"/>
  <c r="S363" i="12" s="1"/>
  <c r="Q265" i="12"/>
  <c r="R271" i="12" s="1"/>
  <c r="S299" i="12" s="1"/>
  <c r="Q137" i="12"/>
  <c r="Q73" i="12"/>
  <c r="R79" i="12" s="1"/>
  <c r="S107" i="12" s="1"/>
  <c r="Q9" i="12"/>
  <c r="Q71" i="12"/>
  <c r="R77" i="12" s="1"/>
  <c r="S105" i="12" s="1"/>
  <c r="Q159" i="12"/>
  <c r="R165" i="12" s="1"/>
  <c r="S193" i="12" s="1"/>
  <c r="Q207" i="12"/>
  <c r="R213" i="12" s="1"/>
  <c r="S241" i="12" s="1"/>
  <c r="Q348" i="12"/>
  <c r="R354" i="12" s="1"/>
  <c r="S382" i="12" s="1"/>
  <c r="Q284" i="12"/>
  <c r="R290" i="12" s="1"/>
  <c r="S318" i="12" s="1"/>
  <c r="Q220" i="12"/>
  <c r="R226" i="12" s="1"/>
  <c r="S254" i="12" s="1"/>
  <c r="Q156" i="12"/>
  <c r="R162" i="12" s="1"/>
  <c r="S190" i="12" s="1"/>
  <c r="Q92" i="12"/>
  <c r="R98" i="12" s="1"/>
  <c r="S126" i="12" s="1"/>
  <c r="Q28" i="12"/>
  <c r="Q355" i="12"/>
  <c r="R361" i="12" s="1"/>
  <c r="S389" i="12" s="1"/>
  <c r="Q291" i="12"/>
  <c r="R297" i="12" s="1"/>
  <c r="S325" i="12" s="1"/>
  <c r="Q227" i="12"/>
  <c r="R233" i="12" s="1"/>
  <c r="S261" i="12" s="1"/>
  <c r="Q402" i="12"/>
  <c r="Q338" i="12"/>
  <c r="R344" i="12" s="1"/>
  <c r="S372" i="12" s="1"/>
  <c r="Q274" i="12"/>
  <c r="Q146" i="12"/>
  <c r="R152" i="12" s="1"/>
  <c r="S180" i="12" s="1"/>
  <c r="Q82" i="12"/>
  <c r="R88" i="12" s="1"/>
  <c r="S116" i="12" s="1"/>
  <c r="Q18" i="12"/>
  <c r="Q385" i="12"/>
  <c r="R391" i="12" s="1"/>
  <c r="Q321" i="12"/>
  <c r="R327" i="12" s="1"/>
  <c r="S355" i="12" s="1"/>
  <c r="Q247" i="12"/>
  <c r="R253" i="12" s="1"/>
  <c r="S281" i="12" s="1"/>
  <c r="Q95" i="12"/>
  <c r="R101" i="12" s="1"/>
  <c r="S129" i="12" s="1"/>
  <c r="Q143" i="12"/>
  <c r="R149" i="12" s="1"/>
  <c r="S177" i="12" s="1"/>
  <c r="Q206" i="12"/>
  <c r="R212" i="12" s="1"/>
  <c r="S240" i="12" s="1"/>
  <c r="Q142" i="12"/>
  <c r="R148" i="12" s="1"/>
  <c r="S176" i="12" s="1"/>
  <c r="Q78" i="12"/>
  <c r="R84" i="12" s="1"/>
  <c r="S112" i="12" s="1"/>
  <c r="Q14" i="12"/>
  <c r="Q357" i="12"/>
  <c r="R363" i="12" s="1"/>
  <c r="S391" i="12" s="1"/>
  <c r="Q293" i="12"/>
  <c r="R299" i="12" s="1"/>
  <c r="S327" i="12" s="1"/>
  <c r="Q229" i="12"/>
  <c r="R235" i="12" s="1"/>
  <c r="S263" i="12" s="1"/>
  <c r="Q165" i="12"/>
  <c r="R171" i="12" s="1"/>
  <c r="S199" i="12" s="1"/>
  <c r="Q101" i="12"/>
  <c r="R107" i="12" s="1"/>
  <c r="S135" i="12" s="1"/>
  <c r="Q37" i="12"/>
  <c r="Q347" i="12"/>
  <c r="R353" i="12" s="1"/>
  <c r="S381" i="12" s="1"/>
  <c r="Q283" i="12"/>
  <c r="R289" i="12" s="1"/>
  <c r="S317" i="12" s="1"/>
  <c r="Q219" i="12"/>
  <c r="R225" i="12" s="1"/>
  <c r="S253" i="12" s="1"/>
  <c r="Q377" i="12"/>
  <c r="R383" i="12" s="1"/>
  <c r="Q185" i="12"/>
  <c r="R191" i="12" s="1"/>
  <c r="S219" i="12" s="1"/>
  <c r="Q121" i="12"/>
  <c r="R127" i="12" s="1"/>
  <c r="S155" i="12" s="1"/>
  <c r="Q360" i="12"/>
  <c r="R366" i="12" s="1"/>
  <c r="S394" i="12" s="1"/>
  <c r="Q296" i="12"/>
  <c r="R302" i="12" s="1"/>
  <c r="S330" i="12" s="1"/>
  <c r="Q232" i="12"/>
  <c r="R238" i="12" s="1"/>
  <c r="S266" i="12" s="1"/>
  <c r="Q383" i="12"/>
  <c r="R389" i="12" s="1"/>
  <c r="Q31" i="12"/>
  <c r="Q327" i="12"/>
  <c r="R333" i="12" s="1"/>
  <c r="S361" i="12" s="1"/>
  <c r="Q390" i="12"/>
  <c r="R396" i="12" s="1"/>
  <c r="Q326" i="12"/>
  <c r="Q262" i="12"/>
  <c r="R268" i="12" s="1"/>
  <c r="S296" i="12" s="1"/>
  <c r="Q198" i="12"/>
  <c r="R204" i="12" s="1"/>
  <c r="S232" i="12" s="1"/>
  <c r="Q134" i="12"/>
  <c r="R140" i="12" s="1"/>
  <c r="S168" i="12" s="1"/>
  <c r="Q70" i="12"/>
  <c r="R76" i="12" s="1"/>
  <c r="S104" i="12" s="1"/>
  <c r="Q349" i="12"/>
  <c r="R355" i="12" s="1"/>
  <c r="S383" i="12" s="1"/>
  <c r="Q221" i="12"/>
  <c r="R227" i="12" s="1"/>
  <c r="S255" i="12" s="1"/>
  <c r="Q157" i="12"/>
  <c r="R163" i="12" s="1"/>
  <c r="S191" i="12" s="1"/>
  <c r="Q93" i="12"/>
  <c r="R99" i="12" s="1"/>
  <c r="S127" i="12" s="1"/>
  <c r="Q29" i="12"/>
  <c r="R29" i="12" s="1"/>
  <c r="Q305" i="12"/>
  <c r="R311" i="12" s="1"/>
  <c r="S339" i="12" s="1"/>
  <c r="Q177" i="12"/>
  <c r="R183" i="12" s="1"/>
  <c r="S211" i="12" s="1"/>
  <c r="Q352" i="12"/>
  <c r="R358" i="12" s="1"/>
  <c r="S386" i="12" s="1"/>
  <c r="Q224" i="12"/>
  <c r="R230" i="12" s="1"/>
  <c r="S258" i="12" s="1"/>
  <c r="Q160" i="12"/>
  <c r="R166" i="12" s="1"/>
  <c r="S194" i="12" s="1"/>
  <c r="Q96" i="12"/>
  <c r="R102" i="12" s="1"/>
  <c r="S130" i="12" s="1"/>
  <c r="Q32" i="12"/>
  <c r="Q319" i="12"/>
  <c r="R325" i="12" s="1"/>
  <c r="S353" i="12" s="1"/>
  <c r="Q135" i="12"/>
  <c r="R141" i="12" s="1"/>
  <c r="S169" i="12" s="1"/>
  <c r="Q15" i="12"/>
  <c r="Q341" i="12"/>
  <c r="R347" i="12" s="1"/>
  <c r="S375" i="12" s="1"/>
  <c r="Q277" i="12"/>
  <c r="R283" i="12" s="1"/>
  <c r="S311" i="12" s="1"/>
  <c r="Q213" i="12"/>
  <c r="R219" i="12" s="1"/>
  <c r="S247" i="12" s="1"/>
  <c r="Q149" i="12"/>
  <c r="R155" i="12" s="1"/>
  <c r="S183" i="12" s="1"/>
  <c r="Q85" i="12"/>
  <c r="R91" i="12" s="1"/>
  <c r="S119" i="12" s="1"/>
  <c r="Q21" i="12"/>
  <c r="Q388" i="12"/>
  <c r="R394" i="12" s="1"/>
  <c r="Q324" i="12"/>
  <c r="R330" i="12" s="1"/>
  <c r="S358" i="12" s="1"/>
  <c r="Q260" i="12"/>
  <c r="R266" i="12" s="1"/>
  <c r="S294" i="12" s="1"/>
  <c r="Q196" i="12"/>
  <c r="R202" i="12" s="1"/>
  <c r="S230" i="12" s="1"/>
  <c r="Q132" i="12"/>
  <c r="R138" i="12" s="1"/>
  <c r="S166" i="12" s="1"/>
  <c r="Q68" i="12"/>
  <c r="R74" i="12" s="1"/>
  <c r="S102" i="12" s="1"/>
  <c r="Q395" i="12"/>
  <c r="R401" i="12" s="1"/>
  <c r="Q331" i="12"/>
  <c r="R337" i="12" s="1"/>
  <c r="S365" i="12" s="1"/>
  <c r="Q267" i="12"/>
  <c r="R273" i="12" s="1"/>
  <c r="S301" i="12" s="1"/>
  <c r="Q203" i="12"/>
  <c r="R209" i="12" s="1"/>
  <c r="S237" i="12" s="1"/>
  <c r="Q139" i="12"/>
  <c r="R145" i="12" s="1"/>
  <c r="S173" i="12" s="1"/>
  <c r="Q75" i="12"/>
  <c r="R81" i="12" s="1"/>
  <c r="S109" i="12" s="1"/>
  <c r="Q11" i="12"/>
  <c r="Q361" i="12"/>
  <c r="R367" i="12" s="1"/>
  <c r="S395" i="12" s="1"/>
  <c r="Q297" i="12"/>
  <c r="R303" i="12" s="1"/>
  <c r="S331" i="12" s="1"/>
  <c r="Q105" i="12"/>
  <c r="R111" i="12" s="1"/>
  <c r="S139" i="12" s="1"/>
  <c r="Q191" i="12"/>
  <c r="R197" i="12" s="1"/>
  <c r="S225" i="12" s="1"/>
  <c r="Q303" i="12"/>
  <c r="R309" i="12" s="1"/>
  <c r="S337" i="12" s="1"/>
  <c r="Q87" i="12"/>
  <c r="R93" i="12" s="1"/>
  <c r="S121" i="12" s="1"/>
  <c r="Q389" i="12"/>
  <c r="R395" i="12" s="1"/>
  <c r="Q325" i="12"/>
  <c r="R331" i="12" s="1"/>
  <c r="S359" i="12" s="1"/>
  <c r="Q261" i="12"/>
  <c r="R267" i="12" s="1"/>
  <c r="S295" i="12" s="1"/>
  <c r="Q197" i="12"/>
  <c r="R203" i="12" s="1"/>
  <c r="S231" i="12" s="1"/>
  <c r="Q133" i="12"/>
  <c r="R139" i="12" s="1"/>
  <c r="S167" i="12" s="1"/>
  <c r="Q69" i="12"/>
  <c r="R75" i="12" s="1"/>
  <c r="S103" i="12" s="1"/>
  <c r="Q244" i="12"/>
  <c r="R250" i="12" s="1"/>
  <c r="S278" i="12" s="1"/>
  <c r="Q116" i="12"/>
  <c r="R122" i="12" s="1"/>
  <c r="S150" i="12" s="1"/>
  <c r="Q52" i="12"/>
  <c r="R58" i="12" s="1"/>
  <c r="S86" i="12" s="1"/>
  <c r="Q379" i="12"/>
  <c r="R385" i="12" s="1"/>
  <c r="Q315" i="12"/>
  <c r="R321" i="12" s="1"/>
  <c r="S349" i="12" s="1"/>
  <c r="Q251" i="12"/>
  <c r="R257" i="12" s="1"/>
  <c r="S285" i="12" s="1"/>
  <c r="Q187" i="12"/>
  <c r="R193" i="12" s="1"/>
  <c r="S221" i="12" s="1"/>
  <c r="Q123" i="12"/>
  <c r="R129" i="12" s="1"/>
  <c r="S157" i="12" s="1"/>
  <c r="Q59" i="12"/>
  <c r="R65" i="12" s="1"/>
  <c r="S93" i="12" s="1"/>
  <c r="Q345" i="12"/>
  <c r="R351" i="12" s="1"/>
  <c r="S379" i="12" s="1"/>
  <c r="Q153" i="12"/>
  <c r="R159" i="12" s="1"/>
  <c r="S187" i="12" s="1"/>
  <c r="Q25" i="12"/>
  <c r="Q392" i="12"/>
  <c r="R398" i="12" s="1"/>
  <c r="Q328" i="12"/>
  <c r="R334" i="12" s="1"/>
  <c r="S362" i="12" s="1"/>
  <c r="Q264" i="12"/>
  <c r="R270" i="12" s="1"/>
  <c r="S298" i="12" s="1"/>
  <c r="Q200" i="12"/>
  <c r="R206" i="12" s="1"/>
  <c r="S234" i="12" s="1"/>
  <c r="Q136" i="12"/>
  <c r="R142" i="12" s="1"/>
  <c r="S170" i="12" s="1"/>
  <c r="Q72" i="12"/>
  <c r="R78" i="12" s="1"/>
  <c r="S106" i="12" s="1"/>
  <c r="Q239" i="12"/>
  <c r="R245" i="12" s="1"/>
  <c r="S273" i="12" s="1"/>
  <c r="Q23" i="12"/>
  <c r="Q358" i="12"/>
  <c r="R364" i="12" s="1"/>
  <c r="S392" i="12" s="1"/>
  <c r="Q294" i="12"/>
  <c r="R300" i="12" s="1"/>
  <c r="S328" i="12" s="1"/>
  <c r="Q230" i="12"/>
  <c r="R236" i="12" s="1"/>
  <c r="S264" i="12" s="1"/>
  <c r="Q166" i="12"/>
  <c r="R172" i="12" s="1"/>
  <c r="S200" i="12" s="1"/>
  <c r="Q102" i="12"/>
  <c r="R108" i="12" s="1"/>
  <c r="S136" i="12" s="1"/>
  <c r="Q38" i="12"/>
  <c r="Q364" i="12"/>
  <c r="R370" i="12" s="1"/>
  <c r="S398" i="12" s="1"/>
  <c r="Q300" i="12"/>
  <c r="R306" i="12" s="1"/>
  <c r="S334" i="12" s="1"/>
  <c r="Q236" i="12"/>
  <c r="R242" i="12" s="1"/>
  <c r="S270" i="12" s="1"/>
  <c r="Q172" i="12"/>
  <c r="R178" i="12" s="1"/>
  <c r="S206" i="12" s="1"/>
  <c r="Q108" i="12"/>
  <c r="R114" i="12" s="1"/>
  <c r="S142" i="12" s="1"/>
  <c r="Q44" i="12"/>
  <c r="Q371" i="12"/>
  <c r="R377" i="12" s="1"/>
  <c r="Q307" i="12"/>
  <c r="R313" i="12" s="1"/>
  <c r="S341" i="12" s="1"/>
  <c r="Q243" i="12"/>
  <c r="R249" i="12" s="1"/>
  <c r="S277" i="12" s="1"/>
  <c r="Q179" i="12"/>
  <c r="R185" i="12" s="1"/>
  <c r="S213" i="12" s="1"/>
  <c r="Q115" i="12"/>
  <c r="R121" i="12" s="1"/>
  <c r="S149" i="12" s="1"/>
  <c r="Q51" i="12"/>
  <c r="R57" i="12" s="1"/>
  <c r="S85" i="12" s="1"/>
  <c r="Q354" i="12"/>
  <c r="R360" i="12" s="1"/>
  <c r="S388" i="12" s="1"/>
  <c r="Q290" i="12"/>
  <c r="R296" i="12" s="1"/>
  <c r="S324" i="12" s="1"/>
  <c r="Q226" i="12"/>
  <c r="R232" i="12" s="1"/>
  <c r="S260" i="12" s="1"/>
  <c r="Q162" i="12"/>
  <c r="R168" i="12" s="1"/>
  <c r="S196" i="12" s="1"/>
  <c r="Q98" i="12"/>
  <c r="R104" i="12" s="1"/>
  <c r="S132" i="12" s="1"/>
  <c r="Q34" i="12"/>
  <c r="Q401" i="12"/>
  <c r="Q337" i="12"/>
  <c r="R343" i="12" s="1"/>
  <c r="S371" i="12" s="1"/>
  <c r="Q273" i="12"/>
  <c r="R279" i="12" s="1"/>
  <c r="S307" i="12" s="1"/>
  <c r="Q209" i="12"/>
  <c r="R215" i="12" s="1"/>
  <c r="S243" i="12" s="1"/>
  <c r="Q145" i="12"/>
  <c r="R151" i="12" s="1"/>
  <c r="S179" i="12" s="1"/>
  <c r="Q384" i="12"/>
  <c r="R390" i="12" s="1"/>
  <c r="Q320" i="12"/>
  <c r="R326" i="12" s="1"/>
  <c r="S354" i="12" s="1"/>
  <c r="Q256" i="12"/>
  <c r="R262" i="12" s="1"/>
  <c r="S290" i="12" s="1"/>
  <c r="Q192" i="12"/>
  <c r="R198" i="12" s="1"/>
  <c r="S226" i="12" s="1"/>
  <c r="Q128" i="12"/>
  <c r="R134" i="12" s="1"/>
  <c r="S162" i="12" s="1"/>
  <c r="Q64" i="12"/>
  <c r="R70" i="12" s="1"/>
  <c r="S98" i="12" s="1"/>
  <c r="Q350" i="12"/>
  <c r="R356" i="12" s="1"/>
  <c r="S384" i="12" s="1"/>
  <c r="Q201" i="12"/>
  <c r="R207" i="12" s="1"/>
  <c r="S235" i="12" s="1"/>
  <c r="Q376" i="12"/>
  <c r="R382" i="12" s="1"/>
  <c r="Q312" i="12"/>
  <c r="R318" i="12" s="1"/>
  <c r="S346" i="12" s="1"/>
  <c r="Q248" i="12"/>
  <c r="R254" i="12" s="1"/>
  <c r="S282" i="12" s="1"/>
  <c r="Q184" i="12"/>
  <c r="R190" i="12" s="1"/>
  <c r="S218" i="12" s="1"/>
  <c r="Q120" i="12"/>
  <c r="R126" i="12" s="1"/>
  <c r="S154" i="12" s="1"/>
  <c r="Q56" i="12"/>
  <c r="R62" i="12" s="1"/>
  <c r="S90" i="12" s="1"/>
  <c r="Q175" i="12"/>
  <c r="R181" i="12" s="1"/>
  <c r="S209" i="12" s="1"/>
  <c r="Q311" i="12"/>
  <c r="R317" i="12" s="1"/>
  <c r="S345" i="12" s="1"/>
  <c r="Q111" i="12"/>
  <c r="R117" i="12" s="1"/>
  <c r="S145" i="12" s="1"/>
  <c r="Q342" i="12"/>
  <c r="R348" i="12" s="1"/>
  <c r="S376" i="12" s="1"/>
  <c r="Q278" i="12"/>
  <c r="R284" i="12" s="1"/>
  <c r="S312" i="12" s="1"/>
  <c r="Q214" i="12"/>
  <c r="R220" i="12" s="1"/>
  <c r="S248" i="12" s="1"/>
  <c r="Q150" i="12"/>
  <c r="R156" i="12" s="1"/>
  <c r="S184" i="12" s="1"/>
  <c r="Q86" i="12"/>
  <c r="R92" i="12" s="1"/>
  <c r="S120" i="12" s="1"/>
  <c r="Q22" i="12"/>
  <c r="R28" i="12" s="1"/>
  <c r="Q365" i="12"/>
  <c r="R371" i="12" s="1"/>
  <c r="S399" i="12" s="1"/>
  <c r="Q301" i="12"/>
  <c r="R307" i="12" s="1"/>
  <c r="S335" i="12" s="1"/>
  <c r="Q237" i="12"/>
  <c r="R243" i="12" s="1"/>
  <c r="S271" i="12" s="1"/>
  <c r="Q173" i="12"/>
  <c r="R179" i="12" s="1"/>
  <c r="S207" i="12" s="1"/>
  <c r="Q109" i="12"/>
  <c r="R115" i="12" s="1"/>
  <c r="S143" i="12" s="1"/>
  <c r="Q45" i="12"/>
  <c r="R51" i="12" s="1"/>
  <c r="S79" i="12" s="1"/>
  <c r="Q163" i="12"/>
  <c r="R169" i="12" s="1"/>
  <c r="S197" i="12" s="1"/>
  <c r="Q99" i="12"/>
  <c r="R105" i="12" s="1"/>
  <c r="S133" i="12" s="1"/>
  <c r="Q35" i="12"/>
  <c r="Q210" i="12"/>
  <c r="R216" i="12" s="1"/>
  <c r="S244" i="12" s="1"/>
  <c r="Q257" i="12"/>
  <c r="R263" i="12" s="1"/>
  <c r="S291" i="12" s="1"/>
  <c r="Q193" i="12"/>
  <c r="R199" i="12" s="1"/>
  <c r="S227" i="12" s="1"/>
  <c r="Q129" i="12"/>
  <c r="R135" i="12" s="1"/>
  <c r="S163" i="12" s="1"/>
  <c r="Q65" i="12"/>
  <c r="R71" i="12" s="1"/>
  <c r="S99" i="12" s="1"/>
  <c r="Q368" i="12"/>
  <c r="R374" i="12" s="1"/>
  <c r="S402" i="12" s="1"/>
  <c r="Q304" i="12"/>
  <c r="R310" i="12" s="1"/>
  <c r="S338" i="12" s="1"/>
  <c r="Q240" i="12"/>
  <c r="R246" i="12" s="1"/>
  <c r="S274" i="12" s="1"/>
  <c r="Q176" i="12"/>
  <c r="R182" i="12" s="1"/>
  <c r="S210" i="12" s="1"/>
  <c r="Q112" i="12"/>
  <c r="R118" i="12" s="1"/>
  <c r="S146" i="12" s="1"/>
  <c r="Q48" i="12"/>
  <c r="R54" i="12" s="1"/>
  <c r="S82" i="12" s="1"/>
  <c r="Q375" i="12"/>
  <c r="R381" i="12" s="1"/>
  <c r="Q47" i="12"/>
  <c r="R53" i="12" s="1"/>
  <c r="S81" i="12" s="1"/>
  <c r="Q359" i="12"/>
  <c r="R365" i="12" s="1"/>
  <c r="S393" i="12" s="1"/>
  <c r="Q343" i="12"/>
  <c r="R349" i="12" s="1"/>
  <c r="S377" i="12" s="1"/>
  <c r="Q398" i="12"/>
  <c r="Q334" i="12"/>
  <c r="R340" i="12" s="1"/>
  <c r="S368" i="12" s="1"/>
  <c r="Q270" i="12"/>
  <c r="R276" i="12" s="1"/>
  <c r="S304" i="12" s="1"/>
  <c r="Q340" i="12"/>
  <c r="R346" i="12" s="1"/>
  <c r="S374" i="12" s="1"/>
  <c r="Q276" i="12"/>
  <c r="R282" i="12" s="1"/>
  <c r="S310" i="12" s="1"/>
  <c r="Q212" i="12"/>
  <c r="R218" i="12" s="1"/>
  <c r="S246" i="12" s="1"/>
  <c r="Q148" i="12"/>
  <c r="R154" i="12" s="1"/>
  <c r="S182" i="12" s="1"/>
  <c r="Q84" i="12"/>
  <c r="R90" i="12" s="1"/>
  <c r="S118" i="12" s="1"/>
  <c r="Q20" i="12"/>
  <c r="Q155" i="12"/>
  <c r="R161" i="12" s="1"/>
  <c r="S189" i="12" s="1"/>
  <c r="Q91" i="12"/>
  <c r="R97" i="12" s="1"/>
  <c r="S125" i="12" s="1"/>
  <c r="Q27" i="12"/>
  <c r="Q394" i="12"/>
  <c r="R400" i="12" s="1"/>
  <c r="Q330" i="12"/>
  <c r="R336" i="12" s="1"/>
  <c r="S364" i="12" s="1"/>
  <c r="Q266" i="12"/>
  <c r="R272" i="12" s="1"/>
  <c r="S300" i="12" s="1"/>
  <c r="Q202" i="12"/>
  <c r="R208" i="12" s="1"/>
  <c r="S236" i="12" s="1"/>
  <c r="Q138" i="12"/>
  <c r="R144" i="12" s="1"/>
  <c r="S172" i="12" s="1"/>
  <c r="Q74" i="12"/>
  <c r="R80" i="12" s="1"/>
  <c r="S108" i="12" s="1"/>
  <c r="Q10" i="12"/>
  <c r="Q313" i="12"/>
  <c r="R319" i="12" s="1"/>
  <c r="S347" i="12" s="1"/>
  <c r="Q249" i="12"/>
  <c r="R255" i="12" s="1"/>
  <c r="S283" i="12" s="1"/>
  <c r="Q57" i="12"/>
  <c r="R63" i="12" s="1"/>
  <c r="S91" i="12" s="1"/>
  <c r="Q168" i="12"/>
  <c r="R174" i="12" s="1"/>
  <c r="S202" i="12" s="1"/>
  <c r="Q104" i="12"/>
  <c r="R110" i="12" s="1"/>
  <c r="S138" i="12" s="1"/>
  <c r="Q40" i="12"/>
  <c r="Q183" i="12"/>
  <c r="R189" i="12" s="1"/>
  <c r="S217" i="12" s="1"/>
  <c r="Q295" i="12"/>
  <c r="R301" i="12" s="1"/>
  <c r="S329" i="12" s="1"/>
  <c r="Q279" i="12"/>
  <c r="R285" i="12" s="1"/>
  <c r="S313" i="12" s="1"/>
  <c r="Q79" i="12"/>
  <c r="R85" i="12" s="1"/>
  <c r="S113" i="12" s="1"/>
  <c r="Q285" i="12"/>
  <c r="Q396" i="12"/>
  <c r="R402" i="12" s="1"/>
  <c r="Q332" i="12"/>
  <c r="R338" i="12" s="1"/>
  <c r="S366" i="12" s="1"/>
  <c r="Q268" i="12"/>
  <c r="R274" i="12" s="1"/>
  <c r="S302" i="12" s="1"/>
  <c r="Q204" i="12"/>
  <c r="R210" i="12" s="1"/>
  <c r="S238" i="12" s="1"/>
  <c r="Q140" i="12"/>
  <c r="R146" i="12" s="1"/>
  <c r="S174" i="12" s="1"/>
  <c r="Q76" i="12"/>
  <c r="R82" i="12" s="1"/>
  <c r="S110" i="12" s="1"/>
  <c r="Q12" i="12"/>
  <c r="Q8" i="12"/>
  <c r="Q339" i="12"/>
  <c r="R345" i="12" s="1"/>
  <c r="S373" i="12" s="1"/>
  <c r="Q275" i="12"/>
  <c r="R281" i="12" s="1"/>
  <c r="S309" i="12" s="1"/>
  <c r="Q211" i="12"/>
  <c r="R217" i="12" s="1"/>
  <c r="S245" i="12" s="1"/>
  <c r="Q147" i="12"/>
  <c r="R153" i="12" s="1"/>
  <c r="S181" i="12" s="1"/>
  <c r="Q83" i="12"/>
  <c r="R89" i="12" s="1"/>
  <c r="S117" i="12" s="1"/>
  <c r="Q19" i="12"/>
  <c r="Q386" i="12"/>
  <c r="R392" i="12" s="1"/>
  <c r="Q322" i="12"/>
  <c r="R328" i="12" s="1"/>
  <c r="S356" i="12" s="1"/>
  <c r="Q258" i="12"/>
  <c r="R264" i="12" s="1"/>
  <c r="S292" i="12" s="1"/>
  <c r="Q194" i="12"/>
  <c r="R200" i="12" s="1"/>
  <c r="S228" i="12" s="1"/>
  <c r="Q130" i="12"/>
  <c r="R136" i="12" s="1"/>
  <c r="S164" i="12" s="1"/>
  <c r="Q66" i="12"/>
  <c r="R72" i="12" s="1"/>
  <c r="S100" i="12" s="1"/>
  <c r="Q369" i="12"/>
  <c r="R375" i="12" s="1"/>
  <c r="Q241" i="12"/>
  <c r="R247" i="12" s="1"/>
  <c r="S275" i="12" s="1"/>
  <c r="Q113" i="12"/>
  <c r="R119" i="12" s="1"/>
  <c r="S147" i="12" s="1"/>
  <c r="Q49" i="12"/>
  <c r="R55" i="12" s="1"/>
  <c r="S83" i="12" s="1"/>
  <c r="Q288" i="12"/>
  <c r="R294" i="12" s="1"/>
  <c r="S322" i="12" s="1"/>
  <c r="Q119" i="12"/>
  <c r="R125" i="12" s="1"/>
  <c r="S153" i="12" s="1"/>
  <c r="Q231" i="12"/>
  <c r="R237" i="12" s="1"/>
  <c r="S265" i="12" s="1"/>
  <c r="Q215" i="12"/>
  <c r="R221" i="12" s="1"/>
  <c r="S249" i="12" s="1"/>
  <c r="Q382" i="12"/>
  <c r="R388" i="12" s="1"/>
  <c r="Q318" i="12"/>
  <c r="R324" i="12" s="1"/>
  <c r="S352" i="12" s="1"/>
  <c r="Q254" i="12"/>
  <c r="R260" i="12" s="1"/>
  <c r="S288" i="12" s="1"/>
  <c r="Q190" i="12"/>
  <c r="R196" i="12" s="1"/>
  <c r="S224" i="12" s="1"/>
  <c r="Q126" i="12"/>
  <c r="R132" i="12" s="1"/>
  <c r="S160" i="12" s="1"/>
  <c r="Q62" i="12"/>
  <c r="R68" i="12" s="1"/>
  <c r="S96" i="12" s="1"/>
  <c r="Q378" i="12"/>
  <c r="R384" i="12" s="1"/>
  <c r="Q314" i="12"/>
  <c r="R320" i="12" s="1"/>
  <c r="S348" i="12" s="1"/>
  <c r="Q250" i="12"/>
  <c r="R256" i="12" s="1"/>
  <c r="S284" i="12" s="1"/>
  <c r="Q186" i="12"/>
  <c r="R192" i="12" s="1"/>
  <c r="S220" i="12" s="1"/>
  <c r="Q122" i="12"/>
  <c r="R128" i="12" s="1"/>
  <c r="S156" i="12" s="1"/>
  <c r="Q58" i="12"/>
  <c r="R64" i="12" s="1"/>
  <c r="S92" i="12" s="1"/>
  <c r="Q233" i="12"/>
  <c r="R239" i="12" s="1"/>
  <c r="S267" i="12" s="1"/>
  <c r="Q169" i="12"/>
  <c r="R175" i="12" s="1"/>
  <c r="S203" i="12" s="1"/>
  <c r="Q41" i="12"/>
  <c r="Q344" i="12"/>
  <c r="R350" i="12" s="1"/>
  <c r="S378" i="12" s="1"/>
  <c r="Q280" i="12"/>
  <c r="R286" i="12" s="1"/>
  <c r="S314" i="12" s="1"/>
  <c r="Q216" i="12"/>
  <c r="R222" i="12" s="1"/>
  <c r="S250" i="12" s="1"/>
  <c r="Q152" i="12"/>
  <c r="R158" i="12" s="1"/>
  <c r="S186" i="12" s="1"/>
  <c r="Q88" i="12"/>
  <c r="R94" i="12" s="1"/>
  <c r="S122" i="12" s="1"/>
  <c r="Q24" i="12"/>
  <c r="R280" i="12"/>
  <c r="S308" i="12" s="1"/>
  <c r="R369" i="12"/>
  <c r="S397" i="12" s="1"/>
  <c r="R357" i="12"/>
  <c r="S385" i="12" s="1"/>
  <c r="R61" i="12"/>
  <c r="S89" i="12" s="1"/>
  <c r="R83" i="12"/>
  <c r="S111" i="12" s="1"/>
  <c r="R143" i="12"/>
  <c r="S171" i="12" s="1"/>
  <c r="R184" i="12"/>
  <c r="S212" i="12" s="1"/>
  <c r="R176" i="12"/>
  <c r="S204" i="12" s="1"/>
  <c r="R188" i="12"/>
  <c r="S216" i="12" s="1"/>
  <c r="R248" i="12"/>
  <c r="S276" i="12" s="1"/>
  <c r="R314" i="12"/>
  <c r="S342" i="12" s="1"/>
  <c r="R187" i="12"/>
  <c r="S215" i="12" s="1"/>
  <c r="R124" i="12"/>
  <c r="S152" i="12" s="1"/>
  <c r="R240" i="12"/>
  <c r="S268" i="12" s="1"/>
  <c r="R116" i="12"/>
  <c r="S144" i="12" s="1"/>
  <c r="R261" i="12"/>
  <c r="S289" i="12" s="1"/>
  <c r="R56" i="12"/>
  <c r="S84" i="12" s="1"/>
  <c r="R292" i="12"/>
  <c r="S320" i="12" s="1"/>
  <c r="R131" i="12"/>
  <c r="S159" i="12" s="1"/>
  <c r="R103" i="12"/>
  <c r="S131" i="12" s="1"/>
  <c r="R8" i="12"/>
  <c r="S8" i="12"/>
  <c r="R291" i="12"/>
  <c r="S319" i="12" s="1"/>
  <c r="R329" i="12"/>
  <c r="S357" i="12" s="1"/>
  <c r="R332" i="12"/>
  <c r="S360" i="12" s="1"/>
  <c r="R393" i="12"/>
  <c r="M2" i="14"/>
  <c r="J2" i="14"/>
  <c r="K2" i="14"/>
  <c r="G2" i="14"/>
  <c r="D2" i="14"/>
  <c r="O2" i="14"/>
  <c r="L2" i="14"/>
  <c r="P2" i="14"/>
  <c r="E2" i="14"/>
  <c r="C2" i="14"/>
  <c r="B2" i="14"/>
  <c r="N2" i="14"/>
  <c r="I2" i="14"/>
  <c r="H2" i="14"/>
  <c r="F2" i="14"/>
  <c r="R50" i="12" l="1"/>
  <c r="S78" i="12" s="1"/>
  <c r="R49" i="12"/>
  <c r="S77" i="12" s="1"/>
  <c r="R48" i="12"/>
  <c r="S76" i="12" s="1"/>
  <c r="R47" i="12"/>
  <c r="S75" i="12" s="1"/>
  <c r="R46" i="12"/>
  <c r="S74" i="12" s="1"/>
  <c r="R45" i="12"/>
  <c r="S73" i="12" s="1"/>
  <c r="R44" i="12"/>
  <c r="R43" i="12"/>
  <c r="R42" i="12"/>
  <c r="R41" i="12"/>
  <c r="R40" i="12"/>
  <c r="R34" i="12"/>
  <c r="R32" i="12"/>
  <c r="R31" i="12"/>
  <c r="R30" i="12"/>
  <c r="R35" i="12"/>
  <c r="R33" i="12"/>
  <c r="R36" i="12"/>
  <c r="R39" i="12"/>
  <c r="R38" i="12"/>
  <c r="R37" i="12"/>
  <c r="R24" i="12"/>
  <c r="R21" i="12"/>
  <c r="R14" i="12"/>
  <c r="R23" i="12"/>
  <c r="R20" i="12"/>
  <c r="R15" i="12"/>
  <c r="R19" i="12"/>
  <c r="R22" i="12"/>
  <c r="R18" i="12"/>
  <c r="R27" i="12"/>
  <c r="R26" i="12"/>
  <c r="R17" i="12"/>
  <c r="R25" i="12"/>
  <c r="R16" i="12"/>
  <c r="R9" i="12"/>
  <c r="S17" i="12" s="1"/>
  <c r="R10" i="12"/>
  <c r="R11" i="12"/>
  <c r="R12" i="12"/>
  <c r="R13" i="12"/>
  <c r="S72" i="12" l="1"/>
  <c r="S71" i="12"/>
  <c r="S67" i="12"/>
  <c r="S68" i="12"/>
  <c r="S69" i="12"/>
  <c r="S70" i="12"/>
  <c r="S65" i="12"/>
  <c r="S66" i="12"/>
  <c r="S63" i="12"/>
  <c r="S64" i="12"/>
  <c r="S62" i="12"/>
  <c r="S58" i="12"/>
  <c r="S51" i="12"/>
  <c r="S50" i="12"/>
  <c r="S57" i="12"/>
  <c r="S49" i="12"/>
  <c r="S56" i="12"/>
  <c r="S55" i="12"/>
  <c r="S54" i="12"/>
  <c r="S53" i="12"/>
  <c r="S52" i="12"/>
  <c r="S48" i="12"/>
  <c r="S40" i="12"/>
  <c r="S47" i="12"/>
  <c r="S39" i="12"/>
  <c r="S46" i="12"/>
  <c r="S38" i="12"/>
  <c r="S45" i="12"/>
  <c r="S37" i="12"/>
  <c r="S44" i="12"/>
  <c r="S36" i="12"/>
  <c r="S43" i="12"/>
  <c r="S35" i="12"/>
  <c r="S33" i="12"/>
  <c r="S42" i="12"/>
  <c r="S34" i="12"/>
  <c r="S41" i="12"/>
  <c r="S32" i="12"/>
  <c r="S31" i="12"/>
  <c r="S60" i="12"/>
  <c r="S61" i="12"/>
  <c r="S59" i="12"/>
  <c r="S30" i="12"/>
  <c r="S29" i="12"/>
  <c r="S25" i="12"/>
  <c r="S9" i="12"/>
  <c r="U9" i="12" s="1"/>
  <c r="S10" i="12"/>
  <c r="S24" i="12"/>
  <c r="S16" i="12"/>
  <c r="S23" i="12"/>
  <c r="S15" i="12"/>
  <c r="S22" i="12"/>
  <c r="S14" i="12"/>
  <c r="S26" i="12"/>
  <c r="S21" i="12"/>
  <c r="S13" i="12"/>
  <c r="S28" i="12"/>
  <c r="S20" i="12"/>
  <c r="S12" i="12"/>
  <c r="S18" i="12"/>
  <c r="S27" i="12"/>
  <c r="S19" i="12"/>
  <c r="S11" i="12"/>
  <c r="U246" i="12"/>
  <c r="U260" i="12"/>
  <c r="U258" i="12"/>
  <c r="U248" i="12"/>
  <c r="U270" i="12"/>
  <c r="U255" i="12"/>
  <c r="U257" i="12"/>
  <c r="U250" i="12"/>
  <c r="U267" i="12"/>
  <c r="U268" i="12"/>
  <c r="U259" i="12"/>
  <c r="U251" i="12"/>
  <c r="U243" i="12"/>
  <c r="U269" i="12"/>
  <c r="U266" i="12"/>
  <c r="U323" i="12"/>
  <c r="U315" i="12"/>
  <c r="U299" i="12"/>
  <c r="U291" i="12"/>
  <c r="T263" i="12"/>
  <c r="U275" i="12"/>
  <c r="T247" i="12"/>
  <c r="U203" i="12"/>
  <c r="U195" i="12"/>
  <c r="U394" i="12"/>
  <c r="U370" i="12"/>
  <c r="U354" i="12"/>
  <c r="U346" i="12"/>
  <c r="U330" i="12"/>
  <c r="U322" i="12"/>
  <c r="U306" i="12"/>
  <c r="U90" i="12"/>
  <c r="U197" i="12"/>
  <c r="U379" i="12"/>
  <c r="U114" i="12"/>
  <c r="U156" i="12"/>
  <c r="U199" i="12"/>
  <c r="T222" i="12"/>
  <c r="U318" i="12"/>
  <c r="U375" i="12"/>
  <c r="U385" i="12"/>
  <c r="U361" i="12"/>
  <c r="U345" i="12"/>
  <c r="U337" i="12"/>
  <c r="U329" i="12"/>
  <c r="U321" i="12"/>
  <c r="U313" i="12"/>
  <c r="U305" i="12"/>
  <c r="U297" i="12"/>
  <c r="T269" i="12"/>
  <c r="U289" i="12"/>
  <c r="T261" i="12"/>
  <c r="U281" i="12"/>
  <c r="T253" i="12"/>
  <c r="U273" i="12"/>
  <c r="T245" i="12"/>
  <c r="U265" i="12"/>
  <c r="U249" i="12"/>
  <c r="U233" i="12"/>
  <c r="T225" i="12"/>
  <c r="T197" i="12"/>
  <c r="T217" i="12"/>
  <c r="T209" i="12"/>
  <c r="U201" i="12"/>
  <c r="U193" i="12"/>
  <c r="U185" i="12"/>
  <c r="U177" i="12"/>
  <c r="U169" i="12"/>
  <c r="U161" i="12"/>
  <c r="U153" i="12"/>
  <c r="U145" i="12"/>
  <c r="U137" i="12"/>
  <c r="U129" i="12"/>
  <c r="U121" i="12"/>
  <c r="U113" i="12"/>
  <c r="U105" i="12"/>
  <c r="U97" i="12"/>
  <c r="U96" i="12"/>
  <c r="U122" i="12"/>
  <c r="U154" i="12"/>
  <c r="U301" i="12"/>
  <c r="U348" i="12"/>
  <c r="U395" i="12"/>
  <c r="U355" i="12"/>
  <c r="U92" i="12"/>
  <c r="U146" i="12"/>
  <c r="U189" i="12"/>
  <c r="U302" i="12"/>
  <c r="U350" i="12"/>
  <c r="U393" i="12"/>
  <c r="U369" i="12"/>
  <c r="U93" i="12"/>
  <c r="U125" i="12"/>
  <c r="U157" i="12"/>
  <c r="T129" i="12"/>
  <c r="U190" i="12"/>
  <c r="U293" i="12"/>
  <c r="T265" i="12"/>
  <c r="U316" i="12"/>
  <c r="U351" i="12"/>
  <c r="U390" i="12"/>
  <c r="U392" i="12"/>
  <c r="U368" i="12"/>
  <c r="U344" i="12"/>
  <c r="U320" i="12"/>
  <c r="U304" i="12"/>
  <c r="U280" i="12"/>
  <c r="T252" i="12"/>
  <c r="U264" i="12"/>
  <c r="U256" i="12"/>
  <c r="U224" i="12"/>
  <c r="T216" i="12"/>
  <c r="T208" i="12"/>
  <c r="U200" i="12"/>
  <c r="U192" i="12"/>
  <c r="U184" i="12"/>
  <c r="U176" i="12"/>
  <c r="U168" i="12"/>
  <c r="U160" i="12"/>
  <c r="U152" i="12"/>
  <c r="U144" i="12"/>
  <c r="U136" i="12"/>
  <c r="U128" i="12"/>
  <c r="U120" i="12"/>
  <c r="T92" i="12"/>
  <c r="U112" i="12"/>
  <c r="U104" i="12"/>
  <c r="U94" i="12"/>
  <c r="U106" i="12"/>
  <c r="U116" i="12"/>
  <c r="U126" i="12"/>
  <c r="U138" i="12"/>
  <c r="U148" i="12"/>
  <c r="U158" i="12"/>
  <c r="U170" i="12"/>
  <c r="U182" i="12"/>
  <c r="U191" i="12"/>
  <c r="T213" i="12"/>
  <c r="U226" i="12"/>
  <c r="T230" i="12"/>
  <c r="U261" i="12"/>
  <c r="U271" i="12"/>
  <c r="T243" i="12"/>
  <c r="U285" i="12"/>
  <c r="T257" i="12"/>
  <c r="U295" i="12"/>
  <c r="T267" i="12"/>
  <c r="U317" i="12"/>
  <c r="T289" i="12"/>
  <c r="U327" i="12"/>
  <c r="U341" i="12"/>
  <c r="U366" i="12"/>
  <c r="U380" i="12"/>
  <c r="U391" i="12"/>
  <c r="U100" i="12"/>
  <c r="U175" i="12"/>
  <c r="U324" i="12"/>
  <c r="U386" i="12"/>
  <c r="U371" i="12"/>
  <c r="U124" i="12"/>
  <c r="U166" i="12"/>
  <c r="U211" i="12"/>
  <c r="U292" i="12"/>
  <c r="T264" i="12"/>
  <c r="U338" i="12"/>
  <c r="U389" i="12"/>
  <c r="U377" i="12"/>
  <c r="U115" i="12"/>
  <c r="U147" i="12"/>
  <c r="U174" i="12"/>
  <c r="U212" i="12"/>
  <c r="U284" i="12"/>
  <c r="T256" i="12"/>
  <c r="U340" i="12"/>
  <c r="U384" i="12"/>
  <c r="U352" i="12"/>
  <c r="U328" i="12"/>
  <c r="U296" i="12"/>
  <c r="T268" i="12"/>
  <c r="U117" i="12"/>
  <c r="U139" i="12"/>
  <c r="U159" i="12"/>
  <c r="U183" i="12"/>
  <c r="U204" i="12"/>
  <c r="U228" i="12"/>
  <c r="U262" i="12"/>
  <c r="U274" i="12"/>
  <c r="T246" i="12"/>
  <c r="U278" i="12"/>
  <c r="T250" i="12"/>
  <c r="U298" i="12"/>
  <c r="T270" i="12"/>
  <c r="U308" i="12"/>
  <c r="U319" i="12"/>
  <c r="U342" i="12"/>
  <c r="U356" i="12"/>
  <c r="U367" i="12"/>
  <c r="U381" i="12"/>
  <c r="U110" i="12"/>
  <c r="U142" i="12"/>
  <c r="U187" i="12"/>
  <c r="U220" i="12"/>
  <c r="U290" i="12"/>
  <c r="T262" i="12"/>
  <c r="U334" i="12"/>
  <c r="U373" i="12"/>
  <c r="U363" i="12"/>
  <c r="U102" i="12"/>
  <c r="U134" i="12"/>
  <c r="U181" i="12"/>
  <c r="U247" i="12"/>
  <c r="U282" i="12"/>
  <c r="T254" i="12"/>
  <c r="U364" i="12"/>
  <c r="U402" i="12"/>
  <c r="U401" i="12"/>
  <c r="U353" i="12"/>
  <c r="U103" i="12"/>
  <c r="U135" i="12"/>
  <c r="U167" i="12"/>
  <c r="U202" i="12"/>
  <c r="U303" i="12"/>
  <c r="U326" i="12"/>
  <c r="U365" i="12"/>
  <c r="U378" i="12"/>
  <c r="T350" i="12"/>
  <c r="U400" i="12"/>
  <c r="U376" i="12"/>
  <c r="U360" i="12"/>
  <c r="U336" i="12"/>
  <c r="U312" i="12"/>
  <c r="U288" i="12"/>
  <c r="T260" i="12"/>
  <c r="U272" i="12"/>
  <c r="T244" i="12"/>
  <c r="U95" i="12"/>
  <c r="U107" i="12"/>
  <c r="U127" i="12"/>
  <c r="U149" i="12"/>
  <c r="U171" i="12"/>
  <c r="U194" i="12"/>
  <c r="U214" i="12"/>
  <c r="U252" i="12"/>
  <c r="T8" i="12"/>
  <c r="U98" i="12"/>
  <c r="U108" i="12"/>
  <c r="U118" i="12"/>
  <c r="U130" i="12"/>
  <c r="U140" i="12"/>
  <c r="U150" i="12"/>
  <c r="U162" i="12"/>
  <c r="U172" i="12"/>
  <c r="U178" i="12"/>
  <c r="U205" i="12"/>
  <c r="T177" i="12"/>
  <c r="U215" i="12"/>
  <c r="T229" i="12"/>
  <c r="U244" i="12"/>
  <c r="U253" i="12"/>
  <c r="U263" i="12"/>
  <c r="U286" i="12"/>
  <c r="T258" i="12"/>
  <c r="U309" i="12"/>
  <c r="U332" i="12"/>
  <c r="U343" i="12"/>
  <c r="U357" i="12"/>
  <c r="U382" i="12"/>
  <c r="U396" i="12"/>
  <c r="U8" i="12"/>
  <c r="U99" i="12"/>
  <c r="U109" i="12"/>
  <c r="U119" i="12"/>
  <c r="U131" i="12"/>
  <c r="U141" i="12"/>
  <c r="U151" i="12"/>
  <c r="U163" i="12"/>
  <c r="U173" i="12"/>
  <c r="U186" i="12"/>
  <c r="U196" i="12"/>
  <c r="U206" i="12"/>
  <c r="T218" i="12"/>
  <c r="T231" i="12"/>
  <c r="U245" i="12"/>
  <c r="U254" i="12"/>
  <c r="U276" i="12"/>
  <c r="T248" i="12"/>
  <c r="U287" i="12"/>
  <c r="T259" i="12"/>
  <c r="U300" i="12"/>
  <c r="U310" i="12"/>
  <c r="U333" i="12"/>
  <c r="U358" i="12"/>
  <c r="U372" i="12"/>
  <c r="T344" i="12"/>
  <c r="U383" i="12"/>
  <c r="U397" i="12"/>
  <c r="U179" i="12"/>
  <c r="U132" i="12"/>
  <c r="U164" i="12"/>
  <c r="U207" i="12"/>
  <c r="T232" i="12"/>
  <c r="U277" i="12"/>
  <c r="T249" i="12"/>
  <c r="U311" i="12"/>
  <c r="U359" i="12"/>
  <c r="U398" i="12"/>
  <c r="U387" i="12"/>
  <c r="U347" i="12"/>
  <c r="U339" i="12"/>
  <c r="U331" i="12"/>
  <c r="U307" i="12"/>
  <c r="U283" i="12"/>
  <c r="T255" i="12"/>
  <c r="U235" i="12"/>
  <c r="U227" i="12"/>
  <c r="T219" i="12"/>
  <c r="U91" i="12"/>
  <c r="U101" i="12"/>
  <c r="U111" i="12"/>
  <c r="U123" i="12"/>
  <c r="U133" i="12"/>
  <c r="U143" i="12"/>
  <c r="U155" i="12"/>
  <c r="U165" i="12"/>
  <c r="U180" i="12"/>
  <c r="U188" i="12"/>
  <c r="U198" i="12"/>
  <c r="T170" i="12"/>
  <c r="U210" i="12"/>
  <c r="U221" i="12"/>
  <c r="T234" i="12"/>
  <c r="U279" i="12"/>
  <c r="T251" i="12"/>
  <c r="U294" i="12"/>
  <c r="T266" i="12"/>
  <c r="U314" i="12"/>
  <c r="U325" i="12"/>
  <c r="U335" i="12"/>
  <c r="U349" i="12"/>
  <c r="U362" i="12"/>
  <c r="U374" i="12"/>
  <c r="U388" i="12"/>
  <c r="U399" i="12"/>
  <c r="T385" i="12"/>
  <c r="T223" i="12"/>
  <c r="U223" i="12"/>
  <c r="T212" i="12"/>
  <c r="T160" i="12" l="1"/>
  <c r="T272" i="12"/>
  <c r="T334" i="12"/>
  <c r="T90" i="12"/>
  <c r="U229" i="12"/>
  <c r="T214" i="12"/>
  <c r="T337" i="12"/>
  <c r="T215" i="12"/>
  <c r="T163" i="12"/>
  <c r="T103" i="12"/>
  <c r="T226" i="12"/>
  <c r="T296" i="12"/>
  <c r="T299" i="12"/>
  <c r="T273" i="12"/>
  <c r="U209" i="12"/>
  <c r="T391" i="12"/>
  <c r="T187" i="12"/>
  <c r="T95" i="12"/>
  <c r="T104" i="12"/>
  <c r="T145" i="12"/>
  <c r="T200" i="12"/>
  <c r="U222" i="12"/>
  <c r="T139" i="12"/>
  <c r="T393" i="12"/>
  <c r="U217" i="12"/>
  <c r="U225" i="12"/>
  <c r="T329" i="12"/>
  <c r="T159" i="12"/>
  <c r="T188" i="12"/>
  <c r="T303" i="12"/>
  <c r="T91" i="12"/>
  <c r="T275" i="12"/>
  <c r="T333" i="12"/>
  <c r="T136" i="12"/>
  <c r="T371" i="12"/>
  <c r="T199" i="12"/>
  <c r="T203" i="12"/>
  <c r="T135" i="12"/>
  <c r="U230" i="12"/>
  <c r="T179" i="12"/>
  <c r="T315" i="12"/>
  <c r="T392" i="12"/>
  <c r="T323" i="12"/>
  <c r="T271" i="12"/>
  <c r="T235" i="12"/>
  <c r="T206" i="12"/>
  <c r="T370" i="12"/>
  <c r="T122" i="12"/>
  <c r="T99" i="12"/>
  <c r="T192" i="12"/>
  <c r="T276" i="12"/>
  <c r="T390" i="12"/>
  <c r="U232" i="12"/>
  <c r="T379" i="12"/>
  <c r="T158" i="12"/>
  <c r="T102" i="12"/>
  <c r="T185" i="12"/>
  <c r="T148" i="12"/>
  <c r="T328" i="12"/>
  <c r="T220" i="12"/>
  <c r="T221" i="12"/>
  <c r="T311" i="12"/>
  <c r="T314" i="12"/>
  <c r="T111" i="12"/>
  <c r="T380" i="12"/>
  <c r="T100" i="12"/>
  <c r="T153" i="12"/>
  <c r="T146" i="12"/>
  <c r="T161" i="12"/>
  <c r="T173" i="12"/>
  <c r="T167" i="12"/>
  <c r="U219" i="12"/>
  <c r="T336" i="12"/>
  <c r="T141" i="12"/>
  <c r="T211" i="12"/>
  <c r="T207" i="12"/>
  <c r="T156" i="12"/>
  <c r="T319" i="12"/>
  <c r="T330" i="12"/>
  <c r="T348" i="12"/>
  <c r="T335" i="12"/>
  <c r="T96" i="12"/>
  <c r="T93" i="12"/>
  <c r="T293" i="12"/>
  <c r="T326" i="12"/>
  <c r="T175" i="12"/>
  <c r="T287" i="12"/>
  <c r="T186" i="12"/>
  <c r="T107" i="12"/>
  <c r="T126" i="12"/>
  <c r="T364" i="12"/>
  <c r="U216" i="12"/>
  <c r="T360" i="12"/>
  <c r="T381" i="12"/>
  <c r="T367" i="12"/>
  <c r="U234" i="12"/>
  <c r="T204" i="12"/>
  <c r="T305" i="12"/>
  <c r="T168" i="12"/>
  <c r="T375" i="12"/>
  <c r="T184" i="12"/>
  <c r="T343" i="12"/>
  <c r="T205" i="12"/>
  <c r="T301" i="12"/>
  <c r="T342" i="12"/>
  <c r="T374" i="12"/>
  <c r="T9" i="12"/>
  <c r="T224" i="12"/>
  <c r="T178" i="12"/>
  <c r="T297" i="12"/>
  <c r="T134" i="12"/>
  <c r="T377" i="12"/>
  <c r="T130" i="12"/>
  <c r="T322" i="12"/>
  <c r="T94" i="12"/>
  <c r="T346" i="12"/>
  <c r="T182" i="12"/>
  <c r="T127" i="12"/>
  <c r="T113" i="12"/>
  <c r="T121" i="12"/>
  <c r="T396" i="12"/>
  <c r="T174" i="12"/>
  <c r="T373" i="12"/>
  <c r="T384" i="12"/>
  <c r="T324" i="12"/>
  <c r="T120" i="12"/>
  <c r="T180" i="12"/>
  <c r="T320" i="12"/>
  <c r="T194" i="12"/>
  <c r="T278" i="12"/>
  <c r="T116" i="12"/>
  <c r="T340" i="12"/>
  <c r="T162" i="12"/>
  <c r="T341" i="12"/>
  <c r="T290" i="12"/>
  <c r="T363" i="12"/>
  <c r="U10" i="12"/>
  <c r="T176" i="12"/>
  <c r="T124" i="12"/>
  <c r="T288" i="12"/>
  <c r="T365" i="12"/>
  <c r="T310" i="12"/>
  <c r="T109" i="12"/>
  <c r="T118" i="12"/>
  <c r="T117" i="12"/>
  <c r="T149" i="12"/>
  <c r="T351" i="12"/>
  <c r="T294" i="12"/>
  <c r="T307" i="12"/>
  <c r="T210" i="12"/>
  <c r="U208" i="12"/>
  <c r="T331" i="12"/>
  <c r="T150" i="12"/>
  <c r="T112" i="12"/>
  <c r="T106" i="12"/>
  <c r="T345" i="12"/>
  <c r="T378" i="12"/>
  <c r="T155" i="12"/>
  <c r="T202" i="12"/>
  <c r="T154" i="12"/>
  <c r="T110" i="12"/>
  <c r="T132" i="12"/>
  <c r="T164" i="12"/>
  <c r="T196" i="12"/>
  <c r="T292" i="12"/>
  <c r="T388" i="12"/>
  <c r="T97" i="12"/>
  <c r="T397" i="12"/>
  <c r="U11" i="12"/>
  <c r="T10" i="12"/>
  <c r="T190" i="12"/>
  <c r="T399" i="12"/>
  <c r="T181" i="12"/>
  <c r="U231" i="12"/>
  <c r="T398" i="12"/>
  <c r="T105" i="12"/>
  <c r="T369" i="12"/>
  <c r="T368" i="12"/>
  <c r="T304" i="12"/>
  <c r="T143" i="12"/>
  <c r="T308" i="12"/>
  <c r="T353" i="12"/>
  <c r="T291" i="12"/>
  <c r="T183" i="12"/>
  <c r="T383" i="12"/>
  <c r="T338" i="12"/>
  <c r="T401" i="12"/>
  <c r="T125" i="12"/>
  <c r="T157" i="12"/>
  <c r="T189" i="12"/>
  <c r="T277" i="12"/>
  <c r="T309" i="12"/>
  <c r="T389" i="12"/>
  <c r="T171" i="12"/>
  <c r="T169" i="12"/>
  <c r="T302" i="12"/>
  <c r="T366" i="12"/>
  <c r="T295" i="12"/>
  <c r="T372" i="12"/>
  <c r="T147" i="12"/>
  <c r="T352" i="12"/>
  <c r="T357" i="12"/>
  <c r="T228" i="12"/>
  <c r="T286" i="12"/>
  <c r="T152" i="12"/>
  <c r="U218" i="12"/>
  <c r="U213" i="12"/>
  <c r="T233" i="12"/>
  <c r="T227" i="12"/>
  <c r="T283" i="12"/>
  <c r="T201" i="12"/>
  <c r="T144" i="12"/>
  <c r="T387" i="12"/>
  <c r="T306" i="12"/>
  <c r="T114" i="12"/>
  <c r="T131" i="12"/>
  <c r="T376" i="12"/>
  <c r="T400" i="12"/>
  <c r="T395" i="12"/>
  <c r="T198" i="12"/>
  <c r="T142" i="12"/>
  <c r="T98" i="12"/>
  <c r="T108" i="12"/>
  <c r="T140" i="12"/>
  <c r="T172" i="12"/>
  <c r="T316" i="12"/>
  <c r="T362" i="12"/>
  <c r="T195" i="12"/>
  <c r="T386" i="12"/>
  <c r="T115" i="12"/>
  <c r="T151" i="12"/>
  <c r="T166" i="12"/>
  <c r="T284" i="12"/>
  <c r="T298" i="12"/>
  <c r="T356" i="12"/>
  <c r="T349" i="12"/>
  <c r="T193" i="12"/>
  <c r="T321" i="12"/>
  <c r="T137" i="12"/>
  <c r="T191" i="12"/>
  <c r="T279" i="12"/>
  <c r="T359" i="12"/>
  <c r="T355" i="12"/>
  <c r="T282" i="12"/>
  <c r="T123" i="12"/>
  <c r="T354" i="12"/>
  <c r="T281" i="12"/>
  <c r="T332" i="12"/>
  <c r="T325" i="12"/>
  <c r="T339" i="12"/>
  <c r="T280" i="12"/>
  <c r="T300" i="12"/>
  <c r="T312" i="12"/>
  <c r="T119" i="12"/>
  <c r="T361" i="12"/>
  <c r="T138" i="12"/>
  <c r="T358" i="12"/>
  <c r="T402" i="12"/>
  <c r="T313" i="12"/>
  <c r="T274" i="12"/>
  <c r="T327" i="12"/>
  <c r="T101" i="12"/>
  <c r="T133" i="12"/>
  <c r="T165" i="12"/>
  <c r="T285" i="12"/>
  <c r="T317" i="12"/>
  <c r="T347" i="12"/>
  <c r="T128" i="12"/>
  <c r="T318" i="12"/>
  <c r="T382" i="12"/>
  <c r="T394" i="12"/>
  <c r="T239" i="12"/>
  <c r="U239" i="12"/>
  <c r="U238" i="12"/>
  <c r="T238" i="12"/>
  <c r="T241" i="12"/>
  <c r="U241" i="12"/>
  <c r="U237" i="12"/>
  <c r="T237" i="12"/>
  <c r="U236" i="12"/>
  <c r="T236" i="12"/>
  <c r="U240" i="12"/>
  <c r="T240" i="12"/>
  <c r="T242" i="12"/>
  <c r="U242" i="12"/>
  <c r="U18" i="12"/>
  <c r="U58" i="12"/>
  <c r="U53" i="12"/>
  <c r="U47" i="12"/>
  <c r="U17" i="12"/>
  <c r="U60" i="12"/>
  <c r="U42" i="12"/>
  <c r="U19" i="12"/>
  <c r="U33" i="12"/>
  <c r="U30" i="12"/>
  <c r="U52" i="12"/>
  <c r="U51" i="12"/>
  <c r="U35" i="12"/>
  <c r="U40" i="12"/>
  <c r="U29" i="12"/>
  <c r="U48" i="12"/>
  <c r="U15" i="12"/>
  <c r="U37" i="12"/>
  <c r="U36" i="12"/>
  <c r="U61" i="12"/>
  <c r="U21" i="12"/>
  <c r="U34" i="12"/>
  <c r="U23" i="12"/>
  <c r="U16" i="12"/>
  <c r="U14" i="12"/>
  <c r="U46" i="12"/>
  <c r="U28" i="12"/>
  <c r="U57" i="12"/>
  <c r="U24" i="12"/>
  <c r="U38" i="12"/>
  <c r="U13" i="12"/>
  <c r="U49" i="12"/>
  <c r="U20" i="12"/>
  <c r="U32" i="12"/>
  <c r="U45" i="12"/>
  <c r="U39" i="12"/>
  <c r="U26" i="12"/>
  <c r="U27" i="12"/>
  <c r="U43" i="12"/>
  <c r="U56" i="12"/>
  <c r="U12" i="12"/>
  <c r="U44" i="12"/>
  <c r="U50" i="12"/>
  <c r="U31" i="12"/>
  <c r="U22" i="12"/>
  <c r="U55" i="12"/>
  <c r="U59" i="12"/>
  <c r="U41" i="12"/>
  <c r="U54" i="12"/>
  <c r="U25" i="12"/>
  <c r="T50" i="12" l="1"/>
  <c r="T51" i="12"/>
  <c r="T53" i="12"/>
  <c r="T49" i="12"/>
  <c r="T31" i="12"/>
  <c r="T58" i="12"/>
  <c r="T45" i="12"/>
  <c r="T60" i="12"/>
  <c r="T25" i="12"/>
  <c r="T20" i="12"/>
  <c r="T48" i="12"/>
  <c r="T17" i="12"/>
  <c r="T22" i="12"/>
  <c r="T46" i="12"/>
  <c r="T59" i="12"/>
  <c r="T12" i="12"/>
  <c r="T26" i="12"/>
  <c r="T23" i="12"/>
  <c r="T29" i="12"/>
  <c r="T27" i="12"/>
  <c r="U80" i="12"/>
  <c r="T80" i="12"/>
  <c r="U63" i="12"/>
  <c r="T63" i="12"/>
  <c r="U67" i="12"/>
  <c r="T67" i="12"/>
  <c r="T11" i="12"/>
  <c r="T42" i="12"/>
  <c r="T13" i="12"/>
  <c r="T30" i="12"/>
  <c r="T28" i="12"/>
  <c r="T52" i="12"/>
  <c r="T56" i="12"/>
  <c r="T43" i="12"/>
  <c r="T36" i="12"/>
  <c r="U75" i="12"/>
  <c r="T75" i="12"/>
  <c r="U86" i="12"/>
  <c r="T86" i="12"/>
  <c r="T47" i="12"/>
  <c r="U69" i="12"/>
  <c r="T69" i="12"/>
  <c r="U73" i="12"/>
  <c r="T73" i="12"/>
  <c r="U76" i="12"/>
  <c r="T76" i="12"/>
  <c r="U78" i="12"/>
  <c r="T78" i="12"/>
  <c r="U72" i="12"/>
  <c r="T72" i="12"/>
  <c r="T16" i="12"/>
  <c r="T38" i="12"/>
  <c r="T15" i="12"/>
  <c r="U84" i="12"/>
  <c r="T84" i="12"/>
  <c r="T39" i="12"/>
  <c r="T55" i="12"/>
  <c r="U83" i="12"/>
  <c r="T83" i="12"/>
  <c r="U64" i="12"/>
  <c r="T64" i="12"/>
  <c r="U65" i="12"/>
  <c r="T65" i="12"/>
  <c r="U81" i="12"/>
  <c r="T81" i="12"/>
  <c r="T57" i="12"/>
  <c r="U88" i="12"/>
  <c r="T88" i="12"/>
  <c r="U68" i="12"/>
  <c r="T68" i="12"/>
  <c r="U62" i="12"/>
  <c r="T62" i="12"/>
  <c r="U77" i="12"/>
  <c r="T77" i="12"/>
  <c r="U79" i="12"/>
  <c r="T79" i="12"/>
  <c r="U70" i="12"/>
  <c r="T70" i="12"/>
  <c r="T24" i="12"/>
  <c r="T41" i="12"/>
  <c r="U85" i="12"/>
  <c r="T85" i="12"/>
  <c r="T19" i="12"/>
  <c r="T35" i="12"/>
  <c r="T34" i="12"/>
  <c r="U66" i="12"/>
  <c r="T66" i="12"/>
  <c r="T54" i="12"/>
  <c r="U82" i="12"/>
  <c r="T82" i="12"/>
  <c r="U87" i="12"/>
  <c r="T87" i="12"/>
  <c r="T33" i="12"/>
  <c r="T21" i="12"/>
  <c r="T37" i="12"/>
  <c r="T32" i="12"/>
  <c r="T40" i="12"/>
  <c r="T18" i="12"/>
  <c r="T61" i="12"/>
  <c r="U89" i="12"/>
  <c r="T89" i="12"/>
  <c r="U71" i="12"/>
  <c r="T71" i="12"/>
  <c r="U74" i="12"/>
  <c r="T74" i="12"/>
  <c r="T44" i="12"/>
  <c r="T14" i="12"/>
  <c r="AB23" i="18" l="1"/>
  <c r="AA23" i="18"/>
  <c r="AB260" i="18" l="1"/>
  <c r="AA260" i="18"/>
  <c r="M207" i="14"/>
  <c r="I135" i="14"/>
  <c r="O90" i="14"/>
  <c r="P27" i="14"/>
  <c r="I90" i="14"/>
  <c r="P215" i="14"/>
  <c r="J36" i="14"/>
  <c r="M135" i="14"/>
  <c r="Q161" i="14"/>
  <c r="L54" i="14"/>
  <c r="O207" i="14"/>
  <c r="N208" i="14"/>
  <c r="P64" i="14"/>
  <c r="M144" i="14"/>
  <c r="D73" i="14"/>
  <c r="M10" i="14"/>
  <c r="P108" i="14"/>
  <c r="J17" i="14"/>
  <c r="F62" i="14"/>
  <c r="N125" i="14"/>
  <c r="L171" i="14"/>
  <c r="E89" i="14"/>
  <c r="D63" i="14"/>
  <c r="D235" i="14"/>
  <c r="M162" i="14"/>
  <c r="H108" i="14"/>
  <c r="D126" i="14"/>
  <c r="J161" i="14"/>
  <c r="K224" i="14"/>
  <c r="D207" i="14"/>
  <c r="O226" i="14"/>
  <c r="I37" i="14"/>
  <c r="M55" i="14"/>
  <c r="H28" i="14"/>
  <c r="I36" i="14"/>
  <c r="O46" i="14"/>
  <c r="K73" i="14"/>
  <c r="I224" i="14"/>
  <c r="K181" i="14"/>
  <c r="O37" i="14"/>
  <c r="O98" i="14"/>
  <c r="F90" i="14"/>
  <c r="Q244" i="14"/>
  <c r="H171" i="14"/>
  <c r="K17" i="14"/>
  <c r="E197" i="14"/>
  <c r="K53" i="14"/>
  <c r="L108" i="14"/>
  <c r="J82" i="14"/>
  <c r="J225" i="14"/>
  <c r="O171" i="14"/>
  <c r="Q90" i="14"/>
  <c r="O108" i="14"/>
  <c r="K125" i="14"/>
  <c r="Q207" i="14"/>
  <c r="L17" i="14"/>
  <c r="I26" i="14"/>
  <c r="P161" i="14"/>
  <c r="P99" i="14"/>
  <c r="K225" i="14"/>
  <c r="M63" i="14"/>
  <c r="Q171" i="14"/>
  <c r="L80" i="14"/>
  <c r="P189" i="14"/>
  <c r="M54" i="14"/>
  <c r="O72" i="14"/>
  <c r="Q17" i="14"/>
  <c r="I199" i="14"/>
  <c r="I161" i="14"/>
  <c r="E10" i="14"/>
  <c r="D145" i="14"/>
  <c r="G27" i="14"/>
  <c r="P152" i="14"/>
  <c r="L44" i="14"/>
  <c r="Q190" i="14"/>
  <c r="O109" i="14"/>
  <c r="P163" i="14"/>
  <c r="E233" i="14"/>
  <c r="G154" i="14"/>
  <c r="G197" i="14"/>
  <c r="H18" i="14"/>
  <c r="I234" i="14"/>
  <c r="Q26" i="14"/>
  <c r="H73" i="14"/>
  <c r="H118" i="14"/>
  <c r="Q172" i="14"/>
  <c r="O27" i="14"/>
  <c r="O170" i="14"/>
  <c r="N71" i="14"/>
  <c r="G98" i="14"/>
  <c r="K145" i="14"/>
  <c r="I64" i="14"/>
  <c r="G89" i="14"/>
  <c r="E35" i="14"/>
  <c r="D244" i="14"/>
  <c r="Q18" i="14"/>
  <c r="D216" i="14"/>
  <c r="Q215" i="14"/>
  <c r="O206" i="14"/>
  <c r="Q19" i="14"/>
  <c r="Q71" i="14"/>
  <c r="G82" i="14"/>
  <c r="P118" i="14"/>
  <c r="M234" i="14"/>
  <c r="F208" i="14"/>
  <c r="J28" i="14"/>
  <c r="L81" i="14"/>
  <c r="N109" i="14"/>
  <c r="D35" i="14"/>
  <c r="L53" i="14"/>
  <c r="K153" i="14"/>
  <c r="N99" i="14"/>
  <c r="Q217" i="14"/>
  <c r="I118" i="14"/>
  <c r="L36" i="14"/>
  <c r="E62" i="14"/>
  <c r="J73" i="14"/>
  <c r="N215" i="14"/>
  <c r="E189" i="14"/>
  <c r="D188" i="14"/>
  <c r="H19" i="14"/>
  <c r="O143" i="14"/>
  <c r="L152" i="14"/>
  <c r="L116" i="14"/>
  <c r="L134" i="14"/>
  <c r="Q53" i="14"/>
  <c r="H197" i="14"/>
  <c r="K37" i="14"/>
  <c r="E217" i="14"/>
  <c r="G81" i="14"/>
  <c r="M127" i="14"/>
  <c r="L172" i="14"/>
  <c r="E179" i="14"/>
  <c r="I153" i="14"/>
  <c r="M91" i="14"/>
  <c r="G135" i="14"/>
  <c r="E9" i="14"/>
  <c r="Q170" i="14"/>
  <c r="H117" i="14"/>
  <c r="G108" i="14"/>
  <c r="F89" i="14"/>
  <c r="D125" i="14"/>
  <c r="G45" i="14"/>
  <c r="E19" i="14"/>
  <c r="Q152" i="14"/>
  <c r="M117" i="14"/>
  <c r="O118" i="14"/>
  <c r="P197" i="14"/>
  <c r="N9" i="14"/>
  <c r="P235" i="14"/>
  <c r="M235" i="14"/>
  <c r="D71" i="14"/>
  <c r="H8" i="14"/>
  <c r="I53" i="14"/>
  <c r="N172" i="14"/>
  <c r="M90" i="14"/>
  <c r="G10" i="14"/>
  <c r="Q153" i="14"/>
  <c r="E37" i="14"/>
  <c r="D170" i="14"/>
  <c r="H224" i="14"/>
  <c r="L208" i="14"/>
  <c r="P28" i="14"/>
  <c r="M64" i="14"/>
  <c r="N82" i="14"/>
  <c r="H54" i="14"/>
  <c r="F217" i="14"/>
  <c r="P225" i="14"/>
  <c r="E161" i="14"/>
  <c r="G109" i="14"/>
  <c r="M143" i="14"/>
  <c r="I46" i="14"/>
  <c r="L216" i="14"/>
  <c r="K108" i="14"/>
  <c r="G8" i="14"/>
  <c r="E208" i="14"/>
  <c r="J44" i="14"/>
  <c r="H199" i="14"/>
  <c r="E26" i="14"/>
  <c r="F98" i="14"/>
  <c r="K46" i="14"/>
  <c r="O64" i="14"/>
  <c r="M27" i="14"/>
  <c r="J62" i="14"/>
  <c r="D99" i="14"/>
  <c r="H136" i="14"/>
  <c r="P18" i="14"/>
  <c r="P243" i="14"/>
  <c r="I80" i="14"/>
  <c r="K163" i="14"/>
  <c r="O244" i="14"/>
  <c r="M163" i="14"/>
  <c r="D64" i="14"/>
  <c r="G71" i="14"/>
  <c r="D18" i="14"/>
  <c r="I198" i="14"/>
  <c r="K208" i="14"/>
  <c r="H72" i="14"/>
  <c r="N152" i="14"/>
  <c r="H244" i="14"/>
  <c r="G224" i="14"/>
  <c r="M197" i="14"/>
  <c r="J54" i="14"/>
  <c r="L162" i="14"/>
  <c r="N180" i="14"/>
  <c r="D234" i="14"/>
  <c r="O116" i="14"/>
  <c r="E134" i="14"/>
  <c r="N62" i="14"/>
  <c r="L215" i="14"/>
  <c r="N107" i="14"/>
  <c r="Q118" i="14"/>
  <c r="E28" i="14"/>
  <c r="M35" i="14"/>
  <c r="L100" i="14"/>
  <c r="F163" i="14"/>
  <c r="H9" i="14"/>
  <c r="Q91" i="14"/>
  <c r="I163" i="14"/>
  <c r="D180" i="14"/>
  <c r="F181" i="14"/>
  <c r="E90" i="14"/>
  <c r="F144" i="14"/>
  <c r="D189" i="14"/>
  <c r="O163" i="14"/>
  <c r="M82" i="14"/>
  <c r="M8" i="14"/>
  <c r="H100" i="14"/>
  <c r="I125" i="14"/>
  <c r="G188" i="14"/>
  <c r="Q36" i="14"/>
  <c r="H206" i="14"/>
  <c r="O225" i="14"/>
  <c r="D206" i="14"/>
  <c r="O198" i="14"/>
  <c r="J81" i="14"/>
  <c r="E8" i="14"/>
  <c r="D10" i="14"/>
  <c r="I206" i="14"/>
  <c r="N235" i="14"/>
  <c r="F235" i="14"/>
  <c r="I72" i="14"/>
  <c r="G53" i="14"/>
  <c r="E206" i="14"/>
  <c r="J153" i="14"/>
  <c r="I179" i="14"/>
  <c r="F224" i="14"/>
  <c r="Q35" i="14"/>
  <c r="Q197" i="14"/>
  <c r="L63" i="14"/>
  <c r="N10" i="14"/>
  <c r="I63" i="14"/>
  <c r="N100" i="14"/>
  <c r="O242" i="14"/>
  <c r="M215" i="14"/>
  <c r="K242" i="14"/>
  <c r="D108" i="14"/>
  <c r="I10" i="14"/>
  <c r="Q154" i="14"/>
  <c r="F28" i="14"/>
  <c r="G198" i="14"/>
  <c r="E136" i="14"/>
  <c r="N161" i="14"/>
  <c r="F35" i="14"/>
  <c r="P53" i="14"/>
  <c r="O134" i="14"/>
  <c r="L242" i="14"/>
  <c r="D80" i="14"/>
  <c r="E82" i="14"/>
  <c r="H154" i="14"/>
  <c r="F8" i="14"/>
  <c r="D107" i="14"/>
  <c r="J72" i="14"/>
  <c r="P46" i="14"/>
  <c r="K54" i="14"/>
  <c r="H190" i="14"/>
  <c r="N55" i="14"/>
  <c r="O208" i="14"/>
  <c r="H234" i="14"/>
  <c r="Q199" i="14"/>
  <c r="N144" i="14"/>
  <c r="P44" i="14"/>
  <c r="N98" i="14"/>
  <c r="O54" i="14"/>
  <c r="G206" i="14"/>
  <c r="E108" i="14"/>
  <c r="E80" i="14"/>
  <c r="D17" i="14"/>
  <c r="H44" i="14"/>
  <c r="J26" i="14"/>
  <c r="N217" i="14"/>
  <c r="E172" i="14"/>
  <c r="O35" i="14"/>
  <c r="Q181" i="14"/>
  <c r="E63" i="14"/>
  <c r="P82" i="14"/>
  <c r="D225" i="14"/>
  <c r="D62" i="14"/>
  <c r="O190" i="14"/>
  <c r="J63" i="14"/>
  <c r="F37" i="14"/>
  <c r="N199" i="14"/>
  <c r="P63" i="14"/>
  <c r="H107" i="14"/>
  <c r="H10" i="14"/>
  <c r="N91" i="14"/>
  <c r="K10" i="14"/>
  <c r="L118" i="14"/>
  <c r="Q234" i="14"/>
  <c r="K226" i="14"/>
  <c r="K72" i="14"/>
  <c r="Q206" i="14"/>
  <c r="P181" i="14"/>
  <c r="H45" i="14"/>
  <c r="H162" i="14"/>
  <c r="O144" i="14"/>
  <c r="I108" i="14"/>
  <c r="H207" i="14"/>
  <c r="I44" i="14"/>
  <c r="J145" i="14"/>
  <c r="O26" i="14"/>
  <c r="D89" i="14"/>
  <c r="E135" i="14"/>
  <c r="K190" i="14"/>
  <c r="Q64" i="14"/>
  <c r="O199" i="14"/>
  <c r="L99" i="14"/>
  <c r="J224" i="14"/>
  <c r="G244" i="14"/>
  <c r="K188" i="14"/>
  <c r="F116" i="14"/>
  <c r="P125" i="14"/>
  <c r="P100" i="14"/>
  <c r="P127" i="14"/>
  <c r="E81" i="14"/>
  <c r="M125" i="14"/>
  <c r="O172" i="14"/>
  <c r="E224" i="14"/>
  <c r="M116" i="14"/>
  <c r="G126" i="14"/>
  <c r="D217" i="14"/>
  <c r="H82" i="14"/>
  <c r="M89" i="14"/>
  <c r="L198" i="14"/>
  <c r="L144" i="14"/>
  <c r="N143" i="14"/>
  <c r="L188" i="14"/>
  <c r="F171" i="14"/>
  <c r="I89" i="14"/>
  <c r="Q179" i="14"/>
  <c r="L9" i="14"/>
  <c r="L170" i="14"/>
  <c r="K136" i="14"/>
  <c r="K82" i="14"/>
  <c r="E71" i="14"/>
  <c r="Q136" i="14"/>
  <c r="P172" i="14"/>
  <c r="J18" i="14"/>
  <c r="M170" i="14"/>
  <c r="D9" i="14"/>
  <c r="O180" i="14"/>
  <c r="D162" i="14"/>
  <c r="L126" i="14"/>
  <c r="I180" i="14"/>
  <c r="P136" i="14"/>
  <c r="P55" i="14"/>
  <c r="G63" i="14"/>
  <c r="H80" i="14"/>
  <c r="I208" i="14"/>
  <c r="L153" i="14"/>
  <c r="K162" i="14"/>
  <c r="M172" i="14"/>
  <c r="F27" i="14"/>
  <c r="L8" i="14"/>
  <c r="E170" i="14"/>
  <c r="G217" i="14"/>
  <c r="N162" i="14"/>
  <c r="E45" i="14"/>
  <c r="F54" i="14"/>
  <c r="N8" i="14"/>
  <c r="K81" i="14"/>
  <c r="G18" i="14"/>
  <c r="E244" i="14"/>
  <c r="D226" i="14"/>
  <c r="D144" i="14"/>
  <c r="K62" i="14"/>
  <c r="Q54" i="14"/>
  <c r="I35" i="14"/>
  <c r="Q82" i="14"/>
  <c r="P199" i="14"/>
  <c r="L26" i="14"/>
  <c r="H143" i="14"/>
  <c r="N90" i="14"/>
  <c r="J116" i="14"/>
  <c r="K80" i="14"/>
  <c r="E109" i="14"/>
  <c r="P207" i="14"/>
  <c r="E144" i="14"/>
  <c r="I154" i="14"/>
  <c r="J35" i="14"/>
  <c r="I73" i="14"/>
  <c r="P71" i="14"/>
  <c r="I226" i="14"/>
  <c r="G172" i="14"/>
  <c r="P54" i="14"/>
  <c r="K98" i="14"/>
  <c r="G171" i="14"/>
  <c r="M44" i="14"/>
  <c r="J233" i="14"/>
  <c r="J235" i="14"/>
  <c r="M208" i="14"/>
  <c r="L233" i="14"/>
  <c r="M9" i="14"/>
  <c r="F134" i="14"/>
  <c r="L224" i="14"/>
  <c r="H235" i="14"/>
  <c r="M217" i="14"/>
  <c r="K91" i="14"/>
  <c r="G181" i="14"/>
  <c r="K171" i="14"/>
  <c r="L234" i="14"/>
  <c r="M107" i="14"/>
  <c r="O36" i="14"/>
  <c r="G107" i="14"/>
  <c r="O55" i="14"/>
  <c r="Q80" i="14"/>
  <c r="L190" i="14"/>
  <c r="G80" i="14"/>
  <c r="O197" i="14"/>
  <c r="M190" i="14"/>
  <c r="F73" i="14"/>
  <c r="M224" i="14"/>
  <c r="M181" i="14"/>
  <c r="O125" i="14"/>
  <c r="P234" i="14"/>
  <c r="J46" i="14"/>
  <c r="P35" i="14"/>
  <c r="G243" i="14"/>
  <c r="D215" i="14"/>
  <c r="F226" i="14"/>
  <c r="D116" i="14"/>
  <c r="E17" i="14"/>
  <c r="F143" i="14"/>
  <c r="J134" i="14"/>
  <c r="L37" i="14"/>
  <c r="E190" i="14"/>
  <c r="Q224" i="14"/>
  <c r="H189" i="14"/>
  <c r="K8" i="14"/>
  <c r="N197" i="14"/>
  <c r="H26" i="14"/>
  <c r="N72" i="14"/>
  <c r="F63" i="14"/>
  <c r="Q243" i="14"/>
  <c r="E226" i="14"/>
  <c r="K217" i="14"/>
  <c r="P116" i="14"/>
  <c r="N234" i="14"/>
  <c r="L98" i="14"/>
  <c r="J244" i="14"/>
  <c r="M100" i="14"/>
  <c r="K170" i="14"/>
  <c r="H37" i="14"/>
  <c r="D199" i="14"/>
  <c r="H35" i="14"/>
  <c r="O235" i="14"/>
  <c r="D44" i="14"/>
  <c r="K28" i="14"/>
  <c r="L225" i="14"/>
  <c r="G235" i="14"/>
  <c r="I243" i="14"/>
  <c r="J109" i="14"/>
  <c r="F10" i="14"/>
  <c r="K44" i="14"/>
  <c r="H217" i="14"/>
  <c r="G215" i="14"/>
  <c r="K99" i="14"/>
  <c r="N233" i="14"/>
  <c r="Q188" i="14"/>
  <c r="J143" i="14"/>
  <c r="E152" i="14"/>
  <c r="L10" i="14"/>
  <c r="J197" i="14"/>
  <c r="E143" i="14"/>
  <c r="F19" i="14"/>
  <c r="E180" i="14"/>
  <c r="D198" i="14"/>
  <c r="M53" i="14"/>
  <c r="M108" i="14"/>
  <c r="O53" i="14"/>
  <c r="G118" i="14"/>
  <c r="H152" i="14"/>
  <c r="G28" i="14"/>
  <c r="H127" i="14"/>
  <c r="H215" i="14"/>
  <c r="K134" i="14"/>
  <c r="J162" i="14"/>
  <c r="D154" i="14"/>
  <c r="F198" i="14"/>
  <c r="D46" i="14"/>
  <c r="M152" i="14"/>
  <c r="K127" i="14"/>
  <c r="G234" i="14"/>
  <c r="K27" i="14"/>
  <c r="Q108" i="14"/>
  <c r="O217" i="14"/>
  <c r="H170" i="14"/>
  <c r="I171" i="14"/>
  <c r="H27" i="14"/>
  <c r="H145" i="14"/>
  <c r="E107" i="14"/>
  <c r="E216" i="14"/>
  <c r="H90" i="14"/>
  <c r="K100" i="14"/>
  <c r="K19" i="14"/>
  <c r="H208" i="14"/>
  <c r="D26" i="14"/>
  <c r="M17" i="14"/>
  <c r="N28" i="14"/>
  <c r="N89" i="14"/>
  <c r="D8" i="14"/>
  <c r="N163" i="14"/>
  <c r="I190" i="14"/>
  <c r="G37" i="14"/>
  <c r="M216" i="14"/>
  <c r="N118" i="14"/>
  <c r="N44" i="14"/>
  <c r="J207" i="14"/>
  <c r="O17" i="14"/>
  <c r="F172" i="14"/>
  <c r="O224" i="14"/>
  <c r="N64" i="14"/>
  <c r="F17" i="14"/>
  <c r="E207" i="14"/>
  <c r="H91" i="14"/>
  <c r="H89" i="14"/>
  <c r="K9" i="14"/>
  <c r="P17" i="14"/>
  <c r="F225" i="14"/>
  <c r="D109" i="14"/>
  <c r="Q143" i="14"/>
  <c r="Q63" i="14"/>
  <c r="H188" i="14"/>
  <c r="J198" i="14"/>
  <c r="E44" i="14"/>
  <c r="G199" i="14"/>
  <c r="I18" i="14"/>
  <c r="O126" i="14"/>
  <c r="P206" i="14"/>
  <c r="Q117" i="14"/>
  <c r="N216" i="14"/>
  <c r="F179" i="14"/>
  <c r="G161" i="14"/>
  <c r="Q145" i="14"/>
  <c r="G152" i="14"/>
  <c r="F234" i="14"/>
  <c r="L226" i="14"/>
  <c r="H126" i="14"/>
  <c r="P73" i="14"/>
  <c r="M45" i="14"/>
  <c r="P216" i="14"/>
  <c r="N81" i="14"/>
  <c r="Q126" i="14"/>
  <c r="H226" i="14"/>
  <c r="G116" i="14"/>
  <c r="L197" i="14"/>
  <c r="D208" i="14"/>
  <c r="P190" i="14"/>
  <c r="P179" i="14"/>
  <c r="K199" i="14"/>
  <c r="L35" i="14"/>
  <c r="H62" i="14"/>
  <c r="O89" i="14"/>
  <c r="F233" i="14"/>
  <c r="I109" i="14"/>
  <c r="E234" i="14"/>
  <c r="Q127" i="14"/>
  <c r="L199" i="14"/>
  <c r="N18" i="14"/>
  <c r="O62" i="14"/>
  <c r="P126" i="14"/>
  <c r="J152" i="14"/>
  <c r="H109" i="14"/>
  <c r="G180" i="14"/>
  <c r="I127" i="14"/>
  <c r="H179" i="14"/>
  <c r="F136" i="14"/>
  <c r="P109" i="14"/>
  <c r="E53" i="14"/>
  <c r="K154" i="14"/>
  <c r="F107" i="14"/>
  <c r="L136" i="14"/>
  <c r="M19" i="14"/>
  <c r="J226" i="14"/>
  <c r="D90" i="14"/>
  <c r="P19" i="14"/>
  <c r="L107" i="14"/>
  <c r="E145" i="14"/>
  <c r="M134" i="14"/>
  <c r="F80" i="14"/>
  <c r="I144" i="14"/>
  <c r="K244" i="14"/>
  <c r="D45" i="14"/>
  <c r="I117" i="14"/>
  <c r="D91" i="14"/>
  <c r="E118" i="14"/>
  <c r="M145" i="14"/>
  <c r="Q135" i="14"/>
  <c r="K172" i="14"/>
  <c r="L181" i="14"/>
  <c r="L109" i="14"/>
  <c r="N80" i="14"/>
  <c r="G44" i="14"/>
  <c r="M206" i="14"/>
  <c r="J188" i="14"/>
  <c r="J98" i="14"/>
  <c r="E18" i="14"/>
  <c r="F44" i="14"/>
  <c r="K107" i="14"/>
  <c r="O181" i="14"/>
  <c r="K55" i="14"/>
  <c r="Q98" i="14"/>
  <c r="Q235" i="14"/>
  <c r="L18" i="14"/>
  <c r="J206" i="14"/>
  <c r="Q100" i="14"/>
  <c r="I27" i="14"/>
  <c r="J19" i="14"/>
  <c r="E154" i="14"/>
  <c r="Q37" i="14"/>
  <c r="Q55" i="14"/>
  <c r="D233" i="14"/>
  <c r="D127" i="14"/>
  <c r="D153" i="14"/>
  <c r="I235" i="14"/>
  <c r="D181" i="14"/>
  <c r="M28" i="14"/>
  <c r="N188" i="14"/>
  <c r="J80" i="14"/>
  <c r="G36" i="14"/>
  <c r="I162" i="14"/>
  <c r="N117" i="14"/>
  <c r="M36" i="14"/>
  <c r="J126" i="14"/>
  <c r="K45" i="14"/>
  <c r="L243" i="14"/>
  <c r="G153" i="14"/>
  <c r="M171" i="14"/>
  <c r="E125" i="14"/>
  <c r="P45" i="14"/>
  <c r="E181" i="14"/>
  <c r="M199" i="14"/>
  <c r="E64" i="14"/>
  <c r="P72" i="14"/>
  <c r="F154" i="14"/>
  <c r="Q162" i="14"/>
  <c r="P91" i="14"/>
  <c r="J180" i="14"/>
  <c r="J117" i="14"/>
  <c r="F162" i="14"/>
  <c r="D243" i="14"/>
  <c r="E225" i="14"/>
  <c r="G143" i="14"/>
  <c r="N171" i="14"/>
  <c r="G55" i="14"/>
  <c r="I189" i="14"/>
  <c r="E243" i="14"/>
  <c r="F180" i="14"/>
  <c r="D134" i="14"/>
  <c r="G117" i="14"/>
  <c r="F55" i="14"/>
  <c r="L45" i="14"/>
  <c r="F197" i="14"/>
  <c r="F64" i="14"/>
  <c r="E199" i="14"/>
  <c r="E117" i="14"/>
  <c r="J8" i="14"/>
  <c r="D19" i="14"/>
  <c r="I134" i="14"/>
  <c r="M26" i="14"/>
  <c r="N45" i="14"/>
  <c r="D98" i="14"/>
  <c r="E235" i="14"/>
  <c r="D117" i="14"/>
  <c r="H243" i="14"/>
  <c r="E91" i="14"/>
  <c r="E46" i="14"/>
  <c r="F189" i="14"/>
  <c r="K26" i="14"/>
  <c r="M226" i="14"/>
  <c r="J107" i="14"/>
  <c r="Q233" i="14"/>
  <c r="F53" i="14"/>
  <c r="O73" i="14"/>
  <c r="O179" i="14"/>
  <c r="K144" i="14"/>
  <c r="K207" i="14"/>
  <c r="F46" i="14"/>
  <c r="I17" i="14"/>
  <c r="L64" i="14"/>
  <c r="N153" i="14"/>
  <c r="L180" i="14"/>
  <c r="P134" i="14"/>
  <c r="N26" i="14"/>
  <c r="F126" i="14"/>
  <c r="N46" i="14"/>
  <c r="K89" i="14"/>
  <c r="H181" i="14"/>
  <c r="G54" i="14"/>
  <c r="J27" i="14"/>
  <c r="O162" i="14"/>
  <c r="J108" i="14"/>
  <c r="E162" i="14"/>
  <c r="H242" i="14"/>
  <c r="P170" i="14"/>
  <c r="Q81" i="14"/>
  <c r="I217" i="14"/>
  <c r="J144" i="14"/>
  <c r="N19" i="14"/>
  <c r="P244" i="14"/>
  <c r="F82" i="14"/>
  <c r="N181" i="14"/>
  <c r="O243" i="14"/>
  <c r="F244" i="14"/>
  <c r="L46" i="14"/>
  <c r="Q27" i="14"/>
  <c r="J172" i="14"/>
  <c r="K143" i="14"/>
  <c r="O189" i="14"/>
  <c r="P81" i="14"/>
  <c r="O117" i="14"/>
  <c r="J135" i="14"/>
  <c r="P144" i="14"/>
  <c r="N206" i="14"/>
  <c r="J170" i="14"/>
  <c r="J9" i="14"/>
  <c r="M244" i="14"/>
  <c r="M98" i="14"/>
  <c r="I82" i="14"/>
  <c r="I62" i="14"/>
  <c r="N37" i="14"/>
  <c r="I181" i="14"/>
  <c r="M37" i="14"/>
  <c r="E126" i="14"/>
  <c r="G144" i="14"/>
  <c r="Q44" i="14"/>
  <c r="H135" i="14"/>
  <c r="N179" i="14"/>
  <c r="F99" i="14"/>
  <c r="Q28" i="14"/>
  <c r="F117" i="14"/>
  <c r="I107" i="14"/>
  <c r="L125" i="14"/>
  <c r="L161" i="14"/>
  <c r="E72" i="14"/>
  <c r="I207" i="14"/>
  <c r="O135" i="14"/>
  <c r="J171" i="14"/>
  <c r="Q125" i="14"/>
  <c r="D161" i="14"/>
  <c r="J125" i="14"/>
  <c r="F153" i="14"/>
  <c r="I19" i="14"/>
  <c r="N27" i="14"/>
  <c r="P217" i="14"/>
  <c r="D152" i="14"/>
  <c r="J100" i="14"/>
  <c r="D36" i="14"/>
  <c r="D224" i="14"/>
  <c r="F152" i="14"/>
  <c r="F91" i="14"/>
  <c r="H81" i="14"/>
  <c r="Q225" i="14"/>
  <c r="G170" i="14"/>
  <c r="H144" i="14"/>
  <c r="E99" i="14"/>
  <c r="H53" i="14"/>
  <c r="J154" i="14"/>
  <c r="I242" i="14"/>
  <c r="G26" i="14"/>
  <c r="I45" i="14"/>
  <c r="D81" i="14"/>
  <c r="L82" i="14"/>
  <c r="D172" i="14"/>
  <c r="N54" i="14"/>
  <c r="F118" i="14"/>
  <c r="K235" i="14"/>
  <c r="J199" i="14"/>
  <c r="D163" i="14"/>
  <c r="N73" i="14"/>
  <c r="F206" i="14"/>
  <c r="F26" i="14"/>
  <c r="Q109" i="14"/>
  <c r="H98" i="14"/>
  <c r="M71" i="14"/>
  <c r="D135" i="14"/>
  <c r="I197" i="14"/>
  <c r="L91" i="14"/>
  <c r="J181" i="14"/>
  <c r="K234" i="14"/>
  <c r="H198" i="14"/>
  <c r="G46" i="14"/>
  <c r="P145" i="14"/>
  <c r="P117" i="14"/>
  <c r="E171" i="14"/>
  <c r="P198" i="14"/>
  <c r="G73" i="14"/>
  <c r="M46" i="14"/>
  <c r="K216" i="14"/>
  <c r="F199" i="14"/>
  <c r="D197" i="14"/>
  <c r="Q189" i="14"/>
  <c r="D82" i="14"/>
  <c r="H125" i="14"/>
  <c r="E215" i="14"/>
  <c r="D72" i="14"/>
  <c r="L90" i="14"/>
  <c r="F161" i="14"/>
  <c r="M62" i="14"/>
  <c r="Q46" i="14"/>
  <c r="M188" i="14"/>
  <c r="H233" i="14"/>
  <c r="D27" i="14"/>
  <c r="J64" i="14"/>
  <c r="N17" i="14"/>
  <c r="G35" i="14"/>
  <c r="H225" i="14"/>
  <c r="G99" i="14"/>
  <c r="J217" i="14"/>
  <c r="J243" i="14"/>
  <c r="I116" i="14"/>
  <c r="O18" i="14"/>
  <c r="I145" i="14"/>
  <c r="P224" i="14"/>
  <c r="L235" i="14"/>
  <c r="O154" i="14"/>
  <c r="L145" i="14"/>
  <c r="N225" i="14"/>
  <c r="L163" i="14"/>
  <c r="J118" i="14"/>
  <c r="Q62" i="14"/>
  <c r="J37" i="14"/>
  <c r="G225" i="14"/>
  <c r="N126" i="14"/>
  <c r="F242" i="14"/>
  <c r="H216" i="14"/>
  <c r="G145" i="14"/>
  <c r="K90" i="14"/>
  <c r="O91" i="14"/>
  <c r="N242" i="14"/>
  <c r="D136" i="14"/>
  <c r="O152" i="14"/>
  <c r="E242" i="14"/>
  <c r="K198" i="14"/>
  <c r="L143" i="14"/>
  <c r="Q144" i="14"/>
  <c r="O107" i="14"/>
  <c r="K179" i="14"/>
  <c r="K126" i="14"/>
  <c r="P233" i="14"/>
  <c r="H153" i="14"/>
  <c r="E127" i="14"/>
  <c r="G62" i="14"/>
  <c r="D179" i="14"/>
  <c r="K63" i="14"/>
  <c r="J208" i="14"/>
  <c r="F9" i="14"/>
  <c r="D55" i="14"/>
  <c r="M243" i="14"/>
  <c r="K117" i="14"/>
  <c r="M118" i="14"/>
  <c r="M153" i="14"/>
  <c r="E98" i="14"/>
  <c r="M225" i="14"/>
  <c r="G136" i="14"/>
  <c r="M81" i="14"/>
  <c r="Q216" i="14"/>
  <c r="P154" i="14"/>
  <c r="N207" i="14"/>
  <c r="N226" i="14"/>
  <c r="D37" i="14"/>
  <c r="N170" i="14"/>
  <c r="G64" i="14"/>
  <c r="K64" i="14"/>
  <c r="G163" i="14"/>
  <c r="L72" i="14"/>
  <c r="O188" i="14"/>
  <c r="N35" i="14"/>
  <c r="D171" i="14"/>
  <c r="Q134" i="14"/>
  <c r="L244" i="14"/>
  <c r="P135" i="14"/>
  <c r="Q242" i="14"/>
  <c r="M136" i="14"/>
  <c r="M198" i="14"/>
  <c r="G216" i="14"/>
  <c r="H116" i="14"/>
  <c r="M161" i="14"/>
  <c r="P90" i="14"/>
  <c r="O44" i="14"/>
  <c r="D190" i="14"/>
  <c r="E153" i="14"/>
  <c r="L71" i="14"/>
  <c r="E116" i="14"/>
  <c r="L154" i="14"/>
  <c r="Q45" i="14"/>
  <c r="L207" i="14"/>
  <c r="F243" i="14"/>
  <c r="I136" i="14"/>
  <c r="G90" i="14"/>
  <c r="D28" i="14"/>
  <c r="P62" i="14"/>
  <c r="F125" i="14"/>
  <c r="E188" i="14"/>
  <c r="J90" i="14"/>
  <c r="E36" i="14"/>
  <c r="O153" i="14"/>
  <c r="G72" i="14"/>
  <c r="D54" i="14"/>
  <c r="K243" i="14"/>
  <c r="O99" i="14"/>
  <c r="P37" i="14"/>
  <c r="N63" i="14"/>
  <c r="K189" i="14"/>
  <c r="H172" i="14"/>
  <c r="E55" i="14"/>
  <c r="G208" i="14"/>
  <c r="P107" i="14"/>
  <c r="F18" i="14"/>
  <c r="F188" i="14"/>
  <c r="E27" i="14"/>
  <c r="G233" i="14"/>
  <c r="F145" i="14"/>
  <c r="O100" i="14"/>
  <c r="F36" i="14"/>
  <c r="I170" i="14"/>
  <c r="O161" i="14"/>
  <c r="I100" i="14"/>
  <c r="J55" i="14"/>
  <c r="F216" i="14"/>
  <c r="N127" i="14"/>
  <c r="O19" i="14"/>
  <c r="P162" i="14"/>
  <c r="E198" i="14"/>
  <c r="K18" i="14"/>
  <c r="L217" i="14"/>
  <c r="I244" i="14"/>
  <c r="H46" i="14"/>
  <c r="N116" i="14"/>
  <c r="I152" i="14"/>
  <c r="M99" i="14"/>
  <c r="P171" i="14"/>
  <c r="O71" i="14"/>
  <c r="Q226" i="14"/>
  <c r="O82" i="14"/>
  <c r="I188" i="14"/>
  <c r="P143" i="14"/>
  <c r="P89" i="14"/>
  <c r="I98" i="14"/>
  <c r="J45" i="14"/>
  <c r="G9" i="14"/>
  <c r="O63" i="14"/>
  <c r="D118" i="14"/>
  <c r="F81" i="14"/>
  <c r="F135" i="14"/>
  <c r="L27" i="14"/>
  <c r="H17" i="14"/>
  <c r="J234" i="14"/>
  <c r="P80" i="14"/>
  <c r="M242" i="14"/>
  <c r="G127" i="14"/>
  <c r="N190" i="14"/>
  <c r="G190" i="14"/>
  <c r="O28" i="14"/>
  <c r="Q116" i="14"/>
  <c r="F109" i="14"/>
  <c r="J163" i="14"/>
  <c r="I225" i="14"/>
  <c r="K71" i="14"/>
  <c r="F127" i="14"/>
  <c r="M189" i="14"/>
  <c r="P188" i="14"/>
  <c r="L28" i="14"/>
  <c r="I216" i="14"/>
  <c r="H161" i="14"/>
  <c r="K215" i="14"/>
  <c r="O215" i="14"/>
  <c r="P226" i="14"/>
  <c r="F100" i="14"/>
  <c r="D53" i="14"/>
  <c r="L127" i="14"/>
  <c r="O80" i="14"/>
  <c r="G207" i="14"/>
  <c r="F215" i="14"/>
  <c r="F72" i="14"/>
  <c r="N134" i="14"/>
  <c r="J91" i="14"/>
  <c r="I99" i="14"/>
  <c r="O136" i="14"/>
  <c r="J216" i="14"/>
  <c r="I9" i="14"/>
  <c r="N189" i="14"/>
  <c r="J242" i="14"/>
  <c r="G226" i="14"/>
  <c r="H63" i="14"/>
  <c r="M126" i="14"/>
  <c r="G125" i="14"/>
  <c r="M233" i="14"/>
  <c r="K180" i="14"/>
  <c r="J71" i="14"/>
  <c r="K35" i="14"/>
  <c r="M73" i="14"/>
  <c r="F71" i="14"/>
  <c r="H36" i="14"/>
  <c r="P36" i="14"/>
  <c r="J127" i="14"/>
  <c r="G179" i="14"/>
  <c r="G189" i="14"/>
  <c r="G162" i="14"/>
  <c r="J179" i="14"/>
  <c r="N135" i="14"/>
  <c r="M80" i="14"/>
  <c r="G100" i="14"/>
  <c r="Q208" i="14"/>
  <c r="Q73" i="14"/>
  <c r="L55" i="14"/>
  <c r="M18" i="14"/>
  <c r="L206" i="14"/>
  <c r="M179" i="14"/>
  <c r="I91" i="14"/>
  <c r="D143" i="14"/>
  <c r="I8" i="14"/>
  <c r="I81" i="14"/>
  <c r="Q99" i="14"/>
  <c r="M109" i="14"/>
  <c r="H180" i="14"/>
  <c r="I54" i="14"/>
  <c r="P208" i="14"/>
  <c r="H55" i="14"/>
  <c r="D100" i="14"/>
  <c r="O216" i="14"/>
  <c r="K152" i="14"/>
  <c r="H99" i="14"/>
  <c r="E100" i="14"/>
  <c r="E163" i="14"/>
  <c r="G91" i="14"/>
  <c r="N145" i="14"/>
  <c r="H163" i="14"/>
  <c r="O81" i="14"/>
  <c r="K116" i="14"/>
  <c r="J136" i="14"/>
  <c r="K135" i="14"/>
  <c r="I28" i="14"/>
  <c r="N154" i="14"/>
  <c r="I126" i="14"/>
  <c r="I233" i="14"/>
  <c r="N53" i="14"/>
  <c r="F207" i="14"/>
  <c r="N136" i="14"/>
  <c r="O127" i="14"/>
  <c r="K36" i="14"/>
  <c r="P242" i="14"/>
  <c r="Q198" i="14"/>
  <c r="G242" i="14"/>
  <c r="E73" i="14"/>
  <c r="P180" i="14"/>
  <c r="L189" i="14"/>
  <c r="Q180" i="14"/>
  <c r="I215" i="14"/>
  <c r="J190" i="14"/>
  <c r="L135" i="14"/>
  <c r="O45" i="14"/>
  <c r="P153" i="14"/>
  <c r="P98" i="14"/>
  <c r="N198" i="14"/>
  <c r="L179" i="14"/>
  <c r="Q72" i="14"/>
  <c r="K197" i="14"/>
  <c r="Q89" i="14"/>
  <c r="I71" i="14"/>
  <c r="H134" i="14"/>
  <c r="N224" i="14"/>
  <c r="F170" i="14"/>
  <c r="N244" i="14"/>
  <c r="F108" i="14"/>
  <c r="L117" i="14"/>
  <c r="M72" i="14"/>
  <c r="J89" i="14"/>
  <c r="N243" i="14"/>
  <c r="F45" i="14"/>
  <c r="F190" i="14"/>
  <c r="L73" i="14"/>
  <c r="G17" i="14"/>
  <c r="J10" i="14"/>
  <c r="N36" i="14"/>
  <c r="P26" i="14"/>
  <c r="G19" i="14"/>
  <c r="I143" i="14"/>
  <c r="K118" i="14"/>
  <c r="O234" i="14"/>
  <c r="J53" i="14"/>
  <c r="L62" i="14"/>
  <c r="I172" i="14"/>
  <c r="K233" i="14"/>
  <c r="O233" i="14"/>
  <c r="H64" i="14"/>
  <c r="O145" i="14"/>
  <c r="K206" i="14"/>
  <c r="Q107" i="14"/>
  <c r="D242" i="14"/>
  <c r="L19" i="14"/>
  <c r="L89" i="14"/>
  <c r="Q163" i="14"/>
  <c r="M180" i="14"/>
  <c r="J189" i="14"/>
  <c r="E54" i="14"/>
  <c r="N108" i="14"/>
  <c r="K109" i="14"/>
  <c r="M154" i="14"/>
  <c r="J99" i="14"/>
  <c r="H71" i="14"/>
  <c r="K161" i="14"/>
  <c r="G134" i="14"/>
  <c r="I55" i="14"/>
  <c r="J215" i="14"/>
  <c r="Z247" i="18" l="1"/>
  <c r="Z248" i="18" s="1"/>
  <c r="V247" i="18"/>
  <c r="V248" i="18" s="1"/>
  <c r="AD247" i="18"/>
  <c r="AD248" i="18" s="1"/>
  <c r="AC247" i="18"/>
  <c r="AC248" i="18" s="1"/>
  <c r="X247" i="18"/>
  <c r="X248" i="18" s="1"/>
  <c r="AE247" i="18"/>
  <c r="AE248" i="18" s="1"/>
  <c r="AF247" i="18"/>
  <c r="AF248" i="18" s="1"/>
  <c r="Y247" i="18"/>
  <c r="Y248" i="18" s="1"/>
  <c r="W247" i="18"/>
  <c r="W248" i="18" s="1"/>
  <c r="U247" i="18"/>
  <c r="U248" i="18" s="1"/>
  <c r="AG247" i="18"/>
  <c r="AG248" i="18" s="1"/>
  <c r="U148" i="18"/>
  <c r="U149" i="18" s="1"/>
  <c r="X148" i="18"/>
  <c r="X149" i="18" s="1"/>
  <c r="Z148" i="18"/>
  <c r="Z149" i="18" s="1"/>
  <c r="V148" i="18"/>
  <c r="V149" i="18" s="1"/>
  <c r="W148" i="18"/>
  <c r="W149" i="18" s="1"/>
  <c r="Y148" i="18"/>
  <c r="Y149" i="18" s="1"/>
  <c r="AD148" i="18"/>
  <c r="AD149" i="18" s="1"/>
  <c r="AF148" i="18"/>
  <c r="AF149" i="18" s="1"/>
  <c r="AE148" i="18"/>
  <c r="AE149" i="18" s="1"/>
  <c r="AC148" i="18"/>
  <c r="AC149" i="18" s="1"/>
  <c r="AG148" i="18"/>
  <c r="AG149" i="18" s="1"/>
  <c r="Y58" i="18"/>
  <c r="Y59" i="18" s="1"/>
  <c r="AD58" i="18"/>
  <c r="AD59" i="18" s="1"/>
  <c r="U58" i="18"/>
  <c r="U59" i="18" s="1"/>
  <c r="AE58" i="18"/>
  <c r="AE59" i="18" s="1"/>
  <c r="AG58" i="18"/>
  <c r="AG59" i="18" s="1"/>
  <c r="AF58" i="18"/>
  <c r="AF59" i="18" s="1"/>
  <c r="X58" i="18"/>
  <c r="X59" i="18" s="1"/>
  <c r="AC58" i="18"/>
  <c r="AC59" i="18" s="1"/>
  <c r="W58" i="18"/>
  <c r="W59" i="18" s="1"/>
  <c r="V58" i="18"/>
  <c r="V59" i="18" s="1"/>
  <c r="Z58" i="18"/>
  <c r="Z59" i="18" s="1"/>
  <c r="AF184" i="18"/>
  <c r="AF185" i="18" s="1"/>
  <c r="W184" i="18"/>
  <c r="W185" i="18" s="1"/>
  <c r="Y184" i="18"/>
  <c r="Y185" i="18" s="1"/>
  <c r="AG184" i="18"/>
  <c r="AG185" i="18" s="1"/>
  <c r="Z184" i="18"/>
  <c r="Z185" i="18" s="1"/>
  <c r="AD184" i="18"/>
  <c r="AD185" i="18" s="1"/>
  <c r="X184" i="18"/>
  <c r="X185" i="18" s="1"/>
  <c r="U184" i="18"/>
  <c r="U185" i="18" s="1"/>
  <c r="AC184" i="18"/>
  <c r="AC185" i="18" s="1"/>
  <c r="V184" i="18"/>
  <c r="V185" i="18" s="1"/>
  <c r="AE184" i="18"/>
  <c r="AE185" i="18" s="1"/>
  <c r="AC202" i="18"/>
  <c r="AC203" i="18" s="1"/>
  <c r="Z202" i="18"/>
  <c r="Z203" i="18" s="1"/>
  <c r="AG202" i="18"/>
  <c r="AG203" i="18" s="1"/>
  <c r="AE202" i="18"/>
  <c r="AE203" i="18" s="1"/>
  <c r="W202" i="18"/>
  <c r="W203" i="18" s="1"/>
  <c r="AD202" i="18"/>
  <c r="AD203" i="18" s="1"/>
  <c r="AF202" i="18"/>
  <c r="AF203" i="18" s="1"/>
  <c r="U202" i="18"/>
  <c r="U203" i="18" s="1"/>
  <c r="Y202" i="18"/>
  <c r="Y203" i="18" s="1"/>
  <c r="V202" i="18"/>
  <c r="V203" i="18" s="1"/>
  <c r="X202" i="18"/>
  <c r="X203" i="18" s="1"/>
  <c r="AE229" i="18"/>
  <c r="AE230" i="18" s="1"/>
  <c r="W229" i="18"/>
  <c r="W230" i="18" s="1"/>
  <c r="U229" i="18"/>
  <c r="U230" i="18" s="1"/>
  <c r="X229" i="18"/>
  <c r="X230" i="18" s="1"/>
  <c r="V229" i="18"/>
  <c r="V230" i="18" s="1"/>
  <c r="AG229" i="18"/>
  <c r="AG230" i="18" s="1"/>
  <c r="AC229" i="18"/>
  <c r="AC230" i="18" s="1"/>
  <c r="Z229" i="18"/>
  <c r="Z230" i="18" s="1"/>
  <c r="AF229" i="18"/>
  <c r="AF230" i="18" s="1"/>
  <c r="AD229" i="18"/>
  <c r="AD230" i="18" s="1"/>
  <c r="Y229" i="18"/>
  <c r="Y230" i="18" s="1"/>
  <c r="V157" i="18"/>
  <c r="V158" i="18" s="1"/>
  <c r="Z157" i="18"/>
  <c r="Z158" i="18" s="1"/>
  <c r="U157" i="18"/>
  <c r="U158" i="18" s="1"/>
  <c r="W157" i="18"/>
  <c r="W158" i="18" s="1"/>
  <c r="X157" i="18"/>
  <c r="X158" i="18" s="1"/>
  <c r="AE157" i="18"/>
  <c r="AE158" i="18" s="1"/>
  <c r="AD157" i="18"/>
  <c r="AD158" i="18" s="1"/>
  <c r="AF157" i="18"/>
  <c r="AF158" i="18" s="1"/>
  <c r="AC157" i="18"/>
  <c r="AC158" i="18" s="1"/>
  <c r="AG157" i="18"/>
  <c r="AG158" i="18" s="1"/>
  <c r="Y157" i="18"/>
  <c r="Y158" i="18" s="1"/>
  <c r="AC166" i="18"/>
  <c r="AC167" i="18" s="1"/>
  <c r="AD166" i="18"/>
  <c r="AD167" i="18" s="1"/>
  <c r="U166" i="18"/>
  <c r="U167" i="18" s="1"/>
  <c r="AF166" i="18"/>
  <c r="AF167" i="18" s="1"/>
  <c r="Y166" i="18"/>
  <c r="Y167" i="18" s="1"/>
  <c r="AG166" i="18"/>
  <c r="AG167" i="18" s="1"/>
  <c r="AE166" i="18"/>
  <c r="AE167" i="18" s="1"/>
  <c r="W166" i="18"/>
  <c r="W167" i="18" s="1"/>
  <c r="V166" i="18"/>
  <c r="V167" i="18" s="1"/>
  <c r="X166" i="18"/>
  <c r="X167" i="18" s="1"/>
  <c r="Z166" i="18"/>
  <c r="Z167" i="18" s="1"/>
  <c r="AD103" i="18"/>
  <c r="AD104" i="18" s="1"/>
  <c r="AE103" i="18"/>
  <c r="AE104" i="18" s="1"/>
  <c r="V103" i="18"/>
  <c r="V104" i="18" s="1"/>
  <c r="U103" i="18"/>
  <c r="U104" i="18" s="1"/>
  <c r="AF103" i="18"/>
  <c r="AF104" i="18" s="1"/>
  <c r="W103" i="18"/>
  <c r="W104" i="18" s="1"/>
  <c r="Y103" i="18"/>
  <c r="Y104" i="18" s="1"/>
  <c r="X103" i="18"/>
  <c r="X104" i="18" s="1"/>
  <c r="AC103" i="18"/>
  <c r="AC104" i="18" s="1"/>
  <c r="Z103" i="18"/>
  <c r="Z104" i="18" s="1"/>
  <c r="AG103" i="18"/>
  <c r="AG104" i="18" s="1"/>
  <c r="W139" i="18"/>
  <c r="W140" i="18" s="1"/>
  <c r="Y139" i="18"/>
  <c r="Y140" i="18" s="1"/>
  <c r="AC139" i="18"/>
  <c r="AC140" i="18" s="1"/>
  <c r="Z139" i="18"/>
  <c r="Z140" i="18" s="1"/>
  <c r="AE139" i="18"/>
  <c r="AE140" i="18" s="1"/>
  <c r="U139" i="18"/>
  <c r="U140" i="18" s="1"/>
  <c r="AD139" i="18"/>
  <c r="AD140" i="18" s="1"/>
  <c r="AG139" i="18"/>
  <c r="AG140" i="18" s="1"/>
  <c r="V139" i="18"/>
  <c r="V140" i="18" s="1"/>
  <c r="AF139" i="18"/>
  <c r="AF140" i="18" s="1"/>
  <c r="X139" i="18"/>
  <c r="X140" i="18" s="1"/>
  <c r="W238" i="18"/>
  <c r="W239" i="18" s="1"/>
  <c r="Y238" i="18"/>
  <c r="Y239" i="18" s="1"/>
  <c r="AC238" i="18"/>
  <c r="AC239" i="18" s="1"/>
  <c r="AF238" i="18"/>
  <c r="AF239" i="18" s="1"/>
  <c r="V238" i="18"/>
  <c r="V239" i="18" s="1"/>
  <c r="X238" i="18"/>
  <c r="X239" i="18" s="1"/>
  <c r="Z238" i="18"/>
  <c r="Z239" i="18" s="1"/>
  <c r="AD238" i="18"/>
  <c r="AD239" i="18" s="1"/>
  <c r="AG238" i="18"/>
  <c r="AG239" i="18" s="1"/>
  <c r="AE238" i="18"/>
  <c r="AE239" i="18" s="1"/>
  <c r="U238" i="18"/>
  <c r="U239" i="18" s="1"/>
  <c r="U13" i="18"/>
  <c r="AG13" i="18"/>
  <c r="X13" i="18"/>
  <c r="AE13" i="18"/>
  <c r="AC13" i="18"/>
  <c r="AF13" i="18"/>
  <c r="AD13" i="18"/>
  <c r="W13" i="18"/>
  <c r="V13" i="18"/>
  <c r="Z13" i="18"/>
  <c r="Y13" i="18"/>
  <c r="W31" i="18"/>
  <c r="W32" i="18" s="1"/>
  <c r="AC31" i="18"/>
  <c r="AC32" i="18" s="1"/>
  <c r="AE31" i="18"/>
  <c r="AE32" i="18" s="1"/>
  <c r="Z31" i="18"/>
  <c r="Z32" i="18" s="1"/>
  <c r="V31" i="18"/>
  <c r="V32" i="18" s="1"/>
  <c r="AF31" i="18"/>
  <c r="AF32" i="18" s="1"/>
  <c r="AD31" i="18"/>
  <c r="AD32" i="18" s="1"/>
  <c r="X31" i="18"/>
  <c r="X32" i="18" s="1"/>
  <c r="AG31" i="18"/>
  <c r="AG32" i="18" s="1"/>
  <c r="Y31" i="18"/>
  <c r="Y32" i="18" s="1"/>
  <c r="U31" i="18"/>
  <c r="U32" i="18" s="1"/>
  <c r="AE49" i="18"/>
  <c r="AE50" i="18" s="1"/>
  <c r="Z49" i="18"/>
  <c r="Z50" i="18" s="1"/>
  <c r="AD49" i="18"/>
  <c r="AD50" i="18" s="1"/>
  <c r="V49" i="18"/>
  <c r="V50" i="18" s="1"/>
  <c r="W49" i="18"/>
  <c r="W50" i="18" s="1"/>
  <c r="AG49" i="18"/>
  <c r="AG50" i="18" s="1"/>
  <c r="U49" i="18"/>
  <c r="U50" i="18" s="1"/>
  <c r="AC49" i="18"/>
  <c r="AC50" i="18" s="1"/>
  <c r="X49" i="18"/>
  <c r="X50" i="18" s="1"/>
  <c r="Y49" i="18"/>
  <c r="Y50" i="18" s="1"/>
  <c r="AF49" i="18"/>
  <c r="AF50" i="18" s="1"/>
  <c r="U121" i="18"/>
  <c r="U122" i="18" s="1"/>
  <c r="AG121" i="18"/>
  <c r="AG122" i="18" s="1"/>
  <c r="AE121" i="18"/>
  <c r="AE122" i="18" s="1"/>
  <c r="AC121" i="18"/>
  <c r="AC122" i="18" s="1"/>
  <c r="AF121" i="18"/>
  <c r="AF122" i="18" s="1"/>
  <c r="V121" i="18"/>
  <c r="V122" i="18" s="1"/>
  <c r="Z121" i="18"/>
  <c r="Z122" i="18" s="1"/>
  <c r="Y121" i="18"/>
  <c r="Y122" i="18" s="1"/>
  <c r="X121" i="18"/>
  <c r="X122" i="18" s="1"/>
  <c r="W121" i="18"/>
  <c r="W122" i="18" s="1"/>
  <c r="AD121" i="18"/>
  <c r="AD122" i="18" s="1"/>
  <c r="AD220" i="18"/>
  <c r="AD221" i="18" s="1"/>
  <c r="AF220" i="18"/>
  <c r="AF221" i="18" s="1"/>
  <c r="AE220" i="18"/>
  <c r="AE221" i="18" s="1"/>
  <c r="Z220" i="18"/>
  <c r="Z221" i="18" s="1"/>
  <c r="W220" i="18"/>
  <c r="W221" i="18" s="1"/>
  <c r="AC220" i="18"/>
  <c r="AC221" i="18" s="1"/>
  <c r="V220" i="18"/>
  <c r="V221" i="18" s="1"/>
  <c r="AG220" i="18"/>
  <c r="AG221" i="18" s="1"/>
  <c r="X220" i="18"/>
  <c r="X221" i="18" s="1"/>
  <c r="U220" i="18"/>
  <c r="U221" i="18" s="1"/>
  <c r="Y220" i="18"/>
  <c r="Y221" i="18" s="1"/>
  <c r="X94" i="18"/>
  <c r="X95" i="18" s="1"/>
  <c r="AC94" i="18"/>
  <c r="AC95" i="18" s="1"/>
  <c r="Z94" i="18"/>
  <c r="Z95" i="18" s="1"/>
  <c r="AF94" i="18"/>
  <c r="AF95" i="18" s="1"/>
  <c r="W94" i="18"/>
  <c r="W95" i="18" s="1"/>
  <c r="Y94" i="18"/>
  <c r="Y95" i="18" s="1"/>
  <c r="U94" i="18"/>
  <c r="U95" i="18" s="1"/>
  <c r="AD94" i="18"/>
  <c r="AD95" i="18" s="1"/>
  <c r="AE94" i="18"/>
  <c r="AE95" i="18" s="1"/>
  <c r="V94" i="18"/>
  <c r="V95" i="18" s="1"/>
  <c r="AG94" i="18"/>
  <c r="AG95" i="18" s="1"/>
  <c r="U67" i="18"/>
  <c r="U68" i="18" s="1"/>
  <c r="AD67" i="18"/>
  <c r="AD68" i="18" s="1"/>
  <c r="V67" i="18"/>
  <c r="V68" i="18" s="1"/>
  <c r="AE67" i="18"/>
  <c r="AE68" i="18" s="1"/>
  <c r="AF67" i="18"/>
  <c r="AF68" i="18" s="1"/>
  <c r="AG67" i="18"/>
  <c r="AG68" i="18" s="1"/>
  <c r="Z67" i="18"/>
  <c r="Z68" i="18" s="1"/>
  <c r="Y67" i="18"/>
  <c r="Y68" i="18" s="1"/>
  <c r="AC67" i="18"/>
  <c r="AC68" i="18" s="1"/>
  <c r="W67" i="18"/>
  <c r="W68" i="18" s="1"/>
  <c r="X67" i="18"/>
  <c r="X68" i="18" s="1"/>
  <c r="V22" i="18"/>
  <c r="V23" i="18" s="1"/>
  <c r="AC22" i="18"/>
  <c r="AC23" i="18" s="1"/>
  <c r="Z22" i="18"/>
  <c r="Z23" i="18" s="1"/>
  <c r="W22" i="18"/>
  <c r="W23" i="18" s="1"/>
  <c r="AG22" i="18"/>
  <c r="AG23" i="18" s="1"/>
  <c r="AE22" i="18"/>
  <c r="AE23" i="18" s="1"/>
  <c r="AF22" i="18"/>
  <c r="AF23" i="18" s="1"/>
  <c r="U22" i="18"/>
  <c r="U23" i="18" s="1"/>
  <c r="Y22" i="18"/>
  <c r="Y23" i="18" s="1"/>
  <c r="AD22" i="18"/>
  <c r="AD23" i="18" s="1"/>
  <c r="X22" i="18"/>
  <c r="X23" i="18" s="1"/>
  <c r="Y112" i="18"/>
  <c r="Y113" i="18" s="1"/>
  <c r="X112" i="18"/>
  <c r="X113" i="18" s="1"/>
  <c r="AE112" i="18"/>
  <c r="AE113" i="18" s="1"/>
  <c r="U112" i="18"/>
  <c r="U113" i="18" s="1"/>
  <c r="Z112" i="18"/>
  <c r="Z113" i="18" s="1"/>
  <c r="AG112" i="18"/>
  <c r="AG113" i="18" s="1"/>
  <c r="V112" i="18"/>
  <c r="V113" i="18" s="1"/>
  <c r="AC112" i="18"/>
  <c r="AC113" i="18" s="1"/>
  <c r="W112" i="18"/>
  <c r="W113" i="18" s="1"/>
  <c r="AF112" i="18"/>
  <c r="AF113" i="18" s="1"/>
  <c r="AD112" i="18"/>
  <c r="AD113" i="18" s="1"/>
  <c r="W85" i="18"/>
  <c r="W86" i="18" s="1"/>
  <c r="AF85" i="18"/>
  <c r="AF86" i="18" s="1"/>
  <c r="V85" i="18"/>
  <c r="V86" i="18" s="1"/>
  <c r="U85" i="18"/>
  <c r="U86" i="18" s="1"/>
  <c r="AE85" i="18"/>
  <c r="AE86" i="18" s="1"/>
  <c r="X85" i="18"/>
  <c r="X86" i="18" s="1"/>
  <c r="Y85" i="18"/>
  <c r="Y86" i="18" s="1"/>
  <c r="AC85" i="18"/>
  <c r="AC86" i="18" s="1"/>
  <c r="AD85" i="18"/>
  <c r="AD86" i="18" s="1"/>
  <c r="Z85" i="18"/>
  <c r="Z86" i="18" s="1"/>
  <c r="AG85" i="18"/>
  <c r="AG86" i="18" s="1"/>
  <c r="V211" i="18"/>
  <c r="V212" i="18" s="1"/>
  <c r="Y211" i="18"/>
  <c r="Y212" i="18" s="1"/>
  <c r="AG211" i="18"/>
  <c r="AG212" i="18" s="1"/>
  <c r="AE211" i="18"/>
  <c r="AE212" i="18" s="1"/>
  <c r="U211" i="18"/>
  <c r="U212" i="18" s="1"/>
  <c r="Z211" i="18"/>
  <c r="Z212" i="18" s="1"/>
  <c r="AF211" i="18"/>
  <c r="AF212" i="18" s="1"/>
  <c r="X211" i="18"/>
  <c r="X212" i="18" s="1"/>
  <c r="AC211" i="18"/>
  <c r="AC212" i="18" s="1"/>
  <c r="W211" i="18"/>
  <c r="W212" i="18" s="1"/>
  <c r="AD211" i="18"/>
  <c r="AD212" i="18" s="1"/>
  <c r="AC175" i="18"/>
  <c r="AC176" i="18" s="1"/>
  <c r="Z175" i="18"/>
  <c r="Z176" i="18" s="1"/>
  <c r="AG175" i="18"/>
  <c r="AG176" i="18" s="1"/>
  <c r="AE175" i="18"/>
  <c r="AE176" i="18" s="1"/>
  <c r="W175" i="18"/>
  <c r="W176" i="18" s="1"/>
  <c r="V175" i="18"/>
  <c r="V176" i="18" s="1"/>
  <c r="U175" i="18"/>
  <c r="U176" i="18" s="1"/>
  <c r="Y175" i="18"/>
  <c r="Y176" i="18" s="1"/>
  <c r="AD175" i="18"/>
  <c r="AD176" i="18" s="1"/>
  <c r="X175" i="18"/>
  <c r="X176" i="18" s="1"/>
  <c r="AF175" i="18"/>
  <c r="AF176" i="18" s="1"/>
  <c r="V76" i="18"/>
  <c r="V77" i="18" s="1"/>
  <c r="AE76" i="18"/>
  <c r="AE77" i="18" s="1"/>
  <c r="AF76" i="18"/>
  <c r="AF77" i="18" s="1"/>
  <c r="AG76" i="18"/>
  <c r="AG77" i="18" s="1"/>
  <c r="Z76" i="18"/>
  <c r="Z77" i="18" s="1"/>
  <c r="U76" i="18"/>
  <c r="U77" i="18" s="1"/>
  <c r="W76" i="18"/>
  <c r="W77" i="18" s="1"/>
  <c r="X76" i="18"/>
  <c r="X77" i="18" s="1"/>
  <c r="AD76" i="18"/>
  <c r="AD77" i="18" s="1"/>
  <c r="AC76" i="18"/>
  <c r="AC77" i="18" s="1"/>
  <c r="Y76" i="18"/>
  <c r="Y77" i="18" s="1"/>
  <c r="X130" i="18"/>
  <c r="X131" i="18" s="1"/>
  <c r="AD130" i="18"/>
  <c r="AD131" i="18" s="1"/>
  <c r="AF130" i="18"/>
  <c r="AF131" i="18" s="1"/>
  <c r="AG130" i="18"/>
  <c r="AG131" i="18" s="1"/>
  <c r="U130" i="18"/>
  <c r="U131" i="18" s="1"/>
  <c r="W130" i="18"/>
  <c r="W131" i="18" s="1"/>
  <c r="V130" i="18"/>
  <c r="V131" i="18" s="1"/>
  <c r="Z130" i="18"/>
  <c r="Z131" i="18" s="1"/>
  <c r="AC130" i="18"/>
  <c r="AC131" i="18" s="1"/>
  <c r="Y130" i="18"/>
  <c r="Y131" i="18" s="1"/>
  <c r="AE130" i="18"/>
  <c r="AE131" i="18" s="1"/>
  <c r="W193" i="18"/>
  <c r="W194" i="18" s="1"/>
  <c r="AF193" i="18"/>
  <c r="AF194" i="18" s="1"/>
  <c r="Z193" i="18"/>
  <c r="Z194" i="18" s="1"/>
  <c r="AD193" i="18"/>
  <c r="AD194" i="18" s="1"/>
  <c r="AC193" i="18"/>
  <c r="AC194" i="18" s="1"/>
  <c r="AG193" i="18"/>
  <c r="AG194" i="18" s="1"/>
  <c r="V193" i="18"/>
  <c r="V194" i="18" s="1"/>
  <c r="X193" i="18"/>
  <c r="X194" i="18" s="1"/>
  <c r="AE193" i="18"/>
  <c r="AE194" i="18" s="1"/>
  <c r="Y193" i="18"/>
  <c r="Y194" i="18" s="1"/>
  <c r="U193" i="18"/>
  <c r="U194" i="18" s="1"/>
  <c r="X40" i="18"/>
  <c r="X41" i="18" s="1"/>
  <c r="V40" i="18"/>
  <c r="V41" i="18" s="1"/>
  <c r="Y40" i="18"/>
  <c r="Y41" i="18" s="1"/>
  <c r="AD40" i="18"/>
  <c r="AD41" i="18" s="1"/>
  <c r="W40" i="18"/>
  <c r="W41" i="18" s="1"/>
  <c r="Z40" i="18"/>
  <c r="Z41" i="18" s="1"/>
  <c r="U40" i="18"/>
  <c r="U41" i="18" s="1"/>
  <c r="AE40" i="18"/>
  <c r="AE41" i="18" s="1"/>
  <c r="AF40" i="18"/>
  <c r="AF41" i="18" s="1"/>
  <c r="AC40" i="18"/>
  <c r="AC41" i="18" s="1"/>
  <c r="AG40" i="18"/>
  <c r="AG41" i="18" s="1"/>
  <c r="AF14" i="18" l="1"/>
  <c r="AF260" i="18"/>
  <c r="AE14" i="18"/>
  <c r="AE260" i="18"/>
  <c r="AD14" i="18"/>
  <c r="AD260" i="18"/>
  <c r="Y260" i="18"/>
  <c r="Y14" i="18"/>
  <c r="X14" i="18"/>
  <c r="X260" i="18"/>
  <c r="Z14" i="18"/>
  <c r="Z260" i="18"/>
  <c r="AG14" i="18"/>
  <c r="AG260" i="18"/>
  <c r="AC14" i="18"/>
  <c r="AC260" i="18"/>
  <c r="V260" i="18"/>
  <c r="V14" i="18"/>
  <c r="U260" i="18"/>
  <c r="U14" i="18"/>
  <c r="W14" i="18"/>
  <c r="W260" i="18"/>
  <c r="W261" i="18" l="1"/>
  <c r="Y261" i="18"/>
  <c r="AD261" i="18"/>
  <c r="AC261" i="18"/>
  <c r="AG261" i="18"/>
  <c r="AE261" i="18"/>
  <c r="Z261" i="18"/>
  <c r="U261" i="18"/>
  <c r="AA261" i="18"/>
  <c r="AB261" i="18"/>
  <c r="X261" i="18"/>
  <c r="AF261" i="18"/>
  <c r="V261" i="18"/>
</calcChain>
</file>

<file path=xl/sharedStrings.xml><?xml version="1.0" encoding="utf-8"?>
<sst xmlns="http://schemas.openxmlformats.org/spreadsheetml/2006/main" count="1861" uniqueCount="114">
  <si>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</si>
  <si>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</si>
  <si>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</si>
  <si>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</si>
  <si>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</si>
  <si>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</si>
  <si>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</si>
  <si>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</si>
  <si>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</si>
  <si>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</si>
  <si>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</si>
  <si>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</si>
  <si>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</t>
  </si>
  <si>
    <t>M</t>
  </si>
  <si>
    <t>J</t>
  </si>
  <si>
    <t>V</t>
  </si>
  <si>
    <t>S</t>
  </si>
  <si>
    <t>D</t>
  </si>
  <si>
    <t>Cardio</t>
  </si>
  <si>
    <t>Déplacement</t>
  </si>
  <si>
    <t>Monitoring</t>
  </si>
  <si>
    <t>Date</t>
  </si>
  <si>
    <t>RPE</t>
  </si>
  <si>
    <t>VOLUME</t>
  </si>
  <si>
    <t>SOMMEIL</t>
  </si>
  <si>
    <t>2022-2023</t>
  </si>
  <si>
    <t>ATL</t>
  </si>
  <si>
    <t>CTL</t>
  </si>
  <si>
    <t>CHARGE (U.A.)</t>
  </si>
  <si>
    <t>Tennis</t>
  </si>
  <si>
    <t>Physique</t>
  </si>
  <si>
    <t>Nombre</t>
  </si>
  <si>
    <t>Pourcentage</t>
  </si>
  <si>
    <t>Off</t>
  </si>
  <si>
    <t>ATL/CTL</t>
  </si>
  <si>
    <t>Forme</t>
  </si>
  <si>
    <t>Photo</t>
  </si>
  <si>
    <t>Dominantes</t>
  </si>
  <si>
    <t>Séances</t>
  </si>
  <si>
    <t>Charge</t>
  </si>
  <si>
    <t>Remarques</t>
  </si>
  <si>
    <t>Muscu bas</t>
  </si>
  <si>
    <t>Muscu haut</t>
  </si>
  <si>
    <t>Explo</t>
  </si>
  <si>
    <t>Match</t>
  </si>
  <si>
    <t>Prévention bas</t>
  </si>
  <si>
    <t>Prévention haut</t>
  </si>
  <si>
    <t>Integre</t>
  </si>
  <si>
    <t>Lieu</t>
  </si>
  <si>
    <t>Récap année</t>
  </si>
  <si>
    <t>COURSE
TAPIS / EXTER</t>
  </si>
  <si>
    <t>VÉLO</t>
  </si>
  <si>
    <t>RAMEUR</t>
  </si>
  <si>
    <t>DATES</t>
  </si>
  <si>
    <t>SÉRIES</t>
  </si>
  <si>
    <t>VITESSE</t>
  </si>
  <si>
    <t>LEVEL</t>
  </si>
  <si>
    <t>WATT</t>
  </si>
  <si>
    <t>RPM</t>
  </si>
  <si>
    <t>HIP THRUST SINGLE LEG</t>
  </si>
  <si>
    <t xml:space="preserve">STEP ON BOX </t>
  </si>
  <si>
    <t>ROMANIAN DEADLIFT</t>
  </si>
  <si>
    <t xml:space="preserve">BULGARIAN SPLIT SQUAT </t>
  </si>
  <si>
    <t>HAMSTRING LEG CURL
EXCENTRIQUE 1 JAMBE</t>
  </si>
  <si>
    <t>LUNGES</t>
  </si>
  <si>
    <t>LATERAL LUNGES</t>
  </si>
  <si>
    <t>HACK SQUAT  SINGLE LEG</t>
  </si>
  <si>
    <t>HIP THRUST</t>
  </si>
  <si>
    <t>DEADLIFT</t>
  </si>
  <si>
    <t>LUMBERJACK DB</t>
  </si>
  <si>
    <t>CHEST PRESS DB</t>
  </si>
  <si>
    <t>TRICEPS DB</t>
  </si>
  <si>
    <t>OPENING CHEST DB</t>
  </si>
  <si>
    <t>INCLINE BENCH ROW DBS</t>
  </si>
  <si>
    <t>BENCH PRESS</t>
  </si>
  <si>
    <t>PULL UP PRONATION</t>
  </si>
  <si>
    <t>PULL OVER</t>
  </si>
  <si>
    <t>BUTTERFLY BACK BENCH</t>
  </si>
  <si>
    <t>POIDS</t>
  </si>
  <si>
    <t>MOURET</t>
  </si>
  <si>
    <t>Hoan</t>
  </si>
  <si>
    <t>V 62  62</t>
  </si>
  <si>
    <t>V 6/1  7/5</t>
  </si>
  <si>
    <t>V 6/3  6/3</t>
  </si>
  <si>
    <t>V 6/1  3/1</t>
  </si>
  <si>
    <t>Muscu Full body</t>
  </si>
  <si>
    <t>Abdo / Gainage</t>
  </si>
  <si>
    <t>Activités</t>
  </si>
  <si>
    <t>TESTS</t>
  </si>
  <si>
    <t>Match Simple</t>
  </si>
  <si>
    <t>Match Double</t>
  </si>
  <si>
    <t>MUSCU BAS</t>
  </si>
  <si>
    <t>MUSCU HAUT</t>
  </si>
  <si>
    <t>EXPLO</t>
  </si>
  <si>
    <t>INTEGRE</t>
  </si>
  <si>
    <t>CARDIO</t>
  </si>
  <si>
    <t>DEPLACEMENT</t>
  </si>
  <si>
    <t>PREVENTION BAS</t>
  </si>
  <si>
    <t>PREVENTION HAUT</t>
  </si>
  <si>
    <t>MATCH SIMPLE</t>
  </si>
  <si>
    <t>MATCH DOUBLE</t>
  </si>
  <si>
    <t>INTEGRATION</t>
  </si>
  <si>
    <t>ABDO/GAINAGE</t>
  </si>
  <si>
    <t>OFF</t>
  </si>
  <si>
    <t>FORCE / EXPLO</t>
  </si>
  <si>
    <t>STRETCH</t>
  </si>
  <si>
    <t>DEPLACEMENT (Relachement)</t>
  </si>
  <si>
    <t>Fitness 1</t>
  </si>
  <si>
    <t>Fitness 2</t>
  </si>
  <si>
    <t>Tennis 1</t>
  </si>
  <si>
    <t>Tennis 2</t>
  </si>
  <si>
    <t>Match 1</t>
  </si>
  <si>
    <t>Match 2</t>
  </si>
  <si>
    <t>Hoan Mouret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</si>
</sst>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General\ &quot;min&quot;"/>
    <numFmt numFmtId="165" formatCode="General\ &quot;h&quot;"/>
    <numFmt numFmtId="166" formatCode="General\ &quot;U.A.&quot;"/>
    <numFmt numFmtId="167" formatCode="0.00&quot; U.A.&quot;"/>
    <numFmt numFmtId="168" formatCode="0.0%"/>
    <numFmt numFmtId="169" formatCode="[$-40C]d\-mmm;@"/>
    <numFmt numFmtId="170" formatCode="d/m;@"/>
  </numFmts>
  <fonts count="27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8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18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rgb="FFFF95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5"/>
      <color theme="1"/>
      <name val="Calibri"/>
      <family val="2"/>
      <scheme val="minor"/>
    </font>
    <font>
      <sz val="16"/>
      <name val="Calibri"/>
      <family val="2"/>
      <scheme val="minor"/>
    </font>
    <font>
      <sz val="14"/>
      <color rgb="FFC00000"/>
      <name val="Calibri"/>
      <family val="2"/>
      <scheme val="minor"/>
    </font>
    <font>
      <sz val="12"/>
      <color rgb="FF000000"/>
      <name val="Calibri"/>
      <family val="2"/>
    </font>
  </fonts>
  <fills count="42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8AD1FF"/>
        <bgColor rgb="FFE2EFD9"/>
      </patternFill>
    </fill>
    <fill>
      <patternFill patternType="solid">
        <fgColor rgb="FFB9DEFF"/>
        <bgColor rgb="FFC5E0B3"/>
      </patternFill>
    </fill>
    <fill>
      <patternFill patternType="solid">
        <fgColor rgb="FFC4DFF7"/>
        <bgColor rgb="FFE2EFD9"/>
      </patternFill>
    </fill>
    <fill>
      <patternFill patternType="solid">
        <fgColor rgb="FF8AD1FF"/>
        <bgColor indexed="64"/>
      </patternFill>
    </fill>
    <fill>
      <patternFill patternType="solid">
        <fgColor rgb="FFB9DEFF"/>
        <bgColor indexed="64"/>
      </patternFill>
    </fill>
    <fill>
      <patternFill patternType="solid">
        <fgColor rgb="FFC4DFF7"/>
        <bgColor indexed="64"/>
      </patternFill>
    </fill>
    <fill>
      <patternFill patternType="solid">
        <fgColor theme="9" tint="0.79998168889431442"/>
        <bgColor rgb="FFE2EFD9"/>
      </patternFill>
    </fill>
    <fill>
      <patternFill patternType="solid">
        <fgColor theme="9" tint="0.59999389629810485"/>
        <bgColor rgb="FFC5E0B3"/>
      </patternFill>
    </fill>
    <fill>
      <patternFill patternType="solid">
        <fgColor rgb="FFE2EFD9"/>
        <bgColor rgb="FFE2EFD9"/>
      </patternFill>
    </fill>
    <fill>
      <patternFill patternType="solid">
        <fgColor theme="9" tint="0.79998168889431442"/>
        <bgColor rgb="FFC5E0B3"/>
      </patternFill>
    </fill>
    <fill>
      <patternFill patternType="solid">
        <fgColor theme="8" tint="0.79998168889431442"/>
        <bgColor rgb="FFD9E2F3"/>
      </patternFill>
    </fill>
    <fill>
      <patternFill patternType="solid">
        <fgColor theme="8" tint="0.59999389629810485"/>
        <bgColor rgb="FFD9E2F3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7" tint="0.59999389629810485"/>
        <bgColor rgb="FFFFD965"/>
      </patternFill>
    </fill>
    <fill>
      <patternFill patternType="solid">
        <fgColor theme="7" tint="0.79998168889431442"/>
        <bgColor rgb="FFFFD965"/>
      </patternFill>
    </fill>
    <fill>
      <patternFill patternType="solid">
        <fgColor theme="7" tint="0.59999389629810485"/>
        <bgColor rgb="FFFEF2CB"/>
      </patternFill>
    </fill>
    <fill>
      <patternFill patternType="solid">
        <fgColor theme="5" tint="0.79998168889431442"/>
        <bgColor rgb="FFF4B083"/>
      </patternFill>
    </fill>
    <fill>
      <patternFill patternType="solid">
        <fgColor theme="5" tint="0.59999389629810485"/>
        <bgColor rgb="FFFBE4D5"/>
      </patternFill>
    </fill>
    <fill>
      <patternFill patternType="solid">
        <fgColor theme="5" tint="0.59999389629810485"/>
        <bgColor rgb="FFF4B083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9500"/>
        <bgColor indexed="64"/>
      </patternFill>
    </fill>
    <fill>
      <patternFill patternType="solid">
        <fgColor rgb="FF19E555"/>
        <bgColor indexed="64"/>
      </patternFill>
    </fill>
    <fill>
      <patternFill patternType="solid">
        <fgColor rgb="FFF7CAAC"/>
        <bgColor indexed="64"/>
      </patternFill>
    </fill>
    <fill>
      <patternFill patternType="solid">
        <fgColor rgb="FFFF9933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theme="1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9" fontId="4" fillId="0" borderId="0" applyFont="0" applyFill="0" applyBorder="0" applyAlignment="0" applyProtection="0"/>
  </cellStyleXfs>
  <cellXfs count="314">
    <xf numFmtId="0" fontId="0" fillId="0" borderId="0" xfId="0"/>
    <xf numFmtId="0" fontId="0" fillId="2" borderId="7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167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6" borderId="7" xfId="0" applyNumberForma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67" fontId="0" fillId="6" borderId="7" xfId="0" applyNumberFormat="1" applyFill="1" applyBorder="1" applyAlignment="1">
      <alignment horizontal="center" vertical="center"/>
    </xf>
    <xf numFmtId="0" fontId="5" fillId="0" borderId="9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5" fillId="0" borderId="6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6" fillId="0" borderId="13" xfId="0" applyFont="1" applyBorder="1" applyAlignment="1">
      <alignment vertical="center" textRotation="90"/>
    </xf>
    <xf numFmtId="164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166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3" xfId="0" applyNumberFormat="1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7" fillId="0" borderId="0" xfId="0" applyFont="1"/>
    <xf numFmtId="0" fontId="7" fillId="2" borderId="7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1" fillId="0" borderId="15" xfId="0" applyFont="1" applyBorder="1" applyAlignment="1" applyProtection="1">
      <alignment horizontal="center" vertical="center" shrinkToFit="1"/>
      <protection locked="0"/>
    </xf>
    <xf numFmtId="0" fontId="1" fillId="0" borderId="7" xfId="0" applyFont="1" applyBorder="1" applyAlignment="1">
      <alignment horizontal="center" vertical="center" shrinkToFit="1"/>
    </xf>
    <xf numFmtId="168" fontId="8" fillId="0" borderId="7" xfId="3" applyNumberFormat="1" applyFont="1" applyBorder="1" applyAlignment="1" applyProtection="1">
      <alignment horizontal="center" vertical="center" wrapText="1" shrinkToFit="1"/>
      <protection locked="0"/>
    </xf>
    <xf numFmtId="0" fontId="8" fillId="0" borderId="7" xfId="0" applyFont="1" applyBorder="1" applyAlignment="1">
      <alignment horizontal="center" vertical="center"/>
    </xf>
    <xf numFmtId="0" fontId="0" fillId="0" borderId="0" xfId="0" applyFill="1"/>
    <xf numFmtId="0" fontId="7" fillId="0" borderId="0" xfId="0" applyFont="1" applyFill="1"/>
    <xf numFmtId="0" fontId="7" fillId="0" borderId="0" xfId="0" applyFont="1" applyFill="1" applyBorder="1" applyAlignment="1">
      <alignment horizontal="center" vertical="center"/>
    </xf>
    <xf numFmtId="0" fontId="9" fillId="9" borderId="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 applyProtection="1">
      <alignment horizontal="center" vertical="center" shrinkToFit="1"/>
      <protection locked="0"/>
    </xf>
    <xf numFmtId="168" fontId="8" fillId="0" borderId="0" xfId="3" applyNumberFormat="1" applyFont="1" applyFill="1" applyBorder="1" applyAlignment="1" applyProtection="1">
      <alignment horizontal="center" vertical="center" wrapText="1" shrinkToFit="1"/>
      <protection locked="0"/>
    </xf>
    <xf numFmtId="0" fontId="0" fillId="0" borderId="7" xfId="0" applyFont="1" applyFill="1" applyBorder="1" applyAlignment="1">
      <alignment horizontal="center" vertical="center"/>
    </xf>
    <xf numFmtId="164" fontId="0" fillId="5" borderId="0" xfId="0" applyNumberFormat="1" applyFill="1" applyBorder="1" applyAlignment="1">
      <alignment horizontal="center" vertical="center"/>
    </xf>
    <xf numFmtId="164" fontId="0" fillId="7" borderId="0" xfId="0" applyNumberFormat="1" applyFill="1" applyBorder="1" applyAlignment="1">
      <alignment horizontal="center" vertical="center"/>
    </xf>
    <xf numFmtId="0" fontId="0" fillId="0" borderId="7" xfId="0" applyBorder="1"/>
    <xf numFmtId="2" fontId="0" fillId="0" borderId="7" xfId="0" applyNumberFormat="1" applyBorder="1" applyAlignment="1">
      <alignment horizontal="center" vertical="center"/>
    </xf>
    <xf numFmtId="168" fontId="8" fillId="0" borderId="0" xfId="3" applyNumberFormat="1" applyFont="1" applyBorder="1" applyAlignment="1" applyProtection="1">
      <alignment horizontal="center" vertical="center" wrapText="1" shrinkToFit="1"/>
      <protection locked="0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shrinkToFit="1"/>
    </xf>
    <xf numFmtId="0" fontId="8" fillId="0" borderId="0" xfId="0" applyFont="1" applyFill="1" applyBorder="1" applyAlignment="1">
      <alignment horizontal="center" vertical="center"/>
    </xf>
    <xf numFmtId="0" fontId="7" fillId="0" borderId="0" xfId="0" applyFont="1" applyAlignment="1"/>
    <xf numFmtId="0" fontId="7" fillId="0" borderId="7" xfId="0" applyFont="1" applyBorder="1" applyAlignment="1"/>
    <xf numFmtId="0" fontId="7" fillId="0" borderId="3" xfId="0" applyFont="1" applyBorder="1" applyAlignment="1"/>
    <xf numFmtId="0" fontId="7" fillId="0" borderId="0" xfId="0" applyFont="1" applyFill="1" applyBorder="1" applyAlignment="1"/>
    <xf numFmtId="0" fontId="7" fillId="0" borderId="5" xfId="0" applyFont="1" applyBorder="1" applyAlignment="1"/>
    <xf numFmtId="0" fontId="7" fillId="0" borderId="6" xfId="0" applyFont="1" applyBorder="1" applyAlignment="1"/>
    <xf numFmtId="0" fontId="7" fillId="0" borderId="12" xfId="0" applyFont="1" applyBorder="1" applyAlignment="1"/>
    <xf numFmtId="169" fontId="10" fillId="0" borderId="14" xfId="0" applyNumberFormat="1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7" fillId="0" borderId="8" xfId="0" applyFont="1" applyBorder="1" applyAlignment="1"/>
    <xf numFmtId="0" fontId="7" fillId="0" borderId="0" xfId="0" applyFont="1" applyFill="1" applyBorder="1"/>
    <xf numFmtId="0" fontId="8" fillId="9" borderId="15" xfId="0" applyFont="1" applyFill="1" applyBorder="1" applyAlignment="1">
      <alignment vertical="center"/>
    </xf>
    <xf numFmtId="0" fontId="8" fillId="9" borderId="12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7" fillId="0" borderId="0" xfId="0" applyFont="1" applyBorder="1" applyAlignment="1"/>
    <xf numFmtId="169" fontId="10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8" fillId="9" borderId="12" xfId="0" applyFont="1" applyFill="1" applyBorder="1" applyAlignment="1">
      <alignment vertical="center"/>
    </xf>
    <xf numFmtId="164" fontId="0" fillId="6" borderId="0" xfId="0" applyNumberForma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9" borderId="15" xfId="0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13" fillId="0" borderId="7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 textRotation="90"/>
    </xf>
    <xf numFmtId="0" fontId="8" fillId="9" borderId="7" xfId="0" applyFont="1" applyFill="1" applyBorder="1" applyAlignment="1">
      <alignment horizontal="center" vertical="center"/>
    </xf>
    <xf numFmtId="169" fontId="10" fillId="0" borderId="3" xfId="0" applyNumberFormat="1" applyFont="1" applyFill="1" applyBorder="1" applyAlignment="1">
      <alignment horizontal="center" vertical="center"/>
    </xf>
    <xf numFmtId="169" fontId="10" fillId="0" borderId="8" xfId="0" applyNumberFormat="1" applyFont="1" applyFill="1" applyBorder="1" applyAlignment="1">
      <alignment horizontal="center" vertical="center"/>
    </xf>
    <xf numFmtId="169" fontId="10" fillId="0" borderId="5" xfId="0" applyNumberFormat="1" applyFont="1" applyFill="1" applyBorder="1" applyAlignment="1">
      <alignment horizontal="center" vertical="center"/>
    </xf>
    <xf numFmtId="0" fontId="8" fillId="9" borderId="3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horizontal="center" vertical="center" wrapText="1" shrinkToFit="1"/>
    </xf>
    <xf numFmtId="0" fontId="13" fillId="0" borderId="0" xfId="0" applyFont="1" applyFill="1" applyBorder="1" applyAlignment="1">
      <alignment horizontal="center" vertical="center"/>
    </xf>
    <xf numFmtId="0" fontId="15" fillId="0" borderId="0" xfId="1" applyFont="1" applyAlignment="1">
      <alignment horizontal="center" vertical="center"/>
    </xf>
    <xf numFmtId="170" fontId="15" fillId="13" borderId="7" xfId="1" applyNumberFormat="1" applyFont="1" applyFill="1" applyBorder="1" applyAlignment="1">
      <alignment horizontal="center" vertical="center"/>
    </xf>
    <xf numFmtId="0" fontId="15" fillId="13" borderId="7" xfId="1" applyFont="1" applyFill="1" applyBorder="1" applyAlignment="1">
      <alignment horizontal="center" vertical="center"/>
    </xf>
    <xf numFmtId="170" fontId="15" fillId="14" borderId="7" xfId="1" applyNumberFormat="1" applyFont="1" applyFill="1" applyBorder="1" applyAlignment="1">
      <alignment horizontal="center" vertical="center"/>
    </xf>
    <xf numFmtId="0" fontId="15" fillId="14" borderId="7" xfId="1" applyFont="1" applyFill="1" applyBorder="1" applyAlignment="1">
      <alignment horizontal="center" vertical="center"/>
    </xf>
    <xf numFmtId="170" fontId="15" fillId="15" borderId="7" xfId="1" applyNumberFormat="1" applyFont="1" applyFill="1" applyBorder="1" applyAlignment="1">
      <alignment horizontal="center" vertical="center"/>
    </xf>
    <xf numFmtId="0" fontId="15" fillId="15" borderId="7" xfId="1" applyFont="1" applyFill="1" applyBorder="1" applyAlignment="1">
      <alignment horizontal="center" vertical="center"/>
    </xf>
    <xf numFmtId="169" fontId="3" fillId="13" borderId="18" xfId="1" applyNumberFormat="1" applyFont="1" applyFill="1" applyBorder="1" applyAlignment="1">
      <alignment horizontal="center" vertical="center"/>
    </xf>
    <xf numFmtId="0" fontId="3" fillId="13" borderId="18" xfId="1" applyFont="1" applyFill="1" applyBorder="1" applyAlignment="1">
      <alignment horizontal="center" vertical="center"/>
    </xf>
    <xf numFmtId="16" fontId="3" fillId="14" borderId="18" xfId="1" applyNumberFormat="1" applyFont="1" applyFill="1" applyBorder="1" applyAlignment="1">
      <alignment horizontal="center" vertical="center"/>
    </xf>
    <xf numFmtId="0" fontId="3" fillId="14" borderId="18" xfId="1" applyFont="1" applyFill="1" applyBorder="1" applyAlignment="1">
      <alignment horizontal="center" vertical="center"/>
    </xf>
    <xf numFmtId="16" fontId="3" fillId="15" borderId="18" xfId="1" applyNumberFormat="1" applyFont="1" applyFill="1" applyBorder="1" applyAlignment="1">
      <alignment horizontal="center" vertical="center"/>
    </xf>
    <xf numFmtId="0" fontId="3" fillId="15" borderId="18" xfId="1" applyFont="1" applyFill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16" fontId="3" fillId="15" borderId="19" xfId="1" applyNumberFormat="1" applyFont="1" applyFill="1" applyBorder="1" applyAlignment="1">
      <alignment horizontal="center" vertical="center"/>
    </xf>
    <xf numFmtId="0" fontId="3" fillId="15" borderId="19" xfId="1" applyFont="1" applyFill="1" applyBorder="1" applyAlignment="1">
      <alignment horizontal="center" vertical="center"/>
    </xf>
    <xf numFmtId="0" fontId="3" fillId="13" borderId="19" xfId="1" applyFont="1" applyFill="1" applyBorder="1" applyAlignment="1">
      <alignment horizontal="center" vertical="center"/>
    </xf>
    <xf numFmtId="0" fontId="3" fillId="14" borderId="19" xfId="1" applyFont="1" applyFill="1" applyBorder="1" applyAlignment="1">
      <alignment horizontal="center" vertical="center"/>
    </xf>
    <xf numFmtId="0" fontId="16" fillId="14" borderId="19" xfId="1" applyFont="1" applyFill="1" applyBorder="1" applyAlignment="1">
      <alignment horizontal="center" vertical="center"/>
    </xf>
    <xf numFmtId="0" fontId="17" fillId="13" borderId="19" xfId="1" applyFont="1" applyFill="1" applyBorder="1" applyAlignment="1">
      <alignment horizontal="center" vertical="center"/>
    </xf>
    <xf numFmtId="170" fontId="15" fillId="29" borderId="7" xfId="1" applyNumberFormat="1" applyFont="1" applyFill="1" applyBorder="1" applyAlignment="1">
      <alignment horizontal="center" vertical="center"/>
    </xf>
    <xf numFmtId="0" fontId="15" fillId="29" borderId="7" xfId="1" applyFont="1" applyFill="1" applyBorder="1" applyAlignment="1">
      <alignment horizontal="center" vertical="center"/>
    </xf>
    <xf numFmtId="170" fontId="15" fillId="30" borderId="7" xfId="1" applyNumberFormat="1" applyFont="1" applyFill="1" applyBorder="1" applyAlignment="1">
      <alignment horizontal="center" vertical="center"/>
    </xf>
    <xf numFmtId="0" fontId="15" fillId="30" borderId="7" xfId="1" applyFont="1" applyFill="1" applyBorder="1" applyAlignment="1">
      <alignment horizontal="center" vertical="center"/>
    </xf>
    <xf numFmtId="170" fontId="15" fillId="31" borderId="7" xfId="1" applyNumberFormat="1" applyFont="1" applyFill="1" applyBorder="1" applyAlignment="1">
      <alignment horizontal="center" vertical="center"/>
    </xf>
    <xf numFmtId="0" fontId="15" fillId="31" borderId="7" xfId="1" applyFont="1" applyFill="1" applyBorder="1" applyAlignment="1">
      <alignment horizontal="center" vertical="center"/>
    </xf>
    <xf numFmtId="170" fontId="15" fillId="32" borderId="7" xfId="1" applyNumberFormat="1" applyFont="1" applyFill="1" applyBorder="1" applyAlignment="1">
      <alignment horizontal="center" vertical="center"/>
    </xf>
    <xf numFmtId="0" fontId="15" fillId="32" borderId="7" xfId="1" applyFont="1" applyFill="1" applyBorder="1" applyAlignment="1">
      <alignment horizontal="center" vertical="center"/>
    </xf>
    <xf numFmtId="170" fontId="15" fillId="33" borderId="7" xfId="1" applyNumberFormat="1" applyFont="1" applyFill="1" applyBorder="1" applyAlignment="1">
      <alignment horizontal="center" vertical="center"/>
    </xf>
    <xf numFmtId="0" fontId="15" fillId="33" borderId="7" xfId="1" applyFont="1" applyFill="1" applyBorder="1" applyAlignment="1">
      <alignment horizontal="center" vertical="center"/>
    </xf>
    <xf numFmtId="170" fontId="15" fillId="34" borderId="7" xfId="1" applyNumberFormat="1" applyFont="1" applyFill="1" applyBorder="1" applyAlignment="1">
      <alignment horizontal="center" vertical="center"/>
    </xf>
    <xf numFmtId="0" fontId="15" fillId="34" borderId="7" xfId="1" applyFont="1" applyFill="1" applyBorder="1" applyAlignment="1">
      <alignment horizontal="center" vertical="center"/>
    </xf>
    <xf numFmtId="0" fontId="15" fillId="35" borderId="7" xfId="1" applyFont="1" applyFill="1" applyBorder="1" applyAlignment="1">
      <alignment horizontal="center" vertical="center"/>
    </xf>
    <xf numFmtId="0" fontId="15" fillId="36" borderId="7" xfId="1" applyFont="1" applyFill="1" applyBorder="1" applyAlignment="1">
      <alignment horizontal="center" vertical="center"/>
    </xf>
    <xf numFmtId="169" fontId="3" fillId="29" borderId="18" xfId="1" applyNumberFormat="1" applyFont="1" applyFill="1" applyBorder="1" applyAlignment="1">
      <alignment horizontal="center" vertical="center"/>
    </xf>
    <xf numFmtId="0" fontId="3" fillId="29" borderId="18" xfId="1" applyFont="1" applyFill="1" applyBorder="1" applyAlignment="1">
      <alignment horizontal="center" vertical="center"/>
    </xf>
    <xf numFmtId="169" fontId="3" fillId="30" borderId="19" xfId="1" applyNumberFormat="1" applyFont="1" applyFill="1" applyBorder="1" applyAlignment="1">
      <alignment horizontal="center" vertical="center"/>
    </xf>
    <xf numFmtId="0" fontId="3" fillId="30" borderId="19" xfId="1" applyFont="1" applyFill="1" applyBorder="1" applyAlignment="1">
      <alignment horizontal="center" vertical="center"/>
    </xf>
    <xf numFmtId="16" fontId="3" fillId="29" borderId="18" xfId="1" applyNumberFormat="1" applyFont="1" applyFill="1" applyBorder="1" applyAlignment="1">
      <alignment horizontal="center" vertical="center"/>
    </xf>
    <xf numFmtId="169" fontId="3" fillId="30" borderId="18" xfId="1" applyNumberFormat="1" applyFont="1" applyFill="1" applyBorder="1" applyAlignment="1">
      <alignment horizontal="center" vertical="center"/>
    </xf>
    <xf numFmtId="16" fontId="3" fillId="31" borderId="19" xfId="1" applyNumberFormat="1" applyFont="1" applyFill="1" applyBorder="1" applyAlignment="1">
      <alignment horizontal="center" vertical="center"/>
    </xf>
    <xf numFmtId="0" fontId="3" fillId="31" borderId="19" xfId="1" applyFont="1" applyFill="1" applyBorder="1" applyAlignment="1">
      <alignment horizontal="center" vertical="center"/>
    </xf>
    <xf numFmtId="169" fontId="3" fillId="32" borderId="18" xfId="1" applyNumberFormat="1" applyFont="1" applyFill="1" applyBorder="1" applyAlignment="1">
      <alignment horizontal="center" vertical="center"/>
    </xf>
    <xf numFmtId="0" fontId="3" fillId="32" borderId="18" xfId="1" applyFont="1" applyFill="1" applyBorder="1" applyAlignment="1">
      <alignment horizontal="center" vertical="center"/>
    </xf>
    <xf numFmtId="169" fontId="3" fillId="33" borderId="18" xfId="1" applyNumberFormat="1" applyFont="1" applyFill="1" applyBorder="1" applyAlignment="1">
      <alignment horizontal="center" vertical="center"/>
    </xf>
    <xf numFmtId="0" fontId="3" fillId="33" borderId="19" xfId="1" applyFont="1" applyFill="1" applyBorder="1" applyAlignment="1">
      <alignment horizontal="center" vertical="center"/>
    </xf>
    <xf numFmtId="169" fontId="3" fillId="34" borderId="18" xfId="1" applyNumberFormat="1" applyFont="1" applyFill="1" applyBorder="1" applyAlignment="1">
      <alignment horizontal="center" vertical="center"/>
    </xf>
    <xf numFmtId="0" fontId="3" fillId="34" borderId="19" xfId="1" applyFont="1" applyFill="1" applyBorder="1" applyAlignment="1">
      <alignment horizontal="center" vertical="center"/>
    </xf>
    <xf numFmtId="0" fontId="3" fillId="33" borderId="18" xfId="1" applyFont="1" applyFill="1" applyBorder="1" applyAlignment="1">
      <alignment horizontal="center" vertical="center"/>
    </xf>
    <xf numFmtId="169" fontId="3" fillId="34" borderId="19" xfId="1" applyNumberFormat="1" applyFont="1" applyFill="1" applyBorder="1" applyAlignment="1">
      <alignment horizontal="center" vertical="center"/>
    </xf>
    <xf numFmtId="16" fontId="3" fillId="35" borderId="18" xfId="1" applyNumberFormat="1" applyFont="1" applyFill="1" applyBorder="1" applyAlignment="1">
      <alignment horizontal="center" vertical="center"/>
    </xf>
    <xf numFmtId="0" fontId="3" fillId="35" borderId="18" xfId="1" applyFont="1" applyFill="1" applyBorder="1" applyAlignment="1">
      <alignment horizontal="center" vertical="center"/>
    </xf>
    <xf numFmtId="16" fontId="3" fillId="36" borderId="19" xfId="1" applyNumberFormat="1" applyFont="1" applyFill="1" applyBorder="1" applyAlignment="1">
      <alignment horizontal="center" vertical="center"/>
    </xf>
    <xf numFmtId="16" fontId="3" fillId="35" borderId="19" xfId="1" applyNumberFormat="1" applyFont="1" applyFill="1" applyBorder="1" applyAlignment="1">
      <alignment horizontal="center" vertical="center"/>
    </xf>
    <xf numFmtId="0" fontId="3" fillId="35" borderId="19" xfId="1" applyFont="1" applyFill="1" applyBorder="1" applyAlignment="1">
      <alignment horizontal="center" vertical="center"/>
    </xf>
    <xf numFmtId="0" fontId="3" fillId="36" borderId="19" xfId="1" applyFont="1" applyFill="1" applyBorder="1" applyAlignment="1">
      <alignment horizontal="center" vertical="center"/>
    </xf>
    <xf numFmtId="16" fontId="3" fillId="36" borderId="18" xfId="1" applyNumberFormat="1" applyFont="1" applyFill="1" applyBorder="1" applyAlignment="1">
      <alignment horizontal="center" vertical="center"/>
    </xf>
    <xf numFmtId="0" fontId="3" fillId="36" borderId="18" xfId="1" applyFont="1" applyFill="1" applyBorder="1" applyAlignment="1">
      <alignment horizontal="center" vertical="center"/>
    </xf>
    <xf numFmtId="169" fontId="3" fillId="29" borderId="19" xfId="1" applyNumberFormat="1" applyFont="1" applyFill="1" applyBorder="1" applyAlignment="1">
      <alignment horizontal="center" vertical="center"/>
    </xf>
    <xf numFmtId="0" fontId="3" fillId="29" borderId="19" xfId="1" applyFont="1" applyFill="1" applyBorder="1" applyAlignment="1">
      <alignment horizontal="center" vertical="center"/>
    </xf>
    <xf numFmtId="16" fontId="3" fillId="30" borderId="19" xfId="1" applyNumberFormat="1" applyFont="1" applyFill="1" applyBorder="1" applyAlignment="1">
      <alignment horizontal="center" vertical="center"/>
    </xf>
    <xf numFmtId="169" fontId="3" fillId="32" borderId="19" xfId="1" applyNumberFormat="1" applyFont="1" applyFill="1" applyBorder="1" applyAlignment="1">
      <alignment horizontal="center" vertical="center"/>
    </xf>
    <xf numFmtId="0" fontId="3" fillId="32" borderId="19" xfId="1" applyFont="1" applyFill="1" applyBorder="1" applyAlignment="1">
      <alignment horizontal="center" vertical="center"/>
    </xf>
    <xf numFmtId="169" fontId="3" fillId="33" borderId="19" xfId="1" applyNumberFormat="1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8" fillId="37" borderId="7" xfId="0" applyFont="1" applyFill="1" applyBorder="1" applyAlignment="1">
      <alignment horizontal="center" vertical="center" wrapText="1" shrinkToFit="1"/>
    </xf>
    <xf numFmtId="0" fontId="13" fillId="0" borderId="7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 shrinkToFit="1"/>
      <protection locked="0"/>
    </xf>
    <xf numFmtId="0" fontId="1" fillId="38" borderId="7" xfId="0" applyFont="1" applyFill="1" applyBorder="1" applyAlignment="1">
      <alignment horizontal="center" vertical="center"/>
    </xf>
    <xf numFmtId="0" fontId="1" fillId="37" borderId="7" xfId="0" applyFont="1" applyFill="1" applyBorder="1" applyAlignment="1">
      <alignment horizontal="center" vertical="center"/>
    </xf>
    <xf numFmtId="0" fontId="18" fillId="3" borderId="7" xfId="0" applyFont="1" applyFill="1" applyBorder="1" applyAlignment="1">
      <alignment horizontal="center" vertical="center" wrapText="1" shrinkToFit="1"/>
    </xf>
    <xf numFmtId="0" fontId="1" fillId="39" borderId="7" xfId="0" applyFont="1" applyFill="1" applyBorder="1" applyAlignment="1">
      <alignment horizontal="center" vertical="center"/>
    </xf>
    <xf numFmtId="0" fontId="12" fillId="40" borderId="7" xfId="0" applyFont="1" applyFill="1" applyBorder="1" applyAlignment="1">
      <alignment horizontal="center" vertical="center" wrapText="1" shrinkToFit="1"/>
    </xf>
    <xf numFmtId="0" fontId="12" fillId="41" borderId="7" xfId="0" applyFont="1" applyFill="1" applyBorder="1" applyAlignment="1">
      <alignment horizontal="center" vertical="center" wrapText="1" shrinkToFit="1"/>
    </xf>
    <xf numFmtId="0" fontId="1" fillId="41" borderId="7" xfId="0" applyFont="1" applyFill="1" applyBorder="1" applyAlignment="1">
      <alignment horizontal="center" vertical="center"/>
    </xf>
    <xf numFmtId="0" fontId="1" fillId="40" borderId="7" xfId="0" applyFont="1" applyFill="1" applyBorder="1" applyAlignment="1">
      <alignment horizontal="center" vertical="center"/>
    </xf>
    <xf numFmtId="0" fontId="19" fillId="6" borderId="7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NumberFormat="1" applyBorder="1" applyAlignment="1"/>
    <xf numFmtId="0" fontId="0" fillId="0" borderId="7" xfId="0" applyNumberFormat="1" applyFont="1" applyBorder="1" applyAlignment="1">
      <alignment horizontal="center"/>
    </xf>
    <xf numFmtId="0" fontId="0" fillId="0" borderId="0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20" fillId="0" borderId="7" xfId="0" applyFont="1" applyFill="1" applyBorder="1" applyAlignment="1">
      <alignment horizontal="center" vertical="center" wrapText="1" shrinkToFit="1"/>
    </xf>
    <xf numFmtId="0" fontId="21" fillId="6" borderId="7" xfId="0" applyFont="1" applyFill="1" applyBorder="1" applyAlignment="1">
      <alignment horizontal="center" vertical="center"/>
    </xf>
    <xf numFmtId="0" fontId="21" fillId="38" borderId="7" xfId="0" applyFont="1" applyFill="1" applyBorder="1" applyAlignment="1">
      <alignment horizontal="center" vertical="center"/>
    </xf>
    <xf numFmtId="0" fontId="21" fillId="4" borderId="7" xfId="0" applyFont="1" applyFill="1" applyBorder="1" applyAlignment="1">
      <alignment horizontal="center" vertical="center"/>
    </xf>
    <xf numFmtId="0" fontId="21" fillId="39" borderId="7" xfId="0" applyFont="1" applyFill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3" fillId="6" borderId="7" xfId="0" applyFont="1" applyFill="1" applyBorder="1" applyAlignment="1">
      <alignment horizontal="center" vertical="center"/>
    </xf>
    <xf numFmtId="0" fontId="24" fillId="40" borderId="7" xfId="0" applyFont="1" applyFill="1" applyBorder="1" applyAlignment="1">
      <alignment horizontal="center" vertical="center" wrapText="1" shrinkToFit="1"/>
    </xf>
    <xf numFmtId="0" fontId="25" fillId="40" borderId="7" xfId="0" applyFont="1" applyFill="1" applyBorder="1" applyAlignment="1">
      <alignment horizontal="center" vertical="center" wrapText="1" shrinkToFit="1"/>
    </xf>
    <xf numFmtId="0" fontId="10" fillId="0" borderId="0" xfId="0" applyFont="1" applyBorder="1" applyAlignment="1">
      <alignment vertical="center"/>
    </xf>
    <xf numFmtId="0" fontId="0" fillId="5" borderId="0" xfId="0" applyNumberFormat="1" applyFill="1" applyBorder="1" applyAlignment="1">
      <alignment horizontal="center" vertical="center"/>
    </xf>
    <xf numFmtId="0" fontId="0" fillId="7" borderId="0" xfId="0" applyNumberFormat="1" applyFill="1" applyBorder="1" applyAlignment="1">
      <alignment horizontal="center" vertical="center"/>
    </xf>
    <xf numFmtId="0" fontId="0" fillId="6" borderId="0" xfId="0" applyNumberFormat="1" applyFill="1" applyBorder="1" applyAlignment="1">
      <alignment horizontal="center" vertical="center"/>
    </xf>
    <xf numFmtId="166" fontId="0" fillId="6" borderId="7" xfId="0" applyNumberFormat="1" applyFill="1" applyBorder="1" applyAlignment="1">
      <alignment horizontal="center" vertical="center"/>
    </xf>
    <xf numFmtId="1" fontId="0" fillId="0" borderId="0" xfId="0" applyNumberFormat="1"/>
    <xf numFmtId="1" fontId="0" fillId="0" borderId="7" xfId="0" applyNumberFormat="1" applyBorder="1" applyAlignment="1">
      <alignment horizontal="center"/>
    </xf>
    <xf numFmtId="0" fontId="10" fillId="0" borderId="3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8" fillId="9" borderId="14" xfId="0" applyFont="1" applyFill="1" applyBorder="1" applyAlignment="1">
      <alignment horizontal="center" vertical="center"/>
    </xf>
    <xf numFmtId="0" fontId="8" fillId="9" borderId="13" xfId="0" applyFont="1" applyFill="1" applyBorder="1" applyAlignment="1">
      <alignment horizontal="center" vertical="center"/>
    </xf>
    <xf numFmtId="0" fontId="8" fillId="9" borderId="15" xfId="0" applyFont="1" applyFill="1" applyBorder="1" applyAlignment="1">
      <alignment horizontal="center" vertical="center"/>
    </xf>
    <xf numFmtId="0" fontId="8" fillId="9" borderId="4" xfId="0" applyFont="1" applyFill="1" applyBorder="1" applyAlignment="1">
      <alignment horizontal="center" vertical="center"/>
    </xf>
    <xf numFmtId="0" fontId="8" fillId="9" borderId="11" xfId="0" applyFont="1" applyFill="1" applyBorder="1" applyAlignment="1">
      <alignment horizontal="center" vertical="center"/>
    </xf>
    <xf numFmtId="0" fontId="8" fillId="9" borderId="12" xfId="0" applyFont="1" applyFill="1" applyBorder="1" applyAlignment="1">
      <alignment horizontal="center" vertical="center"/>
    </xf>
    <xf numFmtId="0" fontId="10" fillId="38" borderId="2" xfId="0" applyFont="1" applyFill="1" applyBorder="1" applyAlignment="1">
      <alignment horizontal="center" vertical="center"/>
    </xf>
    <xf numFmtId="0" fontId="10" fillId="38" borderId="12" xfId="0" applyFont="1" applyFill="1" applyBorder="1" applyAlignment="1">
      <alignment horizontal="center" vertical="center"/>
    </xf>
    <xf numFmtId="0" fontId="10" fillId="39" borderId="2" xfId="0" applyFont="1" applyFill="1" applyBorder="1" applyAlignment="1">
      <alignment horizontal="center" vertical="center"/>
    </xf>
    <xf numFmtId="0" fontId="10" fillId="39" borderId="12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8" fillId="37" borderId="3" xfId="0" applyFont="1" applyFill="1" applyBorder="1" applyAlignment="1">
      <alignment horizontal="center" vertical="center" wrapText="1" shrinkToFit="1"/>
    </xf>
    <xf numFmtId="0" fontId="18" fillId="37" borderId="5" xfId="0" applyFont="1" applyFill="1" applyBorder="1" applyAlignment="1">
      <alignment horizontal="center" vertical="center" wrapText="1" shrinkToFit="1"/>
    </xf>
    <xf numFmtId="0" fontId="0" fillId="0" borderId="2" xfId="0" applyBorder="1" applyAlignment="1">
      <alignment horizontal="center"/>
    </xf>
    <xf numFmtId="0" fontId="0" fillId="0" borderId="12" xfId="0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 textRotation="90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49" fontId="15" fillId="10" borderId="3" xfId="1" applyNumberFormat="1" applyFont="1" applyFill="1" applyBorder="1" applyAlignment="1">
      <alignment horizontal="center" vertical="center" wrapText="1"/>
    </xf>
    <xf numFmtId="49" fontId="15" fillId="10" borderId="8" xfId="1" applyNumberFormat="1" applyFont="1" applyFill="1" applyBorder="1" applyAlignment="1">
      <alignment horizontal="center" vertical="center" wrapText="1"/>
    </xf>
    <xf numFmtId="49" fontId="15" fillId="10" borderId="5" xfId="1" applyNumberFormat="1" applyFont="1" applyFill="1" applyBorder="1" applyAlignment="1">
      <alignment horizontal="center" vertical="center" wrapText="1"/>
    </xf>
    <xf numFmtId="49" fontId="15" fillId="11" borderId="3" xfId="1" applyNumberFormat="1" applyFont="1" applyFill="1" applyBorder="1" applyAlignment="1">
      <alignment horizontal="center" vertical="center"/>
    </xf>
    <xf numFmtId="49" fontId="15" fillId="11" borderId="8" xfId="1" applyNumberFormat="1" applyFont="1" applyFill="1" applyBorder="1" applyAlignment="1">
      <alignment horizontal="center" vertical="center"/>
    </xf>
    <xf numFmtId="49" fontId="15" fillId="11" borderId="16" xfId="1" applyNumberFormat="1" applyFont="1" applyFill="1" applyBorder="1" applyAlignment="1">
      <alignment horizontal="center" vertical="center"/>
    </xf>
    <xf numFmtId="49" fontId="15" fillId="12" borderId="17" xfId="1" applyNumberFormat="1" applyFont="1" applyFill="1" applyBorder="1" applyAlignment="1">
      <alignment horizontal="center" vertical="center" wrapText="1"/>
    </xf>
    <xf numFmtId="49" fontId="15" fillId="12" borderId="8" xfId="1" applyNumberFormat="1" applyFont="1" applyFill="1" applyBorder="1" applyAlignment="1">
      <alignment horizontal="center" vertical="center" wrapText="1"/>
    </xf>
    <xf numFmtId="49" fontId="15" fillId="12" borderId="16" xfId="1" applyNumberFormat="1" applyFont="1" applyFill="1" applyBorder="1" applyAlignment="1">
      <alignment horizontal="center" vertical="center" wrapText="1"/>
    </xf>
    <xf numFmtId="49" fontId="15" fillId="23" borderId="17" xfId="1" applyNumberFormat="1" applyFont="1" applyFill="1" applyBorder="1" applyAlignment="1">
      <alignment horizontal="center" vertical="center" wrapText="1"/>
    </xf>
    <xf numFmtId="49" fontId="15" fillId="23" borderId="8" xfId="1" applyNumberFormat="1" applyFont="1" applyFill="1" applyBorder="1" applyAlignment="1">
      <alignment horizontal="center" vertical="center" wrapText="1"/>
    </xf>
    <xf numFmtId="49" fontId="15" fillId="23" borderId="16" xfId="1" applyNumberFormat="1" applyFont="1" applyFill="1" applyBorder="1" applyAlignment="1">
      <alignment horizontal="center" vertical="center" wrapText="1"/>
    </xf>
    <xf numFmtId="49" fontId="15" fillId="16" borderId="3" xfId="1" applyNumberFormat="1" applyFont="1" applyFill="1" applyBorder="1" applyAlignment="1">
      <alignment horizontal="center" vertical="center" wrapText="1"/>
    </xf>
    <xf numFmtId="49" fontId="15" fillId="16" borderId="8" xfId="1" applyNumberFormat="1" applyFont="1" applyFill="1" applyBorder="1" applyAlignment="1">
      <alignment horizontal="center" vertical="center" wrapText="1"/>
    </xf>
    <xf numFmtId="49" fontId="15" fillId="16" borderId="5" xfId="1" applyNumberFormat="1" applyFont="1" applyFill="1" applyBorder="1" applyAlignment="1">
      <alignment horizontal="center" vertical="center" wrapText="1"/>
    </xf>
    <xf numFmtId="49" fontId="15" fillId="17" borderId="3" xfId="1" applyNumberFormat="1" applyFont="1" applyFill="1" applyBorder="1" applyAlignment="1">
      <alignment horizontal="center" vertical="center"/>
    </xf>
    <xf numFmtId="49" fontId="15" fillId="17" borderId="8" xfId="1" applyNumberFormat="1" applyFont="1" applyFill="1" applyBorder="1" applyAlignment="1">
      <alignment horizontal="center" vertical="center"/>
    </xf>
    <xf numFmtId="49" fontId="15" fillId="17" borderId="16" xfId="1" applyNumberFormat="1" applyFont="1" applyFill="1" applyBorder="1" applyAlignment="1">
      <alignment horizontal="center" vertical="center"/>
    </xf>
    <xf numFmtId="49" fontId="15" fillId="18" borderId="17" xfId="1" applyNumberFormat="1" applyFont="1" applyFill="1" applyBorder="1" applyAlignment="1">
      <alignment horizontal="center" vertical="center" wrapText="1"/>
    </xf>
    <xf numFmtId="49" fontId="15" fillId="18" borderId="8" xfId="1" applyNumberFormat="1" applyFont="1" applyFill="1" applyBorder="1" applyAlignment="1">
      <alignment horizontal="center" vertical="center" wrapText="1"/>
    </xf>
    <xf numFmtId="49" fontId="15" fillId="18" borderId="16" xfId="1" applyNumberFormat="1" applyFont="1" applyFill="1" applyBorder="1" applyAlignment="1">
      <alignment horizontal="center" vertical="center" wrapText="1"/>
    </xf>
    <xf numFmtId="49" fontId="15" fillId="17" borderId="17" xfId="1" applyNumberFormat="1" applyFont="1" applyFill="1" applyBorder="1" applyAlignment="1">
      <alignment horizontal="center" vertical="center" wrapText="1"/>
    </xf>
    <xf numFmtId="49" fontId="15" fillId="17" borderId="8" xfId="1" applyNumberFormat="1" applyFont="1" applyFill="1" applyBorder="1" applyAlignment="1">
      <alignment horizontal="center" vertical="center" wrapText="1"/>
    </xf>
    <xf numFmtId="49" fontId="15" fillId="17" borderId="16" xfId="1" applyNumberFormat="1" applyFont="1" applyFill="1" applyBorder="1" applyAlignment="1">
      <alignment horizontal="center" vertical="center" wrapText="1"/>
    </xf>
    <xf numFmtId="49" fontId="15" fillId="19" borderId="17" xfId="1" applyNumberFormat="1" applyFont="1" applyFill="1" applyBorder="1" applyAlignment="1">
      <alignment horizontal="center" vertical="center" wrapText="1"/>
    </xf>
    <xf numFmtId="49" fontId="15" fillId="19" borderId="8" xfId="1" applyNumberFormat="1" applyFont="1" applyFill="1" applyBorder="1" applyAlignment="1">
      <alignment horizontal="center" vertical="center" wrapText="1"/>
    </xf>
    <xf numFmtId="49" fontId="15" fillId="19" borderId="16" xfId="1" applyNumberFormat="1" applyFont="1" applyFill="1" applyBorder="1" applyAlignment="1">
      <alignment horizontal="center" vertical="center" wrapText="1"/>
    </xf>
    <xf numFmtId="49" fontId="15" fillId="20" borderId="17" xfId="1" applyNumberFormat="1" applyFont="1" applyFill="1" applyBorder="1" applyAlignment="1">
      <alignment horizontal="center" vertical="center"/>
    </xf>
    <xf numFmtId="49" fontId="15" fillId="20" borderId="8" xfId="1" applyNumberFormat="1" applyFont="1" applyFill="1" applyBorder="1" applyAlignment="1">
      <alignment horizontal="center" vertical="center"/>
    </xf>
    <xf numFmtId="49" fontId="15" fillId="20" borderId="16" xfId="1" applyNumberFormat="1" applyFont="1" applyFill="1" applyBorder="1" applyAlignment="1">
      <alignment horizontal="center" vertical="center"/>
    </xf>
    <xf numFmtId="49" fontId="15" fillId="21" borderId="17" xfId="1" applyNumberFormat="1" applyFont="1" applyFill="1" applyBorder="1" applyAlignment="1">
      <alignment horizontal="center" vertical="center" wrapText="1"/>
    </xf>
    <xf numFmtId="49" fontId="15" fillId="21" borderId="8" xfId="1" applyNumberFormat="1" applyFont="1" applyFill="1" applyBorder="1" applyAlignment="1">
      <alignment horizontal="center" vertical="center" wrapText="1"/>
    </xf>
    <xf numFmtId="49" fontId="15" fillId="21" borderId="16" xfId="1" applyNumberFormat="1" applyFont="1" applyFill="1" applyBorder="1" applyAlignment="1">
      <alignment horizontal="center" vertical="center" wrapText="1"/>
    </xf>
    <xf numFmtId="49" fontId="15" fillId="22" borderId="17" xfId="1" applyNumberFormat="1" applyFont="1" applyFill="1" applyBorder="1" applyAlignment="1">
      <alignment horizontal="center" vertical="center" wrapText="1"/>
    </xf>
    <xf numFmtId="49" fontId="15" fillId="22" borderId="8" xfId="1" applyNumberFormat="1" applyFont="1" applyFill="1" applyBorder="1" applyAlignment="1">
      <alignment horizontal="center" vertical="center" wrapText="1"/>
    </xf>
    <xf numFmtId="49" fontId="15" fillId="22" borderId="16" xfId="1" applyNumberFormat="1" applyFont="1" applyFill="1" applyBorder="1" applyAlignment="1">
      <alignment horizontal="center" vertical="center" wrapText="1"/>
    </xf>
    <xf numFmtId="49" fontId="15" fillId="26" borderId="21" xfId="1" applyNumberFormat="1" applyFont="1" applyFill="1" applyBorder="1" applyAlignment="1">
      <alignment horizontal="center" vertical="center"/>
    </xf>
    <xf numFmtId="49" fontId="15" fillId="26" borderId="8" xfId="1" applyNumberFormat="1" applyFont="1" applyFill="1" applyBorder="1" applyAlignment="1">
      <alignment horizontal="center" vertical="center"/>
    </xf>
    <xf numFmtId="49" fontId="15" fillId="26" borderId="20" xfId="1" applyNumberFormat="1" applyFont="1" applyFill="1" applyBorder="1" applyAlignment="1">
      <alignment horizontal="center" vertical="center"/>
    </xf>
    <xf numFmtId="49" fontId="15" fillId="28" borderId="21" xfId="1" applyNumberFormat="1" applyFont="1" applyFill="1" applyBorder="1" applyAlignment="1">
      <alignment horizontal="center" vertical="center" wrapText="1"/>
    </xf>
    <xf numFmtId="49" fontId="15" fillId="28" borderId="8" xfId="1" applyNumberFormat="1" applyFont="1" applyFill="1" applyBorder="1" applyAlignment="1">
      <alignment horizontal="center" vertical="center" wrapText="1"/>
    </xf>
    <xf numFmtId="49" fontId="15" fillId="28" borderId="5" xfId="1" applyNumberFormat="1" applyFont="1" applyFill="1" applyBorder="1" applyAlignment="1">
      <alignment horizontal="center" vertical="center" wrapText="1"/>
    </xf>
    <xf numFmtId="49" fontId="15" fillId="24" borderId="17" xfId="1" applyNumberFormat="1" applyFont="1" applyFill="1" applyBorder="1" applyAlignment="1">
      <alignment horizontal="center" vertical="center" wrapText="1"/>
    </xf>
    <xf numFmtId="49" fontId="15" fillId="24" borderId="8" xfId="1" applyNumberFormat="1" applyFont="1" applyFill="1" applyBorder="1" applyAlignment="1">
      <alignment horizontal="center" vertical="center" wrapText="1"/>
    </xf>
    <xf numFmtId="49" fontId="15" fillId="24" borderId="16" xfId="1" applyNumberFormat="1" applyFont="1" applyFill="1" applyBorder="1" applyAlignment="1">
      <alignment horizontal="center" vertical="center" wrapText="1"/>
    </xf>
    <xf numFmtId="49" fontId="15" fillId="25" borderId="17" xfId="1" applyNumberFormat="1" applyFont="1" applyFill="1" applyBorder="1" applyAlignment="1">
      <alignment horizontal="center" vertical="center" wrapText="1"/>
    </xf>
    <xf numFmtId="49" fontId="15" fillId="25" borderId="8" xfId="1" applyNumberFormat="1" applyFont="1" applyFill="1" applyBorder="1" applyAlignment="1">
      <alignment horizontal="center" vertical="center" wrapText="1"/>
    </xf>
    <xf numFmtId="49" fontId="15" fillId="25" borderId="20" xfId="1" applyNumberFormat="1" applyFont="1" applyFill="1" applyBorder="1" applyAlignment="1">
      <alignment horizontal="center" vertical="center" wrapText="1"/>
    </xf>
    <xf numFmtId="49" fontId="15" fillId="27" borderId="21" xfId="1" applyNumberFormat="1" applyFont="1" applyFill="1" applyBorder="1" applyAlignment="1">
      <alignment horizontal="center" vertical="center" wrapText="1"/>
    </xf>
    <xf numFmtId="49" fontId="15" fillId="27" borderId="8" xfId="1" applyNumberFormat="1" applyFont="1" applyFill="1" applyBorder="1" applyAlignment="1">
      <alignment horizontal="center" vertical="center" wrapText="1"/>
    </xf>
    <xf numFmtId="49" fontId="15" fillId="27" borderId="20" xfId="1" applyNumberFormat="1" applyFont="1" applyFill="1" applyBorder="1" applyAlignment="1">
      <alignment horizontal="center" vertical="center" wrapText="1"/>
    </xf>
    <xf numFmtId="49" fontId="15" fillId="26" borderId="21" xfId="1" applyNumberFormat="1" applyFont="1" applyFill="1" applyBorder="1" applyAlignment="1">
      <alignment horizontal="center" vertical="center" wrapText="1"/>
    </xf>
    <xf numFmtId="49" fontId="15" fillId="26" borderId="8" xfId="1" applyNumberFormat="1" applyFont="1" applyFill="1" applyBorder="1" applyAlignment="1">
      <alignment horizontal="center" vertical="center" wrapText="1"/>
    </xf>
    <xf numFmtId="49" fontId="15" fillId="26" borderId="20" xfId="1" applyNumberFormat="1" applyFont="1" applyFill="1" applyBorder="1" applyAlignment="1">
      <alignment horizontal="center" vertical="center" wrapText="1"/>
    </xf>
    <xf numFmtId="49" fontId="15" fillId="27" borderId="21" xfId="1" applyNumberFormat="1" applyFont="1" applyFill="1" applyBorder="1" applyAlignment="1">
      <alignment horizontal="center" vertical="center"/>
    </xf>
    <xf numFmtId="49" fontId="15" fillId="27" borderId="8" xfId="1" applyNumberFormat="1" applyFont="1" applyFill="1" applyBorder="1" applyAlignment="1">
      <alignment horizontal="center" vertical="center"/>
    </xf>
    <xf numFmtId="49" fontId="15" fillId="27" borderId="20" xfId="1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textRotation="90"/>
    </xf>
    <xf numFmtId="0" fontId="8" fillId="0" borderId="4" xfId="0" applyFont="1" applyBorder="1" applyAlignment="1">
      <alignment horizontal="center" vertical="center" textRotation="90"/>
    </xf>
    <xf numFmtId="0" fontId="8" fillId="0" borderId="10" xfId="0" applyFont="1" applyBorder="1" applyAlignment="1">
      <alignment horizontal="center" vertical="center" textRotation="90"/>
    </xf>
    <xf numFmtId="0" fontId="8" fillId="0" borderId="11" xfId="0" applyFont="1" applyBorder="1" applyAlignment="1">
      <alignment horizontal="center" vertical="center" textRotation="90"/>
    </xf>
    <xf numFmtId="0" fontId="8" fillId="0" borderId="2" xfId="0" applyFont="1" applyBorder="1" applyAlignment="1">
      <alignment horizontal="center" vertical="center" textRotation="90"/>
    </xf>
    <xf numFmtId="0" fontId="8" fillId="0" borderId="12" xfId="0" applyFont="1" applyBorder="1" applyAlignment="1">
      <alignment horizontal="center" vertical="center" textRotation="90"/>
    </xf>
  </cellXfs>
  <cellStyles count="4">
    <cellStyle name="Normal" xfId="0" builtinId="0"/>
    <cellStyle name="Normal 2" xfId="1" xr:uid="{53B67EAD-7C76-4B5B-9337-E882CACF2B2A}"/>
    <cellStyle name="Normal 3" xfId="2" xr:uid="{10C87B83-0EAB-44CE-B904-2F6FBD68ABAC}"/>
    <cellStyle name="Pourcentage" xfId="3" builtinId="5"/>
  </cellStyles>
  <dxfs count="5">
    <dxf>
      <font>
        <color rgb="FF92D050"/>
      </font>
      <fill>
        <patternFill>
          <bgColor rgb="FF92D050"/>
        </patternFill>
      </fill>
    </dxf>
    <dxf>
      <font>
        <strike val="0"/>
        <color rgb="FFFFFF00"/>
      </font>
      <fill>
        <patternFill>
          <bgColor rgb="FFFFFF00"/>
        </patternFill>
      </fill>
    </dxf>
    <dxf>
      <font>
        <strike val="0"/>
        <color rgb="FF92D050"/>
      </font>
      <fill>
        <patternFill>
          <bgColor rgb="FF92D050"/>
        </patternFill>
      </fill>
    </dxf>
    <dxf>
      <font>
        <strike val="0"/>
        <color theme="3" tint="0.39994506668294322"/>
      </font>
      <fill>
        <patternFill>
          <bgColor theme="3" tint="0.39994506668294322"/>
        </patternFill>
      </fill>
    </dxf>
    <dxf>
      <font>
        <strike val="0"/>
        <color rgb="FF92D050"/>
      </font>
      <fill>
        <patternFill>
          <bgColor rgb="FF92D050"/>
        </patternFill>
      </fill>
    </dxf>
  </dxfs>
  <tableStyles count="1" defaultTableStyle="TableStyleMedium2" defaultPivotStyle="PivotStyleLight16">
    <tableStyle name="Invisible" pivot="0" table="0" count="0" xr9:uid="{732AE2AD-FF43-49EC-82C4-4787AFAD4241}"/>
  </tableStyles>
  <colors>
    <mruColors>
      <color rgb="FF19E555"/>
      <color rgb="FFFF9500"/>
      <color rgb="FFF7CAAC"/>
      <color rgb="FFFF9933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'Charge d''entraînement'!$Q$7</c:f>
              <c:strCache>
                <c:ptCount val="1"/>
                <c:pt idx="0">
                  <c:v>CHARGE (U.A.)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'Charge d''entraînement'!$C$8:$C$402</c:f>
              <c:numCache>
                <c:formatCode>m/d/yyyy</c:formatCode>
                <c:ptCount val="395"/>
                <c:pt idx="0">
                  <c:v>44805</c:v>
                </c:pt>
                <c:pt idx="1">
                  <c:v>44806</c:v>
                </c:pt>
                <c:pt idx="2">
                  <c:v>44807</c:v>
                </c:pt>
                <c:pt idx="3">
                  <c:v>44808</c:v>
                </c:pt>
                <c:pt idx="4">
                  <c:v>44809</c:v>
                </c:pt>
                <c:pt idx="5">
                  <c:v>44810</c:v>
                </c:pt>
                <c:pt idx="6">
                  <c:v>44811</c:v>
                </c:pt>
                <c:pt idx="7">
                  <c:v>44812</c:v>
                </c:pt>
                <c:pt idx="8">
                  <c:v>44813</c:v>
                </c:pt>
                <c:pt idx="9">
                  <c:v>44814</c:v>
                </c:pt>
                <c:pt idx="10">
                  <c:v>44815</c:v>
                </c:pt>
                <c:pt idx="11">
                  <c:v>44816</c:v>
                </c:pt>
                <c:pt idx="12">
                  <c:v>44817</c:v>
                </c:pt>
                <c:pt idx="13">
                  <c:v>44818</c:v>
                </c:pt>
                <c:pt idx="14">
                  <c:v>44819</c:v>
                </c:pt>
                <c:pt idx="15">
                  <c:v>44820</c:v>
                </c:pt>
                <c:pt idx="16">
                  <c:v>44821</c:v>
                </c:pt>
                <c:pt idx="17">
                  <c:v>44822</c:v>
                </c:pt>
                <c:pt idx="18">
                  <c:v>44823</c:v>
                </c:pt>
                <c:pt idx="19">
                  <c:v>44824</c:v>
                </c:pt>
                <c:pt idx="20">
                  <c:v>44825</c:v>
                </c:pt>
                <c:pt idx="21">
                  <c:v>44826</c:v>
                </c:pt>
                <c:pt idx="22">
                  <c:v>44827</c:v>
                </c:pt>
                <c:pt idx="23">
                  <c:v>44828</c:v>
                </c:pt>
                <c:pt idx="24">
                  <c:v>44829</c:v>
                </c:pt>
                <c:pt idx="25">
                  <c:v>44830</c:v>
                </c:pt>
                <c:pt idx="26">
                  <c:v>44831</c:v>
                </c:pt>
                <c:pt idx="27">
                  <c:v>44832</c:v>
                </c:pt>
                <c:pt idx="28">
                  <c:v>44833</c:v>
                </c:pt>
                <c:pt idx="29">
                  <c:v>44834</c:v>
                </c:pt>
                <c:pt idx="30">
                  <c:v>44835</c:v>
                </c:pt>
                <c:pt idx="31">
                  <c:v>44836</c:v>
                </c:pt>
                <c:pt idx="32">
                  <c:v>44837</c:v>
                </c:pt>
                <c:pt idx="33">
                  <c:v>44838</c:v>
                </c:pt>
                <c:pt idx="34">
                  <c:v>44839</c:v>
                </c:pt>
                <c:pt idx="35">
                  <c:v>44840</c:v>
                </c:pt>
                <c:pt idx="36">
                  <c:v>44841</c:v>
                </c:pt>
                <c:pt idx="37">
                  <c:v>44842</c:v>
                </c:pt>
                <c:pt idx="38">
                  <c:v>44843</c:v>
                </c:pt>
                <c:pt idx="39">
                  <c:v>44844</c:v>
                </c:pt>
                <c:pt idx="40">
                  <c:v>44845</c:v>
                </c:pt>
                <c:pt idx="41">
                  <c:v>44846</c:v>
                </c:pt>
                <c:pt idx="42">
                  <c:v>44847</c:v>
                </c:pt>
                <c:pt idx="43">
                  <c:v>44848</c:v>
                </c:pt>
                <c:pt idx="44">
                  <c:v>44849</c:v>
                </c:pt>
                <c:pt idx="45">
                  <c:v>44850</c:v>
                </c:pt>
                <c:pt idx="46">
                  <c:v>44851</c:v>
                </c:pt>
                <c:pt idx="47">
                  <c:v>44852</c:v>
                </c:pt>
                <c:pt idx="48">
                  <c:v>44853</c:v>
                </c:pt>
                <c:pt idx="49">
                  <c:v>44854</c:v>
                </c:pt>
                <c:pt idx="50">
                  <c:v>44855</c:v>
                </c:pt>
                <c:pt idx="51">
                  <c:v>44856</c:v>
                </c:pt>
                <c:pt idx="52">
                  <c:v>44857</c:v>
                </c:pt>
                <c:pt idx="53">
                  <c:v>44858</c:v>
                </c:pt>
                <c:pt idx="54">
                  <c:v>44859</c:v>
                </c:pt>
                <c:pt idx="55">
                  <c:v>44860</c:v>
                </c:pt>
                <c:pt idx="56">
                  <c:v>44861</c:v>
                </c:pt>
                <c:pt idx="57">
                  <c:v>44862</c:v>
                </c:pt>
                <c:pt idx="58">
                  <c:v>44863</c:v>
                </c:pt>
                <c:pt idx="59">
                  <c:v>44864</c:v>
                </c:pt>
                <c:pt idx="60">
                  <c:v>44865</c:v>
                </c:pt>
                <c:pt idx="61">
                  <c:v>44866</c:v>
                </c:pt>
                <c:pt idx="62">
                  <c:v>44867</c:v>
                </c:pt>
                <c:pt idx="63">
                  <c:v>44868</c:v>
                </c:pt>
                <c:pt idx="64">
                  <c:v>44869</c:v>
                </c:pt>
                <c:pt idx="65">
                  <c:v>44870</c:v>
                </c:pt>
                <c:pt idx="66">
                  <c:v>44871</c:v>
                </c:pt>
                <c:pt idx="67">
                  <c:v>44872</c:v>
                </c:pt>
                <c:pt idx="68">
                  <c:v>44873</c:v>
                </c:pt>
                <c:pt idx="69">
                  <c:v>44874</c:v>
                </c:pt>
                <c:pt idx="70">
                  <c:v>44875</c:v>
                </c:pt>
                <c:pt idx="71">
                  <c:v>44876</c:v>
                </c:pt>
                <c:pt idx="72">
                  <c:v>44877</c:v>
                </c:pt>
                <c:pt idx="73">
                  <c:v>44878</c:v>
                </c:pt>
                <c:pt idx="74">
                  <c:v>44879</c:v>
                </c:pt>
                <c:pt idx="75">
                  <c:v>44880</c:v>
                </c:pt>
                <c:pt idx="76">
                  <c:v>44881</c:v>
                </c:pt>
                <c:pt idx="77">
                  <c:v>44882</c:v>
                </c:pt>
                <c:pt idx="78">
                  <c:v>44883</c:v>
                </c:pt>
                <c:pt idx="79">
                  <c:v>44884</c:v>
                </c:pt>
                <c:pt idx="80">
                  <c:v>44885</c:v>
                </c:pt>
                <c:pt idx="81">
                  <c:v>44886</c:v>
                </c:pt>
                <c:pt idx="82">
                  <c:v>44887</c:v>
                </c:pt>
                <c:pt idx="83">
                  <c:v>44888</c:v>
                </c:pt>
                <c:pt idx="84">
                  <c:v>44889</c:v>
                </c:pt>
                <c:pt idx="85">
                  <c:v>44890</c:v>
                </c:pt>
                <c:pt idx="86">
                  <c:v>44891</c:v>
                </c:pt>
                <c:pt idx="87">
                  <c:v>44892</c:v>
                </c:pt>
                <c:pt idx="88">
                  <c:v>44893</c:v>
                </c:pt>
                <c:pt idx="89">
                  <c:v>44894</c:v>
                </c:pt>
                <c:pt idx="90">
                  <c:v>44895</c:v>
                </c:pt>
                <c:pt idx="91">
                  <c:v>44896</c:v>
                </c:pt>
                <c:pt idx="92">
                  <c:v>44897</c:v>
                </c:pt>
                <c:pt idx="93">
                  <c:v>44898</c:v>
                </c:pt>
                <c:pt idx="94">
                  <c:v>44899</c:v>
                </c:pt>
                <c:pt idx="95">
                  <c:v>44900</c:v>
                </c:pt>
                <c:pt idx="96">
                  <c:v>44901</c:v>
                </c:pt>
                <c:pt idx="97">
                  <c:v>44902</c:v>
                </c:pt>
                <c:pt idx="98">
                  <c:v>44903</c:v>
                </c:pt>
                <c:pt idx="99">
                  <c:v>44904</c:v>
                </c:pt>
                <c:pt idx="100">
                  <c:v>44905</c:v>
                </c:pt>
                <c:pt idx="101">
                  <c:v>44906</c:v>
                </c:pt>
                <c:pt idx="102">
                  <c:v>44907</c:v>
                </c:pt>
                <c:pt idx="103">
                  <c:v>44908</c:v>
                </c:pt>
                <c:pt idx="104">
                  <c:v>44909</c:v>
                </c:pt>
                <c:pt idx="105">
                  <c:v>44910</c:v>
                </c:pt>
                <c:pt idx="106">
                  <c:v>44911</c:v>
                </c:pt>
                <c:pt idx="107">
                  <c:v>44912</c:v>
                </c:pt>
                <c:pt idx="108">
                  <c:v>44913</c:v>
                </c:pt>
                <c:pt idx="109">
                  <c:v>44914</c:v>
                </c:pt>
                <c:pt idx="110">
                  <c:v>44915</c:v>
                </c:pt>
                <c:pt idx="111">
                  <c:v>44916</c:v>
                </c:pt>
                <c:pt idx="112">
                  <c:v>44917</c:v>
                </c:pt>
                <c:pt idx="113">
                  <c:v>44918</c:v>
                </c:pt>
                <c:pt idx="114">
                  <c:v>44919</c:v>
                </c:pt>
                <c:pt idx="115">
                  <c:v>44920</c:v>
                </c:pt>
                <c:pt idx="116">
                  <c:v>44921</c:v>
                </c:pt>
                <c:pt idx="117">
                  <c:v>44922</c:v>
                </c:pt>
                <c:pt idx="118">
                  <c:v>44923</c:v>
                </c:pt>
                <c:pt idx="119">
                  <c:v>44924</c:v>
                </c:pt>
                <c:pt idx="120">
                  <c:v>44925</c:v>
                </c:pt>
                <c:pt idx="121">
                  <c:v>44926</c:v>
                </c:pt>
                <c:pt idx="122">
                  <c:v>44927</c:v>
                </c:pt>
                <c:pt idx="123">
                  <c:v>44928</c:v>
                </c:pt>
                <c:pt idx="124">
                  <c:v>44929</c:v>
                </c:pt>
                <c:pt idx="125">
                  <c:v>44930</c:v>
                </c:pt>
                <c:pt idx="126">
                  <c:v>44931</c:v>
                </c:pt>
                <c:pt idx="127">
                  <c:v>44932</c:v>
                </c:pt>
                <c:pt idx="128">
                  <c:v>44933</c:v>
                </c:pt>
                <c:pt idx="129">
                  <c:v>44934</c:v>
                </c:pt>
                <c:pt idx="130">
                  <c:v>44935</c:v>
                </c:pt>
                <c:pt idx="131">
                  <c:v>44936</c:v>
                </c:pt>
                <c:pt idx="132">
                  <c:v>44937</c:v>
                </c:pt>
                <c:pt idx="133">
                  <c:v>44938</c:v>
                </c:pt>
                <c:pt idx="134">
                  <c:v>44939</c:v>
                </c:pt>
                <c:pt idx="135">
                  <c:v>44940</c:v>
                </c:pt>
                <c:pt idx="136">
                  <c:v>44941</c:v>
                </c:pt>
                <c:pt idx="137">
                  <c:v>44942</c:v>
                </c:pt>
                <c:pt idx="138">
                  <c:v>44943</c:v>
                </c:pt>
                <c:pt idx="139">
                  <c:v>44944</c:v>
                </c:pt>
                <c:pt idx="140">
                  <c:v>44945</c:v>
                </c:pt>
                <c:pt idx="141">
                  <c:v>44946</c:v>
                </c:pt>
                <c:pt idx="142">
                  <c:v>44947</c:v>
                </c:pt>
                <c:pt idx="143">
                  <c:v>44948</c:v>
                </c:pt>
                <c:pt idx="144">
                  <c:v>44949</c:v>
                </c:pt>
                <c:pt idx="145">
                  <c:v>44950</c:v>
                </c:pt>
                <c:pt idx="146">
                  <c:v>44951</c:v>
                </c:pt>
                <c:pt idx="147">
                  <c:v>44952</c:v>
                </c:pt>
                <c:pt idx="148">
                  <c:v>44953</c:v>
                </c:pt>
                <c:pt idx="149">
                  <c:v>44954</c:v>
                </c:pt>
                <c:pt idx="150">
                  <c:v>44955</c:v>
                </c:pt>
                <c:pt idx="151">
                  <c:v>44956</c:v>
                </c:pt>
                <c:pt idx="152">
                  <c:v>44957</c:v>
                </c:pt>
                <c:pt idx="153">
                  <c:v>44958</c:v>
                </c:pt>
                <c:pt idx="154">
                  <c:v>44959</c:v>
                </c:pt>
                <c:pt idx="155">
                  <c:v>44960</c:v>
                </c:pt>
                <c:pt idx="156">
                  <c:v>44961</c:v>
                </c:pt>
                <c:pt idx="157">
                  <c:v>44962</c:v>
                </c:pt>
                <c:pt idx="158">
                  <c:v>44963</c:v>
                </c:pt>
                <c:pt idx="159">
                  <c:v>44964</c:v>
                </c:pt>
                <c:pt idx="160">
                  <c:v>44965</c:v>
                </c:pt>
                <c:pt idx="161">
                  <c:v>44966</c:v>
                </c:pt>
                <c:pt idx="162">
                  <c:v>44967</c:v>
                </c:pt>
                <c:pt idx="163">
                  <c:v>44968</c:v>
                </c:pt>
                <c:pt idx="164">
                  <c:v>44969</c:v>
                </c:pt>
                <c:pt idx="165">
                  <c:v>44970</c:v>
                </c:pt>
                <c:pt idx="166">
                  <c:v>44971</c:v>
                </c:pt>
                <c:pt idx="167">
                  <c:v>44972</c:v>
                </c:pt>
                <c:pt idx="168">
                  <c:v>44973</c:v>
                </c:pt>
                <c:pt idx="169">
                  <c:v>44974</c:v>
                </c:pt>
                <c:pt idx="170">
                  <c:v>44975</c:v>
                </c:pt>
                <c:pt idx="171">
                  <c:v>44976</c:v>
                </c:pt>
                <c:pt idx="172">
                  <c:v>44977</c:v>
                </c:pt>
                <c:pt idx="173">
                  <c:v>44978</c:v>
                </c:pt>
                <c:pt idx="174">
                  <c:v>44979</c:v>
                </c:pt>
                <c:pt idx="175">
                  <c:v>44980</c:v>
                </c:pt>
                <c:pt idx="176">
                  <c:v>44981</c:v>
                </c:pt>
                <c:pt idx="177">
                  <c:v>44982</c:v>
                </c:pt>
                <c:pt idx="178">
                  <c:v>44983</c:v>
                </c:pt>
                <c:pt idx="179">
                  <c:v>44984</c:v>
                </c:pt>
                <c:pt idx="180">
                  <c:v>44985</c:v>
                </c:pt>
                <c:pt idx="181">
                  <c:v>44986</c:v>
                </c:pt>
                <c:pt idx="182">
                  <c:v>44987</c:v>
                </c:pt>
                <c:pt idx="183">
                  <c:v>44988</c:v>
                </c:pt>
                <c:pt idx="184">
                  <c:v>44989</c:v>
                </c:pt>
                <c:pt idx="185">
                  <c:v>44990</c:v>
                </c:pt>
                <c:pt idx="186">
                  <c:v>44991</c:v>
                </c:pt>
                <c:pt idx="187">
                  <c:v>44992</c:v>
                </c:pt>
                <c:pt idx="188">
                  <c:v>44993</c:v>
                </c:pt>
                <c:pt idx="189">
                  <c:v>44994</c:v>
                </c:pt>
                <c:pt idx="190">
                  <c:v>44995</c:v>
                </c:pt>
                <c:pt idx="191">
                  <c:v>44996</c:v>
                </c:pt>
                <c:pt idx="192">
                  <c:v>44997</c:v>
                </c:pt>
                <c:pt idx="193">
                  <c:v>44998</c:v>
                </c:pt>
                <c:pt idx="194">
                  <c:v>44999</c:v>
                </c:pt>
                <c:pt idx="195">
                  <c:v>45000</c:v>
                </c:pt>
                <c:pt idx="196">
                  <c:v>45001</c:v>
                </c:pt>
                <c:pt idx="197">
                  <c:v>45002</c:v>
                </c:pt>
                <c:pt idx="198">
                  <c:v>45003</c:v>
                </c:pt>
                <c:pt idx="199">
                  <c:v>45004</c:v>
                </c:pt>
                <c:pt idx="200">
                  <c:v>45005</c:v>
                </c:pt>
                <c:pt idx="201">
                  <c:v>45006</c:v>
                </c:pt>
                <c:pt idx="202">
                  <c:v>45007</c:v>
                </c:pt>
                <c:pt idx="203">
                  <c:v>45008</c:v>
                </c:pt>
                <c:pt idx="204">
                  <c:v>45009</c:v>
                </c:pt>
                <c:pt idx="205">
                  <c:v>45010</c:v>
                </c:pt>
                <c:pt idx="206">
                  <c:v>45011</c:v>
                </c:pt>
                <c:pt idx="207">
                  <c:v>45012</c:v>
                </c:pt>
                <c:pt idx="208">
                  <c:v>45013</c:v>
                </c:pt>
                <c:pt idx="209">
                  <c:v>45014</c:v>
                </c:pt>
                <c:pt idx="210">
                  <c:v>45015</c:v>
                </c:pt>
                <c:pt idx="211">
                  <c:v>45016</c:v>
                </c:pt>
                <c:pt idx="212">
                  <c:v>45017</c:v>
                </c:pt>
                <c:pt idx="213">
                  <c:v>45018</c:v>
                </c:pt>
                <c:pt idx="214">
                  <c:v>45019</c:v>
                </c:pt>
                <c:pt idx="215">
                  <c:v>45020</c:v>
                </c:pt>
                <c:pt idx="216">
                  <c:v>45021</c:v>
                </c:pt>
                <c:pt idx="217">
                  <c:v>45022</c:v>
                </c:pt>
                <c:pt idx="218">
                  <c:v>45023</c:v>
                </c:pt>
                <c:pt idx="219">
                  <c:v>45024</c:v>
                </c:pt>
                <c:pt idx="220">
                  <c:v>45025</c:v>
                </c:pt>
                <c:pt idx="221">
                  <c:v>45026</c:v>
                </c:pt>
                <c:pt idx="222">
                  <c:v>45027</c:v>
                </c:pt>
                <c:pt idx="223">
                  <c:v>45028</c:v>
                </c:pt>
                <c:pt idx="224">
                  <c:v>45029</c:v>
                </c:pt>
                <c:pt idx="225">
                  <c:v>45030</c:v>
                </c:pt>
                <c:pt idx="226">
                  <c:v>45031</c:v>
                </c:pt>
                <c:pt idx="227">
                  <c:v>45032</c:v>
                </c:pt>
                <c:pt idx="228">
                  <c:v>45033</c:v>
                </c:pt>
                <c:pt idx="229">
                  <c:v>45034</c:v>
                </c:pt>
                <c:pt idx="230">
                  <c:v>45035</c:v>
                </c:pt>
                <c:pt idx="231">
                  <c:v>45036</c:v>
                </c:pt>
                <c:pt idx="232">
                  <c:v>45037</c:v>
                </c:pt>
                <c:pt idx="233">
                  <c:v>45038</c:v>
                </c:pt>
                <c:pt idx="234">
                  <c:v>45039</c:v>
                </c:pt>
                <c:pt idx="235">
                  <c:v>45040</c:v>
                </c:pt>
                <c:pt idx="236">
                  <c:v>45041</c:v>
                </c:pt>
                <c:pt idx="237">
                  <c:v>45042</c:v>
                </c:pt>
                <c:pt idx="238">
                  <c:v>45043</c:v>
                </c:pt>
                <c:pt idx="239">
                  <c:v>45044</c:v>
                </c:pt>
                <c:pt idx="240">
                  <c:v>45045</c:v>
                </c:pt>
                <c:pt idx="241">
                  <c:v>45046</c:v>
                </c:pt>
                <c:pt idx="242">
                  <c:v>45047</c:v>
                </c:pt>
                <c:pt idx="243">
                  <c:v>45048</c:v>
                </c:pt>
                <c:pt idx="244">
                  <c:v>45049</c:v>
                </c:pt>
                <c:pt idx="245">
                  <c:v>45050</c:v>
                </c:pt>
                <c:pt idx="246">
                  <c:v>45051</c:v>
                </c:pt>
                <c:pt idx="247">
                  <c:v>45052</c:v>
                </c:pt>
                <c:pt idx="248">
                  <c:v>45053</c:v>
                </c:pt>
                <c:pt idx="249">
                  <c:v>45054</c:v>
                </c:pt>
                <c:pt idx="250">
                  <c:v>45055</c:v>
                </c:pt>
                <c:pt idx="251">
                  <c:v>45056</c:v>
                </c:pt>
                <c:pt idx="252">
                  <c:v>45057</c:v>
                </c:pt>
                <c:pt idx="253">
                  <c:v>45058</c:v>
                </c:pt>
                <c:pt idx="254">
                  <c:v>45059</c:v>
                </c:pt>
                <c:pt idx="255">
                  <c:v>45060</c:v>
                </c:pt>
                <c:pt idx="256">
                  <c:v>45061</c:v>
                </c:pt>
                <c:pt idx="257">
                  <c:v>45062</c:v>
                </c:pt>
                <c:pt idx="258">
                  <c:v>45063</c:v>
                </c:pt>
                <c:pt idx="259">
                  <c:v>45064</c:v>
                </c:pt>
                <c:pt idx="260">
                  <c:v>45065</c:v>
                </c:pt>
                <c:pt idx="261">
                  <c:v>45066</c:v>
                </c:pt>
                <c:pt idx="262">
                  <c:v>45067</c:v>
                </c:pt>
                <c:pt idx="263">
                  <c:v>45068</c:v>
                </c:pt>
                <c:pt idx="264">
                  <c:v>45069</c:v>
                </c:pt>
                <c:pt idx="265">
                  <c:v>45070</c:v>
                </c:pt>
                <c:pt idx="266">
                  <c:v>45071</c:v>
                </c:pt>
                <c:pt idx="267">
                  <c:v>45072</c:v>
                </c:pt>
                <c:pt idx="268">
                  <c:v>45073</c:v>
                </c:pt>
                <c:pt idx="269">
                  <c:v>45074</c:v>
                </c:pt>
                <c:pt idx="270">
                  <c:v>45075</c:v>
                </c:pt>
                <c:pt idx="271">
                  <c:v>45076</c:v>
                </c:pt>
                <c:pt idx="272">
                  <c:v>45077</c:v>
                </c:pt>
                <c:pt idx="273">
                  <c:v>45078</c:v>
                </c:pt>
                <c:pt idx="274">
                  <c:v>45079</c:v>
                </c:pt>
                <c:pt idx="275">
                  <c:v>45080</c:v>
                </c:pt>
                <c:pt idx="276">
                  <c:v>45081</c:v>
                </c:pt>
                <c:pt idx="277">
                  <c:v>45082</c:v>
                </c:pt>
                <c:pt idx="278">
                  <c:v>45083</c:v>
                </c:pt>
                <c:pt idx="279">
                  <c:v>45084</c:v>
                </c:pt>
                <c:pt idx="280">
                  <c:v>45085</c:v>
                </c:pt>
                <c:pt idx="281">
                  <c:v>45086</c:v>
                </c:pt>
                <c:pt idx="282">
                  <c:v>45087</c:v>
                </c:pt>
                <c:pt idx="283">
                  <c:v>45088</c:v>
                </c:pt>
                <c:pt idx="284">
                  <c:v>45089</c:v>
                </c:pt>
                <c:pt idx="285">
                  <c:v>45090</c:v>
                </c:pt>
                <c:pt idx="286">
                  <c:v>45091</c:v>
                </c:pt>
                <c:pt idx="287">
                  <c:v>45092</c:v>
                </c:pt>
                <c:pt idx="288">
                  <c:v>45093</c:v>
                </c:pt>
                <c:pt idx="289">
                  <c:v>45094</c:v>
                </c:pt>
                <c:pt idx="290">
                  <c:v>45095</c:v>
                </c:pt>
                <c:pt idx="291">
                  <c:v>45096</c:v>
                </c:pt>
                <c:pt idx="292">
                  <c:v>45097</c:v>
                </c:pt>
                <c:pt idx="293">
                  <c:v>45098</c:v>
                </c:pt>
                <c:pt idx="294">
                  <c:v>45099</c:v>
                </c:pt>
                <c:pt idx="295">
                  <c:v>45100</c:v>
                </c:pt>
                <c:pt idx="296">
                  <c:v>45101</c:v>
                </c:pt>
                <c:pt idx="297">
                  <c:v>45102</c:v>
                </c:pt>
                <c:pt idx="298">
                  <c:v>45103</c:v>
                </c:pt>
                <c:pt idx="299">
                  <c:v>45104</c:v>
                </c:pt>
                <c:pt idx="300">
                  <c:v>45105</c:v>
                </c:pt>
                <c:pt idx="301">
                  <c:v>45106</c:v>
                </c:pt>
                <c:pt idx="302">
                  <c:v>45107</c:v>
                </c:pt>
                <c:pt idx="303">
                  <c:v>45108</c:v>
                </c:pt>
                <c:pt idx="304">
                  <c:v>45109</c:v>
                </c:pt>
                <c:pt idx="305">
                  <c:v>45110</c:v>
                </c:pt>
                <c:pt idx="306">
                  <c:v>45111</c:v>
                </c:pt>
                <c:pt idx="307">
                  <c:v>45112</c:v>
                </c:pt>
                <c:pt idx="308">
                  <c:v>45113</c:v>
                </c:pt>
                <c:pt idx="309">
                  <c:v>45114</c:v>
                </c:pt>
                <c:pt idx="310">
                  <c:v>45115</c:v>
                </c:pt>
                <c:pt idx="311">
                  <c:v>45116</c:v>
                </c:pt>
                <c:pt idx="312">
                  <c:v>45117</c:v>
                </c:pt>
                <c:pt idx="313">
                  <c:v>45118</c:v>
                </c:pt>
                <c:pt idx="314">
                  <c:v>45119</c:v>
                </c:pt>
                <c:pt idx="315">
                  <c:v>45120</c:v>
                </c:pt>
                <c:pt idx="316">
                  <c:v>45121</c:v>
                </c:pt>
                <c:pt idx="317">
                  <c:v>45122</c:v>
                </c:pt>
                <c:pt idx="318">
                  <c:v>45123</c:v>
                </c:pt>
                <c:pt idx="319">
                  <c:v>45124</c:v>
                </c:pt>
                <c:pt idx="320">
                  <c:v>45125</c:v>
                </c:pt>
                <c:pt idx="321">
                  <c:v>45126</c:v>
                </c:pt>
                <c:pt idx="322">
                  <c:v>45127</c:v>
                </c:pt>
                <c:pt idx="323">
                  <c:v>45128</c:v>
                </c:pt>
                <c:pt idx="324">
                  <c:v>45129</c:v>
                </c:pt>
                <c:pt idx="325">
                  <c:v>45130</c:v>
                </c:pt>
                <c:pt idx="326">
                  <c:v>45131</c:v>
                </c:pt>
                <c:pt idx="327">
                  <c:v>45132</c:v>
                </c:pt>
                <c:pt idx="328">
                  <c:v>45133</c:v>
                </c:pt>
                <c:pt idx="329">
                  <c:v>45134</c:v>
                </c:pt>
                <c:pt idx="330">
                  <c:v>45135</c:v>
                </c:pt>
                <c:pt idx="331">
                  <c:v>45136</c:v>
                </c:pt>
                <c:pt idx="332">
                  <c:v>45137</c:v>
                </c:pt>
                <c:pt idx="333">
                  <c:v>45138</c:v>
                </c:pt>
                <c:pt idx="334">
                  <c:v>45139</c:v>
                </c:pt>
                <c:pt idx="335">
                  <c:v>45140</c:v>
                </c:pt>
                <c:pt idx="336">
                  <c:v>45141</c:v>
                </c:pt>
                <c:pt idx="337">
                  <c:v>45142</c:v>
                </c:pt>
                <c:pt idx="338">
                  <c:v>45143</c:v>
                </c:pt>
                <c:pt idx="339">
                  <c:v>45144</c:v>
                </c:pt>
                <c:pt idx="340">
                  <c:v>45145</c:v>
                </c:pt>
                <c:pt idx="341">
                  <c:v>45146</c:v>
                </c:pt>
                <c:pt idx="342">
                  <c:v>45147</c:v>
                </c:pt>
                <c:pt idx="343">
                  <c:v>45148</c:v>
                </c:pt>
                <c:pt idx="344">
                  <c:v>45149</c:v>
                </c:pt>
                <c:pt idx="345">
                  <c:v>45150</c:v>
                </c:pt>
                <c:pt idx="346">
                  <c:v>45151</c:v>
                </c:pt>
                <c:pt idx="347">
                  <c:v>45152</c:v>
                </c:pt>
                <c:pt idx="348">
                  <c:v>45153</c:v>
                </c:pt>
                <c:pt idx="349">
                  <c:v>45154</c:v>
                </c:pt>
                <c:pt idx="350">
                  <c:v>45155</c:v>
                </c:pt>
                <c:pt idx="351">
                  <c:v>45156</c:v>
                </c:pt>
                <c:pt idx="352">
                  <c:v>45157</c:v>
                </c:pt>
                <c:pt idx="353">
                  <c:v>45158</c:v>
                </c:pt>
                <c:pt idx="354">
                  <c:v>45159</c:v>
                </c:pt>
                <c:pt idx="355">
                  <c:v>45160</c:v>
                </c:pt>
                <c:pt idx="356">
                  <c:v>45161</c:v>
                </c:pt>
                <c:pt idx="357">
                  <c:v>45162</c:v>
                </c:pt>
                <c:pt idx="358">
                  <c:v>45163</c:v>
                </c:pt>
                <c:pt idx="359">
                  <c:v>45164</c:v>
                </c:pt>
                <c:pt idx="360">
                  <c:v>45165</c:v>
                </c:pt>
                <c:pt idx="361">
                  <c:v>45166</c:v>
                </c:pt>
                <c:pt idx="362">
                  <c:v>45167</c:v>
                </c:pt>
                <c:pt idx="363">
                  <c:v>45168</c:v>
                </c:pt>
                <c:pt idx="364">
                  <c:v>45169</c:v>
                </c:pt>
                <c:pt idx="365">
                  <c:v>45170</c:v>
                </c:pt>
                <c:pt idx="366">
                  <c:v>45171</c:v>
                </c:pt>
                <c:pt idx="367">
                  <c:v>45172</c:v>
                </c:pt>
                <c:pt idx="368">
                  <c:v>45173</c:v>
                </c:pt>
                <c:pt idx="369">
                  <c:v>45174</c:v>
                </c:pt>
                <c:pt idx="370">
                  <c:v>45175</c:v>
                </c:pt>
                <c:pt idx="371">
                  <c:v>45176</c:v>
                </c:pt>
                <c:pt idx="372">
                  <c:v>45177</c:v>
                </c:pt>
                <c:pt idx="373">
                  <c:v>45178</c:v>
                </c:pt>
                <c:pt idx="374">
                  <c:v>45179</c:v>
                </c:pt>
                <c:pt idx="375">
                  <c:v>45180</c:v>
                </c:pt>
                <c:pt idx="376">
                  <c:v>45181</c:v>
                </c:pt>
                <c:pt idx="377">
                  <c:v>45182</c:v>
                </c:pt>
                <c:pt idx="378">
                  <c:v>45183</c:v>
                </c:pt>
                <c:pt idx="379">
                  <c:v>45184</c:v>
                </c:pt>
                <c:pt idx="380">
                  <c:v>45185</c:v>
                </c:pt>
                <c:pt idx="381">
                  <c:v>45186</c:v>
                </c:pt>
                <c:pt idx="382">
                  <c:v>45187</c:v>
                </c:pt>
                <c:pt idx="383">
                  <c:v>45188</c:v>
                </c:pt>
                <c:pt idx="384">
                  <c:v>45189</c:v>
                </c:pt>
                <c:pt idx="385">
                  <c:v>45190</c:v>
                </c:pt>
                <c:pt idx="386">
                  <c:v>45191</c:v>
                </c:pt>
                <c:pt idx="387">
                  <c:v>45192</c:v>
                </c:pt>
                <c:pt idx="388">
                  <c:v>45193</c:v>
                </c:pt>
                <c:pt idx="389">
                  <c:v>45194</c:v>
                </c:pt>
                <c:pt idx="390">
                  <c:v>45195</c:v>
                </c:pt>
                <c:pt idx="391">
                  <c:v>45196</c:v>
                </c:pt>
                <c:pt idx="392">
                  <c:v>45197</c:v>
                </c:pt>
                <c:pt idx="393">
                  <c:v>45198</c:v>
                </c:pt>
                <c:pt idx="394">
                  <c:v>45199</c:v>
                </c:pt>
              </c:numCache>
            </c:numRef>
          </c:cat>
          <c:val>
            <c:numRef>
              <c:f>'Charge d''entraînement'!$Q$8:$Q$402</c:f>
              <c:numCache>
                <c:formatCode>General\ "U.A."</c:formatCode>
                <c:ptCount val="3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831-4DD7-8ED6-0EE3F5063A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00345040"/>
        <c:axId val="1700345456"/>
      </c:barChart>
      <c:lineChart>
        <c:grouping val="standard"/>
        <c:varyColors val="0"/>
        <c:ser>
          <c:idx val="1"/>
          <c:order val="1"/>
          <c:tx>
            <c:strRef>
              <c:f>'Charge d''entraînement'!$R$7</c:f>
              <c:strCache>
                <c:ptCount val="1"/>
                <c:pt idx="0">
                  <c:v>ATL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'Charge d''entraînement'!$C$8:$C$402</c:f>
              <c:numCache>
                <c:formatCode>m/d/yyyy</c:formatCode>
                <c:ptCount val="395"/>
                <c:pt idx="0">
                  <c:v>44805</c:v>
                </c:pt>
                <c:pt idx="1">
                  <c:v>44806</c:v>
                </c:pt>
                <c:pt idx="2">
                  <c:v>44807</c:v>
                </c:pt>
                <c:pt idx="3">
                  <c:v>44808</c:v>
                </c:pt>
                <c:pt idx="4">
                  <c:v>44809</c:v>
                </c:pt>
                <c:pt idx="5">
                  <c:v>44810</c:v>
                </c:pt>
                <c:pt idx="6">
                  <c:v>44811</c:v>
                </c:pt>
                <c:pt idx="7">
                  <c:v>44812</c:v>
                </c:pt>
                <c:pt idx="8">
                  <c:v>44813</c:v>
                </c:pt>
                <c:pt idx="9">
                  <c:v>44814</c:v>
                </c:pt>
                <c:pt idx="10">
                  <c:v>44815</c:v>
                </c:pt>
                <c:pt idx="11">
                  <c:v>44816</c:v>
                </c:pt>
                <c:pt idx="12">
                  <c:v>44817</c:v>
                </c:pt>
                <c:pt idx="13">
                  <c:v>44818</c:v>
                </c:pt>
                <c:pt idx="14">
                  <c:v>44819</c:v>
                </c:pt>
                <c:pt idx="15">
                  <c:v>44820</c:v>
                </c:pt>
                <c:pt idx="16">
                  <c:v>44821</c:v>
                </c:pt>
                <c:pt idx="17">
                  <c:v>44822</c:v>
                </c:pt>
                <c:pt idx="18">
                  <c:v>44823</c:v>
                </c:pt>
                <c:pt idx="19">
                  <c:v>44824</c:v>
                </c:pt>
                <c:pt idx="20">
                  <c:v>44825</c:v>
                </c:pt>
                <c:pt idx="21">
                  <c:v>44826</c:v>
                </c:pt>
                <c:pt idx="22">
                  <c:v>44827</c:v>
                </c:pt>
                <c:pt idx="23">
                  <c:v>44828</c:v>
                </c:pt>
                <c:pt idx="24">
                  <c:v>44829</c:v>
                </c:pt>
                <c:pt idx="25">
                  <c:v>44830</c:v>
                </c:pt>
                <c:pt idx="26">
                  <c:v>44831</c:v>
                </c:pt>
                <c:pt idx="27">
                  <c:v>44832</c:v>
                </c:pt>
                <c:pt idx="28">
                  <c:v>44833</c:v>
                </c:pt>
                <c:pt idx="29">
                  <c:v>44834</c:v>
                </c:pt>
                <c:pt idx="30">
                  <c:v>44835</c:v>
                </c:pt>
                <c:pt idx="31">
                  <c:v>44836</c:v>
                </c:pt>
                <c:pt idx="32">
                  <c:v>44837</c:v>
                </c:pt>
                <c:pt idx="33">
                  <c:v>44838</c:v>
                </c:pt>
                <c:pt idx="34">
                  <c:v>44839</c:v>
                </c:pt>
                <c:pt idx="35">
                  <c:v>44840</c:v>
                </c:pt>
                <c:pt idx="36">
                  <c:v>44841</c:v>
                </c:pt>
                <c:pt idx="37">
                  <c:v>44842</c:v>
                </c:pt>
                <c:pt idx="38">
                  <c:v>44843</c:v>
                </c:pt>
                <c:pt idx="39">
                  <c:v>44844</c:v>
                </c:pt>
                <c:pt idx="40">
                  <c:v>44845</c:v>
                </c:pt>
                <c:pt idx="41">
                  <c:v>44846</c:v>
                </c:pt>
                <c:pt idx="42">
                  <c:v>44847</c:v>
                </c:pt>
                <c:pt idx="43">
                  <c:v>44848</c:v>
                </c:pt>
                <c:pt idx="44">
                  <c:v>44849</c:v>
                </c:pt>
                <c:pt idx="45">
                  <c:v>44850</c:v>
                </c:pt>
                <c:pt idx="46">
                  <c:v>44851</c:v>
                </c:pt>
                <c:pt idx="47">
                  <c:v>44852</c:v>
                </c:pt>
                <c:pt idx="48">
                  <c:v>44853</c:v>
                </c:pt>
                <c:pt idx="49">
                  <c:v>44854</c:v>
                </c:pt>
                <c:pt idx="50">
                  <c:v>44855</c:v>
                </c:pt>
                <c:pt idx="51">
                  <c:v>44856</c:v>
                </c:pt>
                <c:pt idx="52">
                  <c:v>44857</c:v>
                </c:pt>
                <c:pt idx="53">
                  <c:v>44858</c:v>
                </c:pt>
                <c:pt idx="54">
                  <c:v>44859</c:v>
                </c:pt>
                <c:pt idx="55">
                  <c:v>44860</c:v>
                </c:pt>
                <c:pt idx="56">
                  <c:v>44861</c:v>
                </c:pt>
                <c:pt idx="57">
                  <c:v>44862</c:v>
                </c:pt>
                <c:pt idx="58">
                  <c:v>44863</c:v>
                </c:pt>
                <c:pt idx="59">
                  <c:v>44864</c:v>
                </c:pt>
                <c:pt idx="60">
                  <c:v>44865</c:v>
                </c:pt>
                <c:pt idx="61">
                  <c:v>44866</c:v>
                </c:pt>
                <c:pt idx="62">
                  <c:v>44867</c:v>
                </c:pt>
                <c:pt idx="63">
                  <c:v>44868</c:v>
                </c:pt>
                <c:pt idx="64">
                  <c:v>44869</c:v>
                </c:pt>
                <c:pt idx="65">
                  <c:v>44870</c:v>
                </c:pt>
                <c:pt idx="66">
                  <c:v>44871</c:v>
                </c:pt>
                <c:pt idx="67">
                  <c:v>44872</c:v>
                </c:pt>
                <c:pt idx="68">
                  <c:v>44873</c:v>
                </c:pt>
                <c:pt idx="69">
                  <c:v>44874</c:v>
                </c:pt>
                <c:pt idx="70">
                  <c:v>44875</c:v>
                </c:pt>
                <c:pt idx="71">
                  <c:v>44876</c:v>
                </c:pt>
                <c:pt idx="72">
                  <c:v>44877</c:v>
                </c:pt>
                <c:pt idx="73">
                  <c:v>44878</c:v>
                </c:pt>
                <c:pt idx="74">
                  <c:v>44879</c:v>
                </c:pt>
                <c:pt idx="75">
                  <c:v>44880</c:v>
                </c:pt>
                <c:pt idx="76">
                  <c:v>44881</c:v>
                </c:pt>
                <c:pt idx="77">
                  <c:v>44882</c:v>
                </c:pt>
                <c:pt idx="78">
                  <c:v>44883</c:v>
                </c:pt>
                <c:pt idx="79">
                  <c:v>44884</c:v>
                </c:pt>
                <c:pt idx="80">
                  <c:v>44885</c:v>
                </c:pt>
                <c:pt idx="81">
                  <c:v>44886</c:v>
                </c:pt>
                <c:pt idx="82">
                  <c:v>44887</c:v>
                </c:pt>
                <c:pt idx="83">
                  <c:v>44888</c:v>
                </c:pt>
                <c:pt idx="84">
                  <c:v>44889</c:v>
                </c:pt>
                <c:pt idx="85">
                  <c:v>44890</c:v>
                </c:pt>
                <c:pt idx="86">
                  <c:v>44891</c:v>
                </c:pt>
                <c:pt idx="87">
                  <c:v>44892</c:v>
                </c:pt>
                <c:pt idx="88">
                  <c:v>44893</c:v>
                </c:pt>
                <c:pt idx="89">
                  <c:v>44894</c:v>
                </c:pt>
                <c:pt idx="90">
                  <c:v>44895</c:v>
                </c:pt>
                <c:pt idx="91">
                  <c:v>44896</c:v>
                </c:pt>
                <c:pt idx="92">
                  <c:v>44897</c:v>
                </c:pt>
                <c:pt idx="93">
                  <c:v>44898</c:v>
                </c:pt>
                <c:pt idx="94">
                  <c:v>44899</c:v>
                </c:pt>
                <c:pt idx="95">
                  <c:v>44900</c:v>
                </c:pt>
                <c:pt idx="96">
                  <c:v>44901</c:v>
                </c:pt>
                <c:pt idx="97">
                  <c:v>44902</c:v>
                </c:pt>
                <c:pt idx="98">
                  <c:v>44903</c:v>
                </c:pt>
                <c:pt idx="99">
                  <c:v>44904</c:v>
                </c:pt>
                <c:pt idx="100">
                  <c:v>44905</c:v>
                </c:pt>
                <c:pt idx="101">
                  <c:v>44906</c:v>
                </c:pt>
                <c:pt idx="102">
                  <c:v>44907</c:v>
                </c:pt>
                <c:pt idx="103">
                  <c:v>44908</c:v>
                </c:pt>
                <c:pt idx="104">
                  <c:v>44909</c:v>
                </c:pt>
                <c:pt idx="105">
                  <c:v>44910</c:v>
                </c:pt>
                <c:pt idx="106">
                  <c:v>44911</c:v>
                </c:pt>
                <c:pt idx="107">
                  <c:v>44912</c:v>
                </c:pt>
                <c:pt idx="108">
                  <c:v>44913</c:v>
                </c:pt>
                <c:pt idx="109">
                  <c:v>44914</c:v>
                </c:pt>
                <c:pt idx="110">
                  <c:v>44915</c:v>
                </c:pt>
                <c:pt idx="111">
                  <c:v>44916</c:v>
                </c:pt>
                <c:pt idx="112">
                  <c:v>44917</c:v>
                </c:pt>
                <c:pt idx="113">
                  <c:v>44918</c:v>
                </c:pt>
                <c:pt idx="114">
                  <c:v>44919</c:v>
                </c:pt>
                <c:pt idx="115">
                  <c:v>44920</c:v>
                </c:pt>
                <c:pt idx="116">
                  <c:v>44921</c:v>
                </c:pt>
                <c:pt idx="117">
                  <c:v>44922</c:v>
                </c:pt>
                <c:pt idx="118">
                  <c:v>44923</c:v>
                </c:pt>
                <c:pt idx="119">
                  <c:v>44924</c:v>
                </c:pt>
                <c:pt idx="120">
                  <c:v>44925</c:v>
                </c:pt>
                <c:pt idx="121">
                  <c:v>44926</c:v>
                </c:pt>
                <c:pt idx="122">
                  <c:v>44927</c:v>
                </c:pt>
                <c:pt idx="123">
                  <c:v>44928</c:v>
                </c:pt>
                <c:pt idx="124">
                  <c:v>44929</c:v>
                </c:pt>
                <c:pt idx="125">
                  <c:v>44930</c:v>
                </c:pt>
                <c:pt idx="126">
                  <c:v>44931</c:v>
                </c:pt>
                <c:pt idx="127">
                  <c:v>44932</c:v>
                </c:pt>
                <c:pt idx="128">
                  <c:v>44933</c:v>
                </c:pt>
                <c:pt idx="129">
                  <c:v>44934</c:v>
                </c:pt>
                <c:pt idx="130">
                  <c:v>44935</c:v>
                </c:pt>
                <c:pt idx="131">
                  <c:v>44936</c:v>
                </c:pt>
                <c:pt idx="132">
                  <c:v>44937</c:v>
                </c:pt>
                <c:pt idx="133">
                  <c:v>44938</c:v>
                </c:pt>
                <c:pt idx="134">
                  <c:v>44939</c:v>
                </c:pt>
                <c:pt idx="135">
                  <c:v>44940</c:v>
                </c:pt>
                <c:pt idx="136">
                  <c:v>44941</c:v>
                </c:pt>
                <c:pt idx="137">
                  <c:v>44942</c:v>
                </c:pt>
                <c:pt idx="138">
                  <c:v>44943</c:v>
                </c:pt>
                <c:pt idx="139">
                  <c:v>44944</c:v>
                </c:pt>
                <c:pt idx="140">
                  <c:v>44945</c:v>
                </c:pt>
                <c:pt idx="141">
                  <c:v>44946</c:v>
                </c:pt>
                <c:pt idx="142">
                  <c:v>44947</c:v>
                </c:pt>
                <c:pt idx="143">
                  <c:v>44948</c:v>
                </c:pt>
                <c:pt idx="144">
                  <c:v>44949</c:v>
                </c:pt>
                <c:pt idx="145">
                  <c:v>44950</c:v>
                </c:pt>
                <c:pt idx="146">
                  <c:v>44951</c:v>
                </c:pt>
                <c:pt idx="147">
                  <c:v>44952</c:v>
                </c:pt>
                <c:pt idx="148">
                  <c:v>44953</c:v>
                </c:pt>
                <c:pt idx="149">
                  <c:v>44954</c:v>
                </c:pt>
                <c:pt idx="150">
                  <c:v>44955</c:v>
                </c:pt>
                <c:pt idx="151">
                  <c:v>44956</c:v>
                </c:pt>
                <c:pt idx="152">
                  <c:v>44957</c:v>
                </c:pt>
                <c:pt idx="153">
                  <c:v>44958</c:v>
                </c:pt>
                <c:pt idx="154">
                  <c:v>44959</c:v>
                </c:pt>
                <c:pt idx="155">
                  <c:v>44960</c:v>
                </c:pt>
                <c:pt idx="156">
                  <c:v>44961</c:v>
                </c:pt>
                <c:pt idx="157">
                  <c:v>44962</c:v>
                </c:pt>
                <c:pt idx="158">
                  <c:v>44963</c:v>
                </c:pt>
                <c:pt idx="159">
                  <c:v>44964</c:v>
                </c:pt>
                <c:pt idx="160">
                  <c:v>44965</c:v>
                </c:pt>
                <c:pt idx="161">
                  <c:v>44966</c:v>
                </c:pt>
                <c:pt idx="162">
                  <c:v>44967</c:v>
                </c:pt>
                <c:pt idx="163">
                  <c:v>44968</c:v>
                </c:pt>
                <c:pt idx="164">
                  <c:v>44969</c:v>
                </c:pt>
                <c:pt idx="165">
                  <c:v>44970</c:v>
                </c:pt>
                <c:pt idx="166">
                  <c:v>44971</c:v>
                </c:pt>
                <c:pt idx="167">
                  <c:v>44972</c:v>
                </c:pt>
                <c:pt idx="168">
                  <c:v>44973</c:v>
                </c:pt>
                <c:pt idx="169">
                  <c:v>44974</c:v>
                </c:pt>
                <c:pt idx="170">
                  <c:v>44975</c:v>
                </c:pt>
                <c:pt idx="171">
                  <c:v>44976</c:v>
                </c:pt>
                <c:pt idx="172">
                  <c:v>44977</c:v>
                </c:pt>
                <c:pt idx="173">
                  <c:v>44978</c:v>
                </c:pt>
                <c:pt idx="174">
                  <c:v>44979</c:v>
                </c:pt>
                <c:pt idx="175">
                  <c:v>44980</c:v>
                </c:pt>
                <c:pt idx="176">
                  <c:v>44981</c:v>
                </c:pt>
                <c:pt idx="177">
                  <c:v>44982</c:v>
                </c:pt>
                <c:pt idx="178">
                  <c:v>44983</c:v>
                </c:pt>
                <c:pt idx="179">
                  <c:v>44984</c:v>
                </c:pt>
                <c:pt idx="180">
                  <c:v>44985</c:v>
                </c:pt>
                <c:pt idx="181">
                  <c:v>44986</c:v>
                </c:pt>
                <c:pt idx="182">
                  <c:v>44987</c:v>
                </c:pt>
                <c:pt idx="183">
                  <c:v>44988</c:v>
                </c:pt>
                <c:pt idx="184">
                  <c:v>44989</c:v>
                </c:pt>
                <c:pt idx="185">
                  <c:v>44990</c:v>
                </c:pt>
                <c:pt idx="186">
                  <c:v>44991</c:v>
                </c:pt>
                <c:pt idx="187">
                  <c:v>44992</c:v>
                </c:pt>
                <c:pt idx="188">
                  <c:v>44993</c:v>
                </c:pt>
                <c:pt idx="189">
                  <c:v>44994</c:v>
                </c:pt>
                <c:pt idx="190">
                  <c:v>44995</c:v>
                </c:pt>
                <c:pt idx="191">
                  <c:v>44996</c:v>
                </c:pt>
                <c:pt idx="192">
                  <c:v>44997</c:v>
                </c:pt>
                <c:pt idx="193">
                  <c:v>44998</c:v>
                </c:pt>
                <c:pt idx="194">
                  <c:v>44999</c:v>
                </c:pt>
                <c:pt idx="195">
                  <c:v>45000</c:v>
                </c:pt>
                <c:pt idx="196">
                  <c:v>45001</c:v>
                </c:pt>
                <c:pt idx="197">
                  <c:v>45002</c:v>
                </c:pt>
                <c:pt idx="198">
                  <c:v>45003</c:v>
                </c:pt>
                <c:pt idx="199">
                  <c:v>45004</c:v>
                </c:pt>
                <c:pt idx="200">
                  <c:v>45005</c:v>
                </c:pt>
                <c:pt idx="201">
                  <c:v>45006</c:v>
                </c:pt>
                <c:pt idx="202">
                  <c:v>45007</c:v>
                </c:pt>
                <c:pt idx="203">
                  <c:v>45008</c:v>
                </c:pt>
                <c:pt idx="204">
                  <c:v>45009</c:v>
                </c:pt>
                <c:pt idx="205">
                  <c:v>45010</c:v>
                </c:pt>
                <c:pt idx="206">
                  <c:v>45011</c:v>
                </c:pt>
                <c:pt idx="207">
                  <c:v>45012</c:v>
                </c:pt>
                <c:pt idx="208">
                  <c:v>45013</c:v>
                </c:pt>
                <c:pt idx="209">
                  <c:v>45014</c:v>
                </c:pt>
                <c:pt idx="210">
                  <c:v>45015</c:v>
                </c:pt>
                <c:pt idx="211">
                  <c:v>45016</c:v>
                </c:pt>
                <c:pt idx="212">
                  <c:v>45017</c:v>
                </c:pt>
                <c:pt idx="213">
                  <c:v>45018</c:v>
                </c:pt>
                <c:pt idx="214">
                  <c:v>45019</c:v>
                </c:pt>
                <c:pt idx="215">
                  <c:v>45020</c:v>
                </c:pt>
                <c:pt idx="216">
                  <c:v>45021</c:v>
                </c:pt>
                <c:pt idx="217">
                  <c:v>45022</c:v>
                </c:pt>
                <c:pt idx="218">
                  <c:v>45023</c:v>
                </c:pt>
                <c:pt idx="219">
                  <c:v>45024</c:v>
                </c:pt>
                <c:pt idx="220">
                  <c:v>45025</c:v>
                </c:pt>
                <c:pt idx="221">
                  <c:v>45026</c:v>
                </c:pt>
                <c:pt idx="222">
                  <c:v>45027</c:v>
                </c:pt>
                <c:pt idx="223">
                  <c:v>45028</c:v>
                </c:pt>
                <c:pt idx="224">
                  <c:v>45029</c:v>
                </c:pt>
                <c:pt idx="225">
                  <c:v>45030</c:v>
                </c:pt>
                <c:pt idx="226">
                  <c:v>45031</c:v>
                </c:pt>
                <c:pt idx="227">
                  <c:v>45032</c:v>
                </c:pt>
                <c:pt idx="228">
                  <c:v>45033</c:v>
                </c:pt>
                <c:pt idx="229">
                  <c:v>45034</c:v>
                </c:pt>
                <c:pt idx="230">
                  <c:v>45035</c:v>
                </c:pt>
                <c:pt idx="231">
                  <c:v>45036</c:v>
                </c:pt>
                <c:pt idx="232">
                  <c:v>45037</c:v>
                </c:pt>
                <c:pt idx="233">
                  <c:v>45038</c:v>
                </c:pt>
                <c:pt idx="234">
                  <c:v>45039</c:v>
                </c:pt>
                <c:pt idx="235">
                  <c:v>45040</c:v>
                </c:pt>
                <c:pt idx="236">
                  <c:v>45041</c:v>
                </c:pt>
                <c:pt idx="237">
                  <c:v>45042</c:v>
                </c:pt>
                <c:pt idx="238">
                  <c:v>45043</c:v>
                </c:pt>
                <c:pt idx="239">
                  <c:v>45044</c:v>
                </c:pt>
                <c:pt idx="240">
                  <c:v>45045</c:v>
                </c:pt>
                <c:pt idx="241">
                  <c:v>45046</c:v>
                </c:pt>
                <c:pt idx="242">
                  <c:v>45047</c:v>
                </c:pt>
                <c:pt idx="243">
                  <c:v>45048</c:v>
                </c:pt>
                <c:pt idx="244">
                  <c:v>45049</c:v>
                </c:pt>
                <c:pt idx="245">
                  <c:v>45050</c:v>
                </c:pt>
                <c:pt idx="246">
                  <c:v>45051</c:v>
                </c:pt>
                <c:pt idx="247">
                  <c:v>45052</c:v>
                </c:pt>
                <c:pt idx="248">
                  <c:v>45053</c:v>
                </c:pt>
                <c:pt idx="249">
                  <c:v>45054</c:v>
                </c:pt>
                <c:pt idx="250">
                  <c:v>45055</c:v>
                </c:pt>
                <c:pt idx="251">
                  <c:v>45056</c:v>
                </c:pt>
                <c:pt idx="252">
                  <c:v>45057</c:v>
                </c:pt>
                <c:pt idx="253">
                  <c:v>45058</c:v>
                </c:pt>
                <c:pt idx="254">
                  <c:v>45059</c:v>
                </c:pt>
                <c:pt idx="255">
                  <c:v>45060</c:v>
                </c:pt>
                <c:pt idx="256">
                  <c:v>45061</c:v>
                </c:pt>
                <c:pt idx="257">
                  <c:v>45062</c:v>
                </c:pt>
                <c:pt idx="258">
                  <c:v>45063</c:v>
                </c:pt>
                <c:pt idx="259">
                  <c:v>45064</c:v>
                </c:pt>
                <c:pt idx="260">
                  <c:v>45065</c:v>
                </c:pt>
                <c:pt idx="261">
                  <c:v>45066</c:v>
                </c:pt>
                <c:pt idx="262">
                  <c:v>45067</c:v>
                </c:pt>
                <c:pt idx="263">
                  <c:v>45068</c:v>
                </c:pt>
                <c:pt idx="264">
                  <c:v>45069</c:v>
                </c:pt>
                <c:pt idx="265">
                  <c:v>45070</c:v>
                </c:pt>
                <c:pt idx="266">
                  <c:v>45071</c:v>
                </c:pt>
                <c:pt idx="267">
                  <c:v>45072</c:v>
                </c:pt>
                <c:pt idx="268">
                  <c:v>45073</c:v>
                </c:pt>
                <c:pt idx="269">
                  <c:v>45074</c:v>
                </c:pt>
                <c:pt idx="270">
                  <c:v>45075</c:v>
                </c:pt>
                <c:pt idx="271">
                  <c:v>45076</c:v>
                </c:pt>
                <c:pt idx="272">
                  <c:v>45077</c:v>
                </c:pt>
                <c:pt idx="273">
                  <c:v>45078</c:v>
                </c:pt>
                <c:pt idx="274">
                  <c:v>45079</c:v>
                </c:pt>
                <c:pt idx="275">
                  <c:v>45080</c:v>
                </c:pt>
                <c:pt idx="276">
                  <c:v>45081</c:v>
                </c:pt>
                <c:pt idx="277">
                  <c:v>45082</c:v>
                </c:pt>
                <c:pt idx="278">
                  <c:v>45083</c:v>
                </c:pt>
                <c:pt idx="279">
                  <c:v>45084</c:v>
                </c:pt>
                <c:pt idx="280">
                  <c:v>45085</c:v>
                </c:pt>
                <c:pt idx="281">
                  <c:v>45086</c:v>
                </c:pt>
                <c:pt idx="282">
                  <c:v>45087</c:v>
                </c:pt>
                <c:pt idx="283">
                  <c:v>45088</c:v>
                </c:pt>
                <c:pt idx="284">
                  <c:v>45089</c:v>
                </c:pt>
                <c:pt idx="285">
                  <c:v>45090</c:v>
                </c:pt>
                <c:pt idx="286">
                  <c:v>45091</c:v>
                </c:pt>
                <c:pt idx="287">
                  <c:v>45092</c:v>
                </c:pt>
                <c:pt idx="288">
                  <c:v>45093</c:v>
                </c:pt>
                <c:pt idx="289">
                  <c:v>45094</c:v>
                </c:pt>
                <c:pt idx="290">
                  <c:v>45095</c:v>
                </c:pt>
                <c:pt idx="291">
                  <c:v>45096</c:v>
                </c:pt>
                <c:pt idx="292">
                  <c:v>45097</c:v>
                </c:pt>
                <c:pt idx="293">
                  <c:v>45098</c:v>
                </c:pt>
                <c:pt idx="294">
                  <c:v>45099</c:v>
                </c:pt>
                <c:pt idx="295">
                  <c:v>45100</c:v>
                </c:pt>
                <c:pt idx="296">
                  <c:v>45101</c:v>
                </c:pt>
                <c:pt idx="297">
                  <c:v>45102</c:v>
                </c:pt>
                <c:pt idx="298">
                  <c:v>45103</c:v>
                </c:pt>
                <c:pt idx="299">
                  <c:v>45104</c:v>
                </c:pt>
                <c:pt idx="300">
                  <c:v>45105</c:v>
                </c:pt>
                <c:pt idx="301">
                  <c:v>45106</c:v>
                </c:pt>
                <c:pt idx="302">
                  <c:v>45107</c:v>
                </c:pt>
                <c:pt idx="303">
                  <c:v>45108</c:v>
                </c:pt>
                <c:pt idx="304">
                  <c:v>45109</c:v>
                </c:pt>
                <c:pt idx="305">
                  <c:v>45110</c:v>
                </c:pt>
                <c:pt idx="306">
                  <c:v>45111</c:v>
                </c:pt>
                <c:pt idx="307">
                  <c:v>45112</c:v>
                </c:pt>
                <c:pt idx="308">
                  <c:v>45113</c:v>
                </c:pt>
                <c:pt idx="309">
                  <c:v>45114</c:v>
                </c:pt>
                <c:pt idx="310">
                  <c:v>45115</c:v>
                </c:pt>
                <c:pt idx="311">
                  <c:v>45116</c:v>
                </c:pt>
                <c:pt idx="312">
                  <c:v>45117</c:v>
                </c:pt>
                <c:pt idx="313">
                  <c:v>45118</c:v>
                </c:pt>
                <c:pt idx="314">
                  <c:v>45119</c:v>
                </c:pt>
                <c:pt idx="315">
                  <c:v>45120</c:v>
                </c:pt>
                <c:pt idx="316">
                  <c:v>45121</c:v>
                </c:pt>
                <c:pt idx="317">
                  <c:v>45122</c:v>
                </c:pt>
                <c:pt idx="318">
                  <c:v>45123</c:v>
                </c:pt>
                <c:pt idx="319">
                  <c:v>45124</c:v>
                </c:pt>
                <c:pt idx="320">
                  <c:v>45125</c:v>
                </c:pt>
                <c:pt idx="321">
                  <c:v>45126</c:v>
                </c:pt>
                <c:pt idx="322">
                  <c:v>45127</c:v>
                </c:pt>
                <c:pt idx="323">
                  <c:v>45128</c:v>
                </c:pt>
                <c:pt idx="324">
                  <c:v>45129</c:v>
                </c:pt>
                <c:pt idx="325">
                  <c:v>45130</c:v>
                </c:pt>
                <c:pt idx="326">
                  <c:v>45131</c:v>
                </c:pt>
                <c:pt idx="327">
                  <c:v>45132</c:v>
                </c:pt>
                <c:pt idx="328">
                  <c:v>45133</c:v>
                </c:pt>
                <c:pt idx="329">
                  <c:v>45134</c:v>
                </c:pt>
                <c:pt idx="330">
                  <c:v>45135</c:v>
                </c:pt>
                <c:pt idx="331">
                  <c:v>45136</c:v>
                </c:pt>
                <c:pt idx="332">
                  <c:v>45137</c:v>
                </c:pt>
                <c:pt idx="333">
                  <c:v>45138</c:v>
                </c:pt>
                <c:pt idx="334">
                  <c:v>45139</c:v>
                </c:pt>
                <c:pt idx="335">
                  <c:v>45140</c:v>
                </c:pt>
                <c:pt idx="336">
                  <c:v>45141</c:v>
                </c:pt>
                <c:pt idx="337">
                  <c:v>45142</c:v>
                </c:pt>
                <c:pt idx="338">
                  <c:v>45143</c:v>
                </c:pt>
                <c:pt idx="339">
                  <c:v>45144</c:v>
                </c:pt>
                <c:pt idx="340">
                  <c:v>45145</c:v>
                </c:pt>
                <c:pt idx="341">
                  <c:v>45146</c:v>
                </c:pt>
                <c:pt idx="342">
                  <c:v>45147</c:v>
                </c:pt>
                <c:pt idx="343">
                  <c:v>45148</c:v>
                </c:pt>
                <c:pt idx="344">
                  <c:v>45149</c:v>
                </c:pt>
                <c:pt idx="345">
                  <c:v>45150</c:v>
                </c:pt>
                <c:pt idx="346">
                  <c:v>45151</c:v>
                </c:pt>
                <c:pt idx="347">
                  <c:v>45152</c:v>
                </c:pt>
                <c:pt idx="348">
                  <c:v>45153</c:v>
                </c:pt>
                <c:pt idx="349">
                  <c:v>45154</c:v>
                </c:pt>
                <c:pt idx="350">
                  <c:v>45155</c:v>
                </c:pt>
                <c:pt idx="351">
                  <c:v>45156</c:v>
                </c:pt>
                <c:pt idx="352">
                  <c:v>45157</c:v>
                </c:pt>
                <c:pt idx="353">
                  <c:v>45158</c:v>
                </c:pt>
                <c:pt idx="354">
                  <c:v>45159</c:v>
                </c:pt>
                <c:pt idx="355">
                  <c:v>45160</c:v>
                </c:pt>
                <c:pt idx="356">
                  <c:v>45161</c:v>
                </c:pt>
                <c:pt idx="357">
                  <c:v>45162</c:v>
                </c:pt>
                <c:pt idx="358">
                  <c:v>45163</c:v>
                </c:pt>
                <c:pt idx="359">
                  <c:v>45164</c:v>
                </c:pt>
                <c:pt idx="360">
                  <c:v>45165</c:v>
                </c:pt>
                <c:pt idx="361">
                  <c:v>45166</c:v>
                </c:pt>
                <c:pt idx="362">
                  <c:v>45167</c:v>
                </c:pt>
                <c:pt idx="363">
                  <c:v>45168</c:v>
                </c:pt>
                <c:pt idx="364">
                  <c:v>45169</c:v>
                </c:pt>
                <c:pt idx="365">
                  <c:v>45170</c:v>
                </c:pt>
                <c:pt idx="366">
                  <c:v>45171</c:v>
                </c:pt>
                <c:pt idx="367">
                  <c:v>45172</c:v>
                </c:pt>
                <c:pt idx="368">
                  <c:v>45173</c:v>
                </c:pt>
                <c:pt idx="369">
                  <c:v>45174</c:v>
                </c:pt>
                <c:pt idx="370">
                  <c:v>45175</c:v>
                </c:pt>
                <c:pt idx="371">
                  <c:v>45176</c:v>
                </c:pt>
                <c:pt idx="372">
                  <c:v>45177</c:v>
                </c:pt>
                <c:pt idx="373">
                  <c:v>45178</c:v>
                </c:pt>
                <c:pt idx="374">
                  <c:v>45179</c:v>
                </c:pt>
                <c:pt idx="375">
                  <c:v>45180</c:v>
                </c:pt>
                <c:pt idx="376">
                  <c:v>45181</c:v>
                </c:pt>
                <c:pt idx="377">
                  <c:v>45182</c:v>
                </c:pt>
                <c:pt idx="378">
                  <c:v>45183</c:v>
                </c:pt>
                <c:pt idx="379">
                  <c:v>45184</c:v>
                </c:pt>
                <c:pt idx="380">
                  <c:v>45185</c:v>
                </c:pt>
                <c:pt idx="381">
                  <c:v>45186</c:v>
                </c:pt>
                <c:pt idx="382">
                  <c:v>45187</c:v>
                </c:pt>
                <c:pt idx="383">
                  <c:v>45188</c:v>
                </c:pt>
                <c:pt idx="384">
                  <c:v>45189</c:v>
                </c:pt>
                <c:pt idx="385">
                  <c:v>45190</c:v>
                </c:pt>
                <c:pt idx="386">
                  <c:v>45191</c:v>
                </c:pt>
                <c:pt idx="387">
                  <c:v>45192</c:v>
                </c:pt>
                <c:pt idx="388">
                  <c:v>45193</c:v>
                </c:pt>
                <c:pt idx="389">
                  <c:v>45194</c:v>
                </c:pt>
                <c:pt idx="390">
                  <c:v>45195</c:v>
                </c:pt>
                <c:pt idx="391">
                  <c:v>45196</c:v>
                </c:pt>
                <c:pt idx="392">
                  <c:v>45197</c:v>
                </c:pt>
                <c:pt idx="393">
                  <c:v>45198</c:v>
                </c:pt>
                <c:pt idx="394">
                  <c:v>45199</c:v>
                </c:pt>
              </c:numCache>
            </c:numRef>
          </c:cat>
          <c:val>
            <c:numRef>
              <c:f>'Charge d''entraînement'!$R$8:$R$402</c:f>
              <c:numCache>
                <c:formatCode>0.00" U.A."</c:formatCode>
                <c:ptCount val="395"/>
                <c:pt idx="0" formatCode="General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831-4DD7-8ED6-0EE3F5063A8E}"/>
            </c:ext>
          </c:extLst>
        </c:ser>
        <c:ser>
          <c:idx val="2"/>
          <c:order val="2"/>
          <c:tx>
            <c:strRef>
              <c:f>'Charge d''entraînement'!$S$7</c:f>
              <c:strCache>
                <c:ptCount val="1"/>
                <c:pt idx="0">
                  <c:v>CTL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'Charge d''entraînement'!$C$8:$C$402</c:f>
              <c:numCache>
                <c:formatCode>m/d/yyyy</c:formatCode>
                <c:ptCount val="395"/>
                <c:pt idx="0">
                  <c:v>44805</c:v>
                </c:pt>
                <c:pt idx="1">
                  <c:v>44806</c:v>
                </c:pt>
                <c:pt idx="2">
                  <c:v>44807</c:v>
                </c:pt>
                <c:pt idx="3">
                  <c:v>44808</c:v>
                </c:pt>
                <c:pt idx="4">
                  <c:v>44809</c:v>
                </c:pt>
                <c:pt idx="5">
                  <c:v>44810</c:v>
                </c:pt>
                <c:pt idx="6">
                  <c:v>44811</c:v>
                </c:pt>
                <c:pt idx="7">
                  <c:v>44812</c:v>
                </c:pt>
                <c:pt idx="8">
                  <c:v>44813</c:v>
                </c:pt>
                <c:pt idx="9">
                  <c:v>44814</c:v>
                </c:pt>
                <c:pt idx="10">
                  <c:v>44815</c:v>
                </c:pt>
                <c:pt idx="11">
                  <c:v>44816</c:v>
                </c:pt>
                <c:pt idx="12">
                  <c:v>44817</c:v>
                </c:pt>
                <c:pt idx="13">
                  <c:v>44818</c:v>
                </c:pt>
                <c:pt idx="14">
                  <c:v>44819</c:v>
                </c:pt>
                <c:pt idx="15">
                  <c:v>44820</c:v>
                </c:pt>
                <c:pt idx="16">
                  <c:v>44821</c:v>
                </c:pt>
                <c:pt idx="17">
                  <c:v>44822</c:v>
                </c:pt>
                <c:pt idx="18">
                  <c:v>44823</c:v>
                </c:pt>
                <c:pt idx="19">
                  <c:v>44824</c:v>
                </c:pt>
                <c:pt idx="20">
                  <c:v>44825</c:v>
                </c:pt>
                <c:pt idx="21">
                  <c:v>44826</c:v>
                </c:pt>
                <c:pt idx="22">
                  <c:v>44827</c:v>
                </c:pt>
                <c:pt idx="23">
                  <c:v>44828</c:v>
                </c:pt>
                <c:pt idx="24">
                  <c:v>44829</c:v>
                </c:pt>
                <c:pt idx="25">
                  <c:v>44830</c:v>
                </c:pt>
                <c:pt idx="26">
                  <c:v>44831</c:v>
                </c:pt>
                <c:pt idx="27">
                  <c:v>44832</c:v>
                </c:pt>
                <c:pt idx="28">
                  <c:v>44833</c:v>
                </c:pt>
                <c:pt idx="29">
                  <c:v>44834</c:v>
                </c:pt>
                <c:pt idx="30">
                  <c:v>44835</c:v>
                </c:pt>
                <c:pt idx="31">
                  <c:v>44836</c:v>
                </c:pt>
                <c:pt idx="32">
                  <c:v>44837</c:v>
                </c:pt>
                <c:pt idx="33">
                  <c:v>44838</c:v>
                </c:pt>
                <c:pt idx="34">
                  <c:v>44839</c:v>
                </c:pt>
                <c:pt idx="35">
                  <c:v>44840</c:v>
                </c:pt>
                <c:pt idx="36">
                  <c:v>44841</c:v>
                </c:pt>
                <c:pt idx="37">
                  <c:v>44842</c:v>
                </c:pt>
                <c:pt idx="38">
                  <c:v>44843</c:v>
                </c:pt>
                <c:pt idx="39">
                  <c:v>44844</c:v>
                </c:pt>
                <c:pt idx="40">
                  <c:v>44845</c:v>
                </c:pt>
                <c:pt idx="41">
                  <c:v>44846</c:v>
                </c:pt>
                <c:pt idx="42">
                  <c:v>44847</c:v>
                </c:pt>
                <c:pt idx="43">
                  <c:v>44848</c:v>
                </c:pt>
                <c:pt idx="44">
                  <c:v>44849</c:v>
                </c:pt>
                <c:pt idx="45">
                  <c:v>44850</c:v>
                </c:pt>
                <c:pt idx="46">
                  <c:v>44851</c:v>
                </c:pt>
                <c:pt idx="47">
                  <c:v>44852</c:v>
                </c:pt>
                <c:pt idx="48">
                  <c:v>44853</c:v>
                </c:pt>
                <c:pt idx="49">
                  <c:v>44854</c:v>
                </c:pt>
                <c:pt idx="50">
                  <c:v>44855</c:v>
                </c:pt>
                <c:pt idx="51">
                  <c:v>44856</c:v>
                </c:pt>
                <c:pt idx="52">
                  <c:v>44857</c:v>
                </c:pt>
                <c:pt idx="53">
                  <c:v>44858</c:v>
                </c:pt>
                <c:pt idx="54">
                  <c:v>44859</c:v>
                </c:pt>
                <c:pt idx="55">
                  <c:v>44860</c:v>
                </c:pt>
                <c:pt idx="56">
                  <c:v>44861</c:v>
                </c:pt>
                <c:pt idx="57">
                  <c:v>44862</c:v>
                </c:pt>
                <c:pt idx="58">
                  <c:v>44863</c:v>
                </c:pt>
                <c:pt idx="59">
                  <c:v>44864</c:v>
                </c:pt>
                <c:pt idx="60">
                  <c:v>44865</c:v>
                </c:pt>
                <c:pt idx="61">
                  <c:v>44866</c:v>
                </c:pt>
                <c:pt idx="62">
                  <c:v>44867</c:v>
                </c:pt>
                <c:pt idx="63">
                  <c:v>44868</c:v>
                </c:pt>
                <c:pt idx="64">
                  <c:v>44869</c:v>
                </c:pt>
                <c:pt idx="65">
                  <c:v>44870</c:v>
                </c:pt>
                <c:pt idx="66">
                  <c:v>44871</c:v>
                </c:pt>
                <c:pt idx="67">
                  <c:v>44872</c:v>
                </c:pt>
                <c:pt idx="68">
                  <c:v>44873</c:v>
                </c:pt>
                <c:pt idx="69">
                  <c:v>44874</c:v>
                </c:pt>
                <c:pt idx="70">
                  <c:v>44875</c:v>
                </c:pt>
                <c:pt idx="71">
                  <c:v>44876</c:v>
                </c:pt>
                <c:pt idx="72">
                  <c:v>44877</c:v>
                </c:pt>
                <c:pt idx="73">
                  <c:v>44878</c:v>
                </c:pt>
                <c:pt idx="74">
                  <c:v>44879</c:v>
                </c:pt>
                <c:pt idx="75">
                  <c:v>44880</c:v>
                </c:pt>
                <c:pt idx="76">
                  <c:v>44881</c:v>
                </c:pt>
                <c:pt idx="77">
                  <c:v>44882</c:v>
                </c:pt>
                <c:pt idx="78">
                  <c:v>44883</c:v>
                </c:pt>
                <c:pt idx="79">
                  <c:v>44884</c:v>
                </c:pt>
                <c:pt idx="80">
                  <c:v>44885</c:v>
                </c:pt>
                <c:pt idx="81">
                  <c:v>44886</c:v>
                </c:pt>
                <c:pt idx="82">
                  <c:v>44887</c:v>
                </c:pt>
                <c:pt idx="83">
                  <c:v>44888</c:v>
                </c:pt>
                <c:pt idx="84">
                  <c:v>44889</c:v>
                </c:pt>
                <c:pt idx="85">
                  <c:v>44890</c:v>
                </c:pt>
                <c:pt idx="86">
                  <c:v>44891</c:v>
                </c:pt>
                <c:pt idx="87">
                  <c:v>44892</c:v>
                </c:pt>
                <c:pt idx="88">
                  <c:v>44893</c:v>
                </c:pt>
                <c:pt idx="89">
                  <c:v>44894</c:v>
                </c:pt>
                <c:pt idx="90">
                  <c:v>44895</c:v>
                </c:pt>
                <c:pt idx="91">
                  <c:v>44896</c:v>
                </c:pt>
                <c:pt idx="92">
                  <c:v>44897</c:v>
                </c:pt>
                <c:pt idx="93">
                  <c:v>44898</c:v>
                </c:pt>
                <c:pt idx="94">
                  <c:v>44899</c:v>
                </c:pt>
                <c:pt idx="95">
                  <c:v>44900</c:v>
                </c:pt>
                <c:pt idx="96">
                  <c:v>44901</c:v>
                </c:pt>
                <c:pt idx="97">
                  <c:v>44902</c:v>
                </c:pt>
                <c:pt idx="98">
                  <c:v>44903</c:v>
                </c:pt>
                <c:pt idx="99">
                  <c:v>44904</c:v>
                </c:pt>
                <c:pt idx="100">
                  <c:v>44905</c:v>
                </c:pt>
                <c:pt idx="101">
                  <c:v>44906</c:v>
                </c:pt>
                <c:pt idx="102">
                  <c:v>44907</c:v>
                </c:pt>
                <c:pt idx="103">
                  <c:v>44908</c:v>
                </c:pt>
                <c:pt idx="104">
                  <c:v>44909</c:v>
                </c:pt>
                <c:pt idx="105">
                  <c:v>44910</c:v>
                </c:pt>
                <c:pt idx="106">
                  <c:v>44911</c:v>
                </c:pt>
                <c:pt idx="107">
                  <c:v>44912</c:v>
                </c:pt>
                <c:pt idx="108">
                  <c:v>44913</c:v>
                </c:pt>
                <c:pt idx="109">
                  <c:v>44914</c:v>
                </c:pt>
                <c:pt idx="110">
                  <c:v>44915</c:v>
                </c:pt>
                <c:pt idx="111">
                  <c:v>44916</c:v>
                </c:pt>
                <c:pt idx="112">
                  <c:v>44917</c:v>
                </c:pt>
                <c:pt idx="113">
                  <c:v>44918</c:v>
                </c:pt>
                <c:pt idx="114">
                  <c:v>44919</c:v>
                </c:pt>
                <c:pt idx="115">
                  <c:v>44920</c:v>
                </c:pt>
                <c:pt idx="116">
                  <c:v>44921</c:v>
                </c:pt>
                <c:pt idx="117">
                  <c:v>44922</c:v>
                </c:pt>
                <c:pt idx="118">
                  <c:v>44923</c:v>
                </c:pt>
                <c:pt idx="119">
                  <c:v>44924</c:v>
                </c:pt>
                <c:pt idx="120">
                  <c:v>44925</c:v>
                </c:pt>
                <c:pt idx="121">
                  <c:v>44926</c:v>
                </c:pt>
                <c:pt idx="122">
                  <c:v>44927</c:v>
                </c:pt>
                <c:pt idx="123">
                  <c:v>44928</c:v>
                </c:pt>
                <c:pt idx="124">
                  <c:v>44929</c:v>
                </c:pt>
                <c:pt idx="125">
                  <c:v>44930</c:v>
                </c:pt>
                <c:pt idx="126">
                  <c:v>44931</c:v>
                </c:pt>
                <c:pt idx="127">
                  <c:v>44932</c:v>
                </c:pt>
                <c:pt idx="128">
                  <c:v>44933</c:v>
                </c:pt>
                <c:pt idx="129">
                  <c:v>44934</c:v>
                </c:pt>
                <c:pt idx="130">
                  <c:v>44935</c:v>
                </c:pt>
                <c:pt idx="131">
                  <c:v>44936</c:v>
                </c:pt>
                <c:pt idx="132">
                  <c:v>44937</c:v>
                </c:pt>
                <c:pt idx="133">
                  <c:v>44938</c:v>
                </c:pt>
                <c:pt idx="134">
                  <c:v>44939</c:v>
                </c:pt>
                <c:pt idx="135">
                  <c:v>44940</c:v>
                </c:pt>
                <c:pt idx="136">
                  <c:v>44941</c:v>
                </c:pt>
                <c:pt idx="137">
                  <c:v>44942</c:v>
                </c:pt>
                <c:pt idx="138">
                  <c:v>44943</c:v>
                </c:pt>
                <c:pt idx="139">
                  <c:v>44944</c:v>
                </c:pt>
                <c:pt idx="140">
                  <c:v>44945</c:v>
                </c:pt>
                <c:pt idx="141">
                  <c:v>44946</c:v>
                </c:pt>
                <c:pt idx="142">
                  <c:v>44947</c:v>
                </c:pt>
                <c:pt idx="143">
                  <c:v>44948</c:v>
                </c:pt>
                <c:pt idx="144">
                  <c:v>44949</c:v>
                </c:pt>
                <c:pt idx="145">
                  <c:v>44950</c:v>
                </c:pt>
                <c:pt idx="146">
                  <c:v>44951</c:v>
                </c:pt>
                <c:pt idx="147">
                  <c:v>44952</c:v>
                </c:pt>
                <c:pt idx="148">
                  <c:v>44953</c:v>
                </c:pt>
                <c:pt idx="149">
                  <c:v>44954</c:v>
                </c:pt>
                <c:pt idx="150">
                  <c:v>44955</c:v>
                </c:pt>
                <c:pt idx="151">
                  <c:v>44956</c:v>
                </c:pt>
                <c:pt idx="152">
                  <c:v>44957</c:v>
                </c:pt>
                <c:pt idx="153">
                  <c:v>44958</c:v>
                </c:pt>
                <c:pt idx="154">
                  <c:v>44959</c:v>
                </c:pt>
                <c:pt idx="155">
                  <c:v>44960</c:v>
                </c:pt>
                <c:pt idx="156">
                  <c:v>44961</c:v>
                </c:pt>
                <c:pt idx="157">
                  <c:v>44962</c:v>
                </c:pt>
                <c:pt idx="158">
                  <c:v>44963</c:v>
                </c:pt>
                <c:pt idx="159">
                  <c:v>44964</c:v>
                </c:pt>
                <c:pt idx="160">
                  <c:v>44965</c:v>
                </c:pt>
                <c:pt idx="161">
                  <c:v>44966</c:v>
                </c:pt>
                <c:pt idx="162">
                  <c:v>44967</c:v>
                </c:pt>
                <c:pt idx="163">
                  <c:v>44968</c:v>
                </c:pt>
                <c:pt idx="164">
                  <c:v>44969</c:v>
                </c:pt>
                <c:pt idx="165">
                  <c:v>44970</c:v>
                </c:pt>
                <c:pt idx="166">
                  <c:v>44971</c:v>
                </c:pt>
                <c:pt idx="167">
                  <c:v>44972</c:v>
                </c:pt>
                <c:pt idx="168">
                  <c:v>44973</c:v>
                </c:pt>
                <c:pt idx="169">
                  <c:v>44974</c:v>
                </c:pt>
                <c:pt idx="170">
                  <c:v>44975</c:v>
                </c:pt>
                <c:pt idx="171">
                  <c:v>44976</c:v>
                </c:pt>
                <c:pt idx="172">
                  <c:v>44977</c:v>
                </c:pt>
                <c:pt idx="173">
                  <c:v>44978</c:v>
                </c:pt>
                <c:pt idx="174">
                  <c:v>44979</c:v>
                </c:pt>
                <c:pt idx="175">
                  <c:v>44980</c:v>
                </c:pt>
                <c:pt idx="176">
                  <c:v>44981</c:v>
                </c:pt>
                <c:pt idx="177">
                  <c:v>44982</c:v>
                </c:pt>
                <c:pt idx="178">
                  <c:v>44983</c:v>
                </c:pt>
                <c:pt idx="179">
                  <c:v>44984</c:v>
                </c:pt>
                <c:pt idx="180">
                  <c:v>44985</c:v>
                </c:pt>
                <c:pt idx="181">
                  <c:v>44986</c:v>
                </c:pt>
                <c:pt idx="182">
                  <c:v>44987</c:v>
                </c:pt>
                <c:pt idx="183">
                  <c:v>44988</c:v>
                </c:pt>
                <c:pt idx="184">
                  <c:v>44989</c:v>
                </c:pt>
                <c:pt idx="185">
                  <c:v>44990</c:v>
                </c:pt>
                <c:pt idx="186">
                  <c:v>44991</c:v>
                </c:pt>
                <c:pt idx="187">
                  <c:v>44992</c:v>
                </c:pt>
                <c:pt idx="188">
                  <c:v>44993</c:v>
                </c:pt>
                <c:pt idx="189">
                  <c:v>44994</c:v>
                </c:pt>
                <c:pt idx="190">
                  <c:v>44995</c:v>
                </c:pt>
                <c:pt idx="191">
                  <c:v>44996</c:v>
                </c:pt>
                <c:pt idx="192">
                  <c:v>44997</c:v>
                </c:pt>
                <c:pt idx="193">
                  <c:v>44998</c:v>
                </c:pt>
                <c:pt idx="194">
                  <c:v>44999</c:v>
                </c:pt>
                <c:pt idx="195">
                  <c:v>45000</c:v>
                </c:pt>
                <c:pt idx="196">
                  <c:v>45001</c:v>
                </c:pt>
                <c:pt idx="197">
                  <c:v>45002</c:v>
                </c:pt>
                <c:pt idx="198">
                  <c:v>45003</c:v>
                </c:pt>
                <c:pt idx="199">
                  <c:v>45004</c:v>
                </c:pt>
                <c:pt idx="200">
                  <c:v>45005</c:v>
                </c:pt>
                <c:pt idx="201">
                  <c:v>45006</c:v>
                </c:pt>
                <c:pt idx="202">
                  <c:v>45007</c:v>
                </c:pt>
                <c:pt idx="203">
                  <c:v>45008</c:v>
                </c:pt>
                <c:pt idx="204">
                  <c:v>45009</c:v>
                </c:pt>
                <c:pt idx="205">
                  <c:v>45010</c:v>
                </c:pt>
                <c:pt idx="206">
                  <c:v>45011</c:v>
                </c:pt>
                <c:pt idx="207">
                  <c:v>45012</c:v>
                </c:pt>
                <c:pt idx="208">
                  <c:v>45013</c:v>
                </c:pt>
                <c:pt idx="209">
                  <c:v>45014</c:v>
                </c:pt>
                <c:pt idx="210">
                  <c:v>45015</c:v>
                </c:pt>
                <c:pt idx="211">
                  <c:v>45016</c:v>
                </c:pt>
                <c:pt idx="212">
                  <c:v>45017</c:v>
                </c:pt>
                <c:pt idx="213">
                  <c:v>45018</c:v>
                </c:pt>
                <c:pt idx="214">
                  <c:v>45019</c:v>
                </c:pt>
                <c:pt idx="215">
                  <c:v>45020</c:v>
                </c:pt>
                <c:pt idx="216">
                  <c:v>45021</c:v>
                </c:pt>
                <c:pt idx="217">
                  <c:v>45022</c:v>
                </c:pt>
                <c:pt idx="218">
                  <c:v>45023</c:v>
                </c:pt>
                <c:pt idx="219">
                  <c:v>45024</c:v>
                </c:pt>
                <c:pt idx="220">
                  <c:v>45025</c:v>
                </c:pt>
                <c:pt idx="221">
                  <c:v>45026</c:v>
                </c:pt>
                <c:pt idx="222">
                  <c:v>45027</c:v>
                </c:pt>
                <c:pt idx="223">
                  <c:v>45028</c:v>
                </c:pt>
                <c:pt idx="224">
                  <c:v>45029</c:v>
                </c:pt>
                <c:pt idx="225">
                  <c:v>45030</c:v>
                </c:pt>
                <c:pt idx="226">
                  <c:v>45031</c:v>
                </c:pt>
                <c:pt idx="227">
                  <c:v>45032</c:v>
                </c:pt>
                <c:pt idx="228">
                  <c:v>45033</c:v>
                </c:pt>
                <c:pt idx="229">
                  <c:v>45034</c:v>
                </c:pt>
                <c:pt idx="230">
                  <c:v>45035</c:v>
                </c:pt>
                <c:pt idx="231">
                  <c:v>45036</c:v>
                </c:pt>
                <c:pt idx="232">
                  <c:v>45037</c:v>
                </c:pt>
                <c:pt idx="233">
                  <c:v>45038</c:v>
                </c:pt>
                <c:pt idx="234">
                  <c:v>45039</c:v>
                </c:pt>
                <c:pt idx="235">
                  <c:v>45040</c:v>
                </c:pt>
                <c:pt idx="236">
                  <c:v>45041</c:v>
                </c:pt>
                <c:pt idx="237">
                  <c:v>45042</c:v>
                </c:pt>
                <c:pt idx="238">
                  <c:v>45043</c:v>
                </c:pt>
                <c:pt idx="239">
                  <c:v>45044</c:v>
                </c:pt>
                <c:pt idx="240">
                  <c:v>45045</c:v>
                </c:pt>
                <c:pt idx="241">
                  <c:v>45046</c:v>
                </c:pt>
                <c:pt idx="242">
                  <c:v>45047</c:v>
                </c:pt>
                <c:pt idx="243">
                  <c:v>45048</c:v>
                </c:pt>
                <c:pt idx="244">
                  <c:v>45049</c:v>
                </c:pt>
                <c:pt idx="245">
                  <c:v>45050</c:v>
                </c:pt>
                <c:pt idx="246">
                  <c:v>45051</c:v>
                </c:pt>
                <c:pt idx="247">
                  <c:v>45052</c:v>
                </c:pt>
                <c:pt idx="248">
                  <c:v>45053</c:v>
                </c:pt>
                <c:pt idx="249">
                  <c:v>45054</c:v>
                </c:pt>
                <c:pt idx="250">
                  <c:v>45055</c:v>
                </c:pt>
                <c:pt idx="251">
                  <c:v>45056</c:v>
                </c:pt>
                <c:pt idx="252">
                  <c:v>45057</c:v>
                </c:pt>
                <c:pt idx="253">
                  <c:v>45058</c:v>
                </c:pt>
                <c:pt idx="254">
                  <c:v>45059</c:v>
                </c:pt>
                <c:pt idx="255">
                  <c:v>45060</c:v>
                </c:pt>
                <c:pt idx="256">
                  <c:v>45061</c:v>
                </c:pt>
                <c:pt idx="257">
                  <c:v>45062</c:v>
                </c:pt>
                <c:pt idx="258">
                  <c:v>45063</c:v>
                </c:pt>
                <c:pt idx="259">
                  <c:v>45064</c:v>
                </c:pt>
                <c:pt idx="260">
                  <c:v>45065</c:v>
                </c:pt>
                <c:pt idx="261">
                  <c:v>45066</c:v>
                </c:pt>
                <c:pt idx="262">
                  <c:v>45067</c:v>
                </c:pt>
                <c:pt idx="263">
                  <c:v>45068</c:v>
                </c:pt>
                <c:pt idx="264">
                  <c:v>45069</c:v>
                </c:pt>
                <c:pt idx="265">
                  <c:v>45070</c:v>
                </c:pt>
                <c:pt idx="266">
                  <c:v>45071</c:v>
                </c:pt>
                <c:pt idx="267">
                  <c:v>45072</c:v>
                </c:pt>
                <c:pt idx="268">
                  <c:v>45073</c:v>
                </c:pt>
                <c:pt idx="269">
                  <c:v>45074</c:v>
                </c:pt>
                <c:pt idx="270">
                  <c:v>45075</c:v>
                </c:pt>
                <c:pt idx="271">
                  <c:v>45076</c:v>
                </c:pt>
                <c:pt idx="272">
                  <c:v>45077</c:v>
                </c:pt>
                <c:pt idx="273">
                  <c:v>45078</c:v>
                </c:pt>
                <c:pt idx="274">
                  <c:v>45079</c:v>
                </c:pt>
                <c:pt idx="275">
                  <c:v>45080</c:v>
                </c:pt>
                <c:pt idx="276">
                  <c:v>45081</c:v>
                </c:pt>
                <c:pt idx="277">
                  <c:v>45082</c:v>
                </c:pt>
                <c:pt idx="278">
                  <c:v>45083</c:v>
                </c:pt>
                <c:pt idx="279">
                  <c:v>45084</c:v>
                </c:pt>
                <c:pt idx="280">
                  <c:v>45085</c:v>
                </c:pt>
                <c:pt idx="281">
                  <c:v>45086</c:v>
                </c:pt>
                <c:pt idx="282">
                  <c:v>45087</c:v>
                </c:pt>
                <c:pt idx="283">
                  <c:v>45088</c:v>
                </c:pt>
                <c:pt idx="284">
                  <c:v>45089</c:v>
                </c:pt>
                <c:pt idx="285">
                  <c:v>45090</c:v>
                </c:pt>
                <c:pt idx="286">
                  <c:v>45091</c:v>
                </c:pt>
                <c:pt idx="287">
                  <c:v>45092</c:v>
                </c:pt>
                <c:pt idx="288">
                  <c:v>45093</c:v>
                </c:pt>
                <c:pt idx="289">
                  <c:v>45094</c:v>
                </c:pt>
                <c:pt idx="290">
                  <c:v>45095</c:v>
                </c:pt>
                <c:pt idx="291">
                  <c:v>45096</c:v>
                </c:pt>
                <c:pt idx="292">
                  <c:v>45097</c:v>
                </c:pt>
                <c:pt idx="293">
                  <c:v>45098</c:v>
                </c:pt>
                <c:pt idx="294">
                  <c:v>45099</c:v>
                </c:pt>
                <c:pt idx="295">
                  <c:v>45100</c:v>
                </c:pt>
                <c:pt idx="296">
                  <c:v>45101</c:v>
                </c:pt>
                <c:pt idx="297">
                  <c:v>45102</c:v>
                </c:pt>
                <c:pt idx="298">
                  <c:v>45103</c:v>
                </c:pt>
                <c:pt idx="299">
                  <c:v>45104</c:v>
                </c:pt>
                <c:pt idx="300">
                  <c:v>45105</c:v>
                </c:pt>
                <c:pt idx="301">
                  <c:v>45106</c:v>
                </c:pt>
                <c:pt idx="302">
                  <c:v>45107</c:v>
                </c:pt>
                <c:pt idx="303">
                  <c:v>45108</c:v>
                </c:pt>
                <c:pt idx="304">
                  <c:v>45109</c:v>
                </c:pt>
                <c:pt idx="305">
                  <c:v>45110</c:v>
                </c:pt>
                <c:pt idx="306">
                  <c:v>45111</c:v>
                </c:pt>
                <c:pt idx="307">
                  <c:v>45112</c:v>
                </c:pt>
                <c:pt idx="308">
                  <c:v>45113</c:v>
                </c:pt>
                <c:pt idx="309">
                  <c:v>45114</c:v>
                </c:pt>
                <c:pt idx="310">
                  <c:v>45115</c:v>
                </c:pt>
                <c:pt idx="311">
                  <c:v>45116</c:v>
                </c:pt>
                <c:pt idx="312">
                  <c:v>45117</c:v>
                </c:pt>
                <c:pt idx="313">
                  <c:v>45118</c:v>
                </c:pt>
                <c:pt idx="314">
                  <c:v>45119</c:v>
                </c:pt>
                <c:pt idx="315">
                  <c:v>45120</c:v>
                </c:pt>
                <c:pt idx="316">
                  <c:v>45121</c:v>
                </c:pt>
                <c:pt idx="317">
                  <c:v>45122</c:v>
                </c:pt>
                <c:pt idx="318">
                  <c:v>45123</c:v>
                </c:pt>
                <c:pt idx="319">
                  <c:v>45124</c:v>
                </c:pt>
                <c:pt idx="320">
                  <c:v>45125</c:v>
                </c:pt>
                <c:pt idx="321">
                  <c:v>45126</c:v>
                </c:pt>
                <c:pt idx="322">
                  <c:v>45127</c:v>
                </c:pt>
                <c:pt idx="323">
                  <c:v>45128</c:v>
                </c:pt>
                <c:pt idx="324">
                  <c:v>45129</c:v>
                </c:pt>
                <c:pt idx="325">
                  <c:v>45130</c:v>
                </c:pt>
                <c:pt idx="326">
                  <c:v>45131</c:v>
                </c:pt>
                <c:pt idx="327">
                  <c:v>45132</c:v>
                </c:pt>
                <c:pt idx="328">
                  <c:v>45133</c:v>
                </c:pt>
                <c:pt idx="329">
                  <c:v>45134</c:v>
                </c:pt>
                <c:pt idx="330">
                  <c:v>45135</c:v>
                </c:pt>
                <c:pt idx="331">
                  <c:v>45136</c:v>
                </c:pt>
                <c:pt idx="332">
                  <c:v>45137</c:v>
                </c:pt>
                <c:pt idx="333">
                  <c:v>45138</c:v>
                </c:pt>
                <c:pt idx="334">
                  <c:v>45139</c:v>
                </c:pt>
                <c:pt idx="335">
                  <c:v>45140</c:v>
                </c:pt>
                <c:pt idx="336">
                  <c:v>45141</c:v>
                </c:pt>
                <c:pt idx="337">
                  <c:v>45142</c:v>
                </c:pt>
                <c:pt idx="338">
                  <c:v>45143</c:v>
                </c:pt>
                <c:pt idx="339">
                  <c:v>45144</c:v>
                </c:pt>
                <c:pt idx="340">
                  <c:v>45145</c:v>
                </c:pt>
                <c:pt idx="341">
                  <c:v>45146</c:v>
                </c:pt>
                <c:pt idx="342">
                  <c:v>45147</c:v>
                </c:pt>
                <c:pt idx="343">
                  <c:v>45148</c:v>
                </c:pt>
                <c:pt idx="344">
                  <c:v>45149</c:v>
                </c:pt>
                <c:pt idx="345">
                  <c:v>45150</c:v>
                </c:pt>
                <c:pt idx="346">
                  <c:v>45151</c:v>
                </c:pt>
                <c:pt idx="347">
                  <c:v>45152</c:v>
                </c:pt>
                <c:pt idx="348">
                  <c:v>45153</c:v>
                </c:pt>
                <c:pt idx="349">
                  <c:v>45154</c:v>
                </c:pt>
                <c:pt idx="350">
                  <c:v>45155</c:v>
                </c:pt>
                <c:pt idx="351">
                  <c:v>45156</c:v>
                </c:pt>
                <c:pt idx="352">
                  <c:v>45157</c:v>
                </c:pt>
                <c:pt idx="353">
                  <c:v>45158</c:v>
                </c:pt>
                <c:pt idx="354">
                  <c:v>45159</c:v>
                </c:pt>
                <c:pt idx="355">
                  <c:v>45160</c:v>
                </c:pt>
                <c:pt idx="356">
                  <c:v>45161</c:v>
                </c:pt>
                <c:pt idx="357">
                  <c:v>45162</c:v>
                </c:pt>
                <c:pt idx="358">
                  <c:v>45163</c:v>
                </c:pt>
                <c:pt idx="359">
                  <c:v>45164</c:v>
                </c:pt>
                <c:pt idx="360">
                  <c:v>45165</c:v>
                </c:pt>
                <c:pt idx="361">
                  <c:v>45166</c:v>
                </c:pt>
                <c:pt idx="362">
                  <c:v>45167</c:v>
                </c:pt>
                <c:pt idx="363">
                  <c:v>45168</c:v>
                </c:pt>
                <c:pt idx="364">
                  <c:v>45169</c:v>
                </c:pt>
                <c:pt idx="365">
                  <c:v>45170</c:v>
                </c:pt>
                <c:pt idx="366">
                  <c:v>45171</c:v>
                </c:pt>
                <c:pt idx="367">
                  <c:v>45172</c:v>
                </c:pt>
                <c:pt idx="368">
                  <c:v>45173</c:v>
                </c:pt>
                <c:pt idx="369">
                  <c:v>45174</c:v>
                </c:pt>
                <c:pt idx="370">
                  <c:v>45175</c:v>
                </c:pt>
                <c:pt idx="371">
                  <c:v>45176</c:v>
                </c:pt>
                <c:pt idx="372">
                  <c:v>45177</c:v>
                </c:pt>
                <c:pt idx="373">
                  <c:v>45178</c:v>
                </c:pt>
                <c:pt idx="374">
                  <c:v>45179</c:v>
                </c:pt>
                <c:pt idx="375">
                  <c:v>45180</c:v>
                </c:pt>
                <c:pt idx="376">
                  <c:v>45181</c:v>
                </c:pt>
                <c:pt idx="377">
                  <c:v>45182</c:v>
                </c:pt>
                <c:pt idx="378">
                  <c:v>45183</c:v>
                </c:pt>
                <c:pt idx="379">
                  <c:v>45184</c:v>
                </c:pt>
                <c:pt idx="380">
                  <c:v>45185</c:v>
                </c:pt>
                <c:pt idx="381">
                  <c:v>45186</c:v>
                </c:pt>
                <c:pt idx="382">
                  <c:v>45187</c:v>
                </c:pt>
                <c:pt idx="383">
                  <c:v>45188</c:v>
                </c:pt>
                <c:pt idx="384">
                  <c:v>45189</c:v>
                </c:pt>
                <c:pt idx="385">
                  <c:v>45190</c:v>
                </c:pt>
                <c:pt idx="386">
                  <c:v>45191</c:v>
                </c:pt>
                <c:pt idx="387">
                  <c:v>45192</c:v>
                </c:pt>
                <c:pt idx="388">
                  <c:v>45193</c:v>
                </c:pt>
                <c:pt idx="389">
                  <c:v>45194</c:v>
                </c:pt>
                <c:pt idx="390">
                  <c:v>45195</c:v>
                </c:pt>
                <c:pt idx="391">
                  <c:v>45196</c:v>
                </c:pt>
                <c:pt idx="392">
                  <c:v>45197</c:v>
                </c:pt>
                <c:pt idx="393">
                  <c:v>45198</c:v>
                </c:pt>
                <c:pt idx="394">
                  <c:v>45199</c:v>
                </c:pt>
              </c:numCache>
            </c:numRef>
          </c:cat>
          <c:val>
            <c:numRef>
              <c:f>'Charge d''entraînement'!$S$8:$S$402</c:f>
              <c:numCache>
                <c:formatCode>0.00" U.A."</c:formatCode>
                <c:ptCount val="3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831-4DD7-8ED6-0EE3F5063A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00345040"/>
        <c:axId val="1700345456"/>
      </c:lineChart>
      <c:dateAx>
        <c:axId val="1700345040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0345456"/>
        <c:crosses val="autoZero"/>
        <c:auto val="1"/>
        <c:lblOffset val="100"/>
        <c:baseTimeUnit val="days"/>
      </c:dateAx>
      <c:valAx>
        <c:axId val="1700345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\ &quot;U.A.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03450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'Charge d''entraînement'!$Q$7</c:f>
              <c:strCache>
                <c:ptCount val="1"/>
                <c:pt idx="0">
                  <c:v>CHARGE (U.A.)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'Charge d''entraînement'!$C$8:$C$402</c:f>
              <c:numCache>
                <c:formatCode>m/d/yyyy</c:formatCode>
                <c:ptCount val="395"/>
                <c:pt idx="0">
                  <c:v>44805</c:v>
                </c:pt>
                <c:pt idx="1">
                  <c:v>44806</c:v>
                </c:pt>
                <c:pt idx="2">
                  <c:v>44807</c:v>
                </c:pt>
                <c:pt idx="3">
                  <c:v>44808</c:v>
                </c:pt>
                <c:pt idx="4">
                  <c:v>44809</c:v>
                </c:pt>
                <c:pt idx="5">
                  <c:v>44810</c:v>
                </c:pt>
                <c:pt idx="6">
                  <c:v>44811</c:v>
                </c:pt>
                <c:pt idx="7">
                  <c:v>44812</c:v>
                </c:pt>
                <c:pt idx="8">
                  <c:v>44813</c:v>
                </c:pt>
                <c:pt idx="9">
                  <c:v>44814</c:v>
                </c:pt>
                <c:pt idx="10">
                  <c:v>44815</c:v>
                </c:pt>
                <c:pt idx="11">
                  <c:v>44816</c:v>
                </c:pt>
                <c:pt idx="12">
                  <c:v>44817</c:v>
                </c:pt>
                <c:pt idx="13">
                  <c:v>44818</c:v>
                </c:pt>
                <c:pt idx="14">
                  <c:v>44819</c:v>
                </c:pt>
                <c:pt idx="15">
                  <c:v>44820</c:v>
                </c:pt>
                <c:pt idx="16">
                  <c:v>44821</c:v>
                </c:pt>
                <c:pt idx="17">
                  <c:v>44822</c:v>
                </c:pt>
                <c:pt idx="18">
                  <c:v>44823</c:v>
                </c:pt>
                <c:pt idx="19">
                  <c:v>44824</c:v>
                </c:pt>
                <c:pt idx="20">
                  <c:v>44825</c:v>
                </c:pt>
                <c:pt idx="21">
                  <c:v>44826</c:v>
                </c:pt>
                <c:pt idx="22">
                  <c:v>44827</c:v>
                </c:pt>
                <c:pt idx="23">
                  <c:v>44828</c:v>
                </c:pt>
                <c:pt idx="24">
                  <c:v>44829</c:v>
                </c:pt>
                <c:pt idx="25">
                  <c:v>44830</c:v>
                </c:pt>
                <c:pt idx="26">
                  <c:v>44831</c:v>
                </c:pt>
                <c:pt idx="27">
                  <c:v>44832</c:v>
                </c:pt>
                <c:pt idx="28">
                  <c:v>44833</c:v>
                </c:pt>
                <c:pt idx="29">
                  <c:v>44834</c:v>
                </c:pt>
                <c:pt idx="30">
                  <c:v>44835</c:v>
                </c:pt>
                <c:pt idx="31">
                  <c:v>44836</c:v>
                </c:pt>
                <c:pt idx="32">
                  <c:v>44837</c:v>
                </c:pt>
                <c:pt idx="33">
                  <c:v>44838</c:v>
                </c:pt>
                <c:pt idx="34">
                  <c:v>44839</c:v>
                </c:pt>
                <c:pt idx="35">
                  <c:v>44840</c:v>
                </c:pt>
                <c:pt idx="36">
                  <c:v>44841</c:v>
                </c:pt>
                <c:pt idx="37">
                  <c:v>44842</c:v>
                </c:pt>
                <c:pt idx="38">
                  <c:v>44843</c:v>
                </c:pt>
                <c:pt idx="39">
                  <c:v>44844</c:v>
                </c:pt>
                <c:pt idx="40">
                  <c:v>44845</c:v>
                </c:pt>
                <c:pt idx="41">
                  <c:v>44846</c:v>
                </c:pt>
                <c:pt idx="42">
                  <c:v>44847</c:v>
                </c:pt>
                <c:pt idx="43">
                  <c:v>44848</c:v>
                </c:pt>
                <c:pt idx="44">
                  <c:v>44849</c:v>
                </c:pt>
                <c:pt idx="45">
                  <c:v>44850</c:v>
                </c:pt>
                <c:pt idx="46">
                  <c:v>44851</c:v>
                </c:pt>
                <c:pt idx="47">
                  <c:v>44852</c:v>
                </c:pt>
                <c:pt idx="48">
                  <c:v>44853</c:v>
                </c:pt>
                <c:pt idx="49">
                  <c:v>44854</c:v>
                </c:pt>
                <c:pt idx="50">
                  <c:v>44855</c:v>
                </c:pt>
                <c:pt idx="51">
                  <c:v>44856</c:v>
                </c:pt>
                <c:pt idx="52">
                  <c:v>44857</c:v>
                </c:pt>
                <c:pt idx="53">
                  <c:v>44858</c:v>
                </c:pt>
                <c:pt idx="54">
                  <c:v>44859</c:v>
                </c:pt>
                <c:pt idx="55">
                  <c:v>44860</c:v>
                </c:pt>
                <c:pt idx="56">
                  <c:v>44861</c:v>
                </c:pt>
                <c:pt idx="57">
                  <c:v>44862</c:v>
                </c:pt>
                <c:pt idx="58">
                  <c:v>44863</c:v>
                </c:pt>
                <c:pt idx="59">
                  <c:v>44864</c:v>
                </c:pt>
                <c:pt idx="60">
                  <c:v>44865</c:v>
                </c:pt>
                <c:pt idx="61">
                  <c:v>44866</c:v>
                </c:pt>
                <c:pt idx="62">
                  <c:v>44867</c:v>
                </c:pt>
                <c:pt idx="63">
                  <c:v>44868</c:v>
                </c:pt>
                <c:pt idx="64">
                  <c:v>44869</c:v>
                </c:pt>
                <c:pt idx="65">
                  <c:v>44870</c:v>
                </c:pt>
                <c:pt idx="66">
                  <c:v>44871</c:v>
                </c:pt>
                <c:pt idx="67">
                  <c:v>44872</c:v>
                </c:pt>
                <c:pt idx="68">
                  <c:v>44873</c:v>
                </c:pt>
                <c:pt idx="69">
                  <c:v>44874</c:v>
                </c:pt>
                <c:pt idx="70">
                  <c:v>44875</c:v>
                </c:pt>
                <c:pt idx="71">
                  <c:v>44876</c:v>
                </c:pt>
                <c:pt idx="72">
                  <c:v>44877</c:v>
                </c:pt>
                <c:pt idx="73">
                  <c:v>44878</c:v>
                </c:pt>
                <c:pt idx="74">
                  <c:v>44879</c:v>
                </c:pt>
                <c:pt idx="75">
                  <c:v>44880</c:v>
                </c:pt>
                <c:pt idx="76">
                  <c:v>44881</c:v>
                </c:pt>
                <c:pt idx="77">
                  <c:v>44882</c:v>
                </c:pt>
                <c:pt idx="78">
                  <c:v>44883</c:v>
                </c:pt>
                <c:pt idx="79">
                  <c:v>44884</c:v>
                </c:pt>
                <c:pt idx="80">
                  <c:v>44885</c:v>
                </c:pt>
                <c:pt idx="81">
                  <c:v>44886</c:v>
                </c:pt>
                <c:pt idx="82">
                  <c:v>44887</c:v>
                </c:pt>
                <c:pt idx="83">
                  <c:v>44888</c:v>
                </c:pt>
                <c:pt idx="84">
                  <c:v>44889</c:v>
                </c:pt>
                <c:pt idx="85">
                  <c:v>44890</c:v>
                </c:pt>
                <c:pt idx="86">
                  <c:v>44891</c:v>
                </c:pt>
                <c:pt idx="87">
                  <c:v>44892</c:v>
                </c:pt>
                <c:pt idx="88">
                  <c:v>44893</c:v>
                </c:pt>
                <c:pt idx="89">
                  <c:v>44894</c:v>
                </c:pt>
                <c:pt idx="90">
                  <c:v>44895</c:v>
                </c:pt>
                <c:pt idx="91">
                  <c:v>44896</c:v>
                </c:pt>
                <c:pt idx="92">
                  <c:v>44897</c:v>
                </c:pt>
                <c:pt idx="93">
                  <c:v>44898</c:v>
                </c:pt>
                <c:pt idx="94">
                  <c:v>44899</c:v>
                </c:pt>
                <c:pt idx="95">
                  <c:v>44900</c:v>
                </c:pt>
                <c:pt idx="96">
                  <c:v>44901</c:v>
                </c:pt>
                <c:pt idx="97">
                  <c:v>44902</c:v>
                </c:pt>
                <c:pt idx="98">
                  <c:v>44903</c:v>
                </c:pt>
                <c:pt idx="99">
                  <c:v>44904</c:v>
                </c:pt>
                <c:pt idx="100">
                  <c:v>44905</c:v>
                </c:pt>
                <c:pt idx="101">
                  <c:v>44906</c:v>
                </c:pt>
                <c:pt idx="102">
                  <c:v>44907</c:v>
                </c:pt>
                <c:pt idx="103">
                  <c:v>44908</c:v>
                </c:pt>
                <c:pt idx="104">
                  <c:v>44909</c:v>
                </c:pt>
                <c:pt idx="105">
                  <c:v>44910</c:v>
                </c:pt>
                <c:pt idx="106">
                  <c:v>44911</c:v>
                </c:pt>
                <c:pt idx="107">
                  <c:v>44912</c:v>
                </c:pt>
                <c:pt idx="108">
                  <c:v>44913</c:v>
                </c:pt>
                <c:pt idx="109">
                  <c:v>44914</c:v>
                </c:pt>
                <c:pt idx="110">
                  <c:v>44915</c:v>
                </c:pt>
                <c:pt idx="111">
                  <c:v>44916</c:v>
                </c:pt>
                <c:pt idx="112">
                  <c:v>44917</c:v>
                </c:pt>
                <c:pt idx="113">
                  <c:v>44918</c:v>
                </c:pt>
                <c:pt idx="114">
                  <c:v>44919</c:v>
                </c:pt>
                <c:pt idx="115">
                  <c:v>44920</c:v>
                </c:pt>
                <c:pt idx="116">
                  <c:v>44921</c:v>
                </c:pt>
                <c:pt idx="117">
                  <c:v>44922</c:v>
                </c:pt>
                <c:pt idx="118">
                  <c:v>44923</c:v>
                </c:pt>
                <c:pt idx="119">
                  <c:v>44924</c:v>
                </c:pt>
                <c:pt idx="120">
                  <c:v>44925</c:v>
                </c:pt>
                <c:pt idx="121">
                  <c:v>44926</c:v>
                </c:pt>
                <c:pt idx="122">
                  <c:v>44927</c:v>
                </c:pt>
                <c:pt idx="123">
                  <c:v>44928</c:v>
                </c:pt>
                <c:pt idx="124">
                  <c:v>44929</c:v>
                </c:pt>
                <c:pt idx="125">
                  <c:v>44930</c:v>
                </c:pt>
                <c:pt idx="126">
                  <c:v>44931</c:v>
                </c:pt>
                <c:pt idx="127">
                  <c:v>44932</c:v>
                </c:pt>
                <c:pt idx="128">
                  <c:v>44933</c:v>
                </c:pt>
                <c:pt idx="129">
                  <c:v>44934</c:v>
                </c:pt>
                <c:pt idx="130">
                  <c:v>44935</c:v>
                </c:pt>
                <c:pt idx="131">
                  <c:v>44936</c:v>
                </c:pt>
                <c:pt idx="132">
                  <c:v>44937</c:v>
                </c:pt>
                <c:pt idx="133">
                  <c:v>44938</c:v>
                </c:pt>
                <c:pt idx="134">
                  <c:v>44939</c:v>
                </c:pt>
                <c:pt idx="135">
                  <c:v>44940</c:v>
                </c:pt>
                <c:pt idx="136">
                  <c:v>44941</c:v>
                </c:pt>
                <c:pt idx="137">
                  <c:v>44942</c:v>
                </c:pt>
                <c:pt idx="138">
                  <c:v>44943</c:v>
                </c:pt>
                <c:pt idx="139">
                  <c:v>44944</c:v>
                </c:pt>
                <c:pt idx="140">
                  <c:v>44945</c:v>
                </c:pt>
                <c:pt idx="141">
                  <c:v>44946</c:v>
                </c:pt>
                <c:pt idx="142">
                  <c:v>44947</c:v>
                </c:pt>
                <c:pt idx="143">
                  <c:v>44948</c:v>
                </c:pt>
                <c:pt idx="144">
                  <c:v>44949</c:v>
                </c:pt>
                <c:pt idx="145">
                  <c:v>44950</c:v>
                </c:pt>
                <c:pt idx="146">
                  <c:v>44951</c:v>
                </c:pt>
                <c:pt idx="147">
                  <c:v>44952</c:v>
                </c:pt>
                <c:pt idx="148">
                  <c:v>44953</c:v>
                </c:pt>
                <c:pt idx="149">
                  <c:v>44954</c:v>
                </c:pt>
                <c:pt idx="150">
                  <c:v>44955</c:v>
                </c:pt>
                <c:pt idx="151">
                  <c:v>44956</c:v>
                </c:pt>
                <c:pt idx="152">
                  <c:v>44957</c:v>
                </c:pt>
                <c:pt idx="153">
                  <c:v>44958</c:v>
                </c:pt>
                <c:pt idx="154">
                  <c:v>44959</c:v>
                </c:pt>
                <c:pt idx="155">
                  <c:v>44960</c:v>
                </c:pt>
                <c:pt idx="156">
                  <c:v>44961</c:v>
                </c:pt>
                <c:pt idx="157">
                  <c:v>44962</c:v>
                </c:pt>
                <c:pt idx="158">
                  <c:v>44963</c:v>
                </c:pt>
                <c:pt idx="159">
                  <c:v>44964</c:v>
                </c:pt>
                <c:pt idx="160">
                  <c:v>44965</c:v>
                </c:pt>
                <c:pt idx="161">
                  <c:v>44966</c:v>
                </c:pt>
                <c:pt idx="162">
                  <c:v>44967</c:v>
                </c:pt>
                <c:pt idx="163">
                  <c:v>44968</c:v>
                </c:pt>
                <c:pt idx="164">
                  <c:v>44969</c:v>
                </c:pt>
                <c:pt idx="165">
                  <c:v>44970</c:v>
                </c:pt>
                <c:pt idx="166">
                  <c:v>44971</c:v>
                </c:pt>
                <c:pt idx="167">
                  <c:v>44972</c:v>
                </c:pt>
                <c:pt idx="168">
                  <c:v>44973</c:v>
                </c:pt>
                <c:pt idx="169">
                  <c:v>44974</c:v>
                </c:pt>
                <c:pt idx="170">
                  <c:v>44975</c:v>
                </c:pt>
                <c:pt idx="171">
                  <c:v>44976</c:v>
                </c:pt>
                <c:pt idx="172">
                  <c:v>44977</c:v>
                </c:pt>
                <c:pt idx="173">
                  <c:v>44978</c:v>
                </c:pt>
                <c:pt idx="174">
                  <c:v>44979</c:v>
                </c:pt>
                <c:pt idx="175">
                  <c:v>44980</c:v>
                </c:pt>
                <c:pt idx="176">
                  <c:v>44981</c:v>
                </c:pt>
                <c:pt idx="177">
                  <c:v>44982</c:v>
                </c:pt>
                <c:pt idx="178">
                  <c:v>44983</c:v>
                </c:pt>
                <c:pt idx="179">
                  <c:v>44984</c:v>
                </c:pt>
                <c:pt idx="180">
                  <c:v>44985</c:v>
                </c:pt>
                <c:pt idx="181">
                  <c:v>44986</c:v>
                </c:pt>
                <c:pt idx="182">
                  <c:v>44987</c:v>
                </c:pt>
                <c:pt idx="183">
                  <c:v>44988</c:v>
                </c:pt>
                <c:pt idx="184">
                  <c:v>44989</c:v>
                </c:pt>
                <c:pt idx="185">
                  <c:v>44990</c:v>
                </c:pt>
                <c:pt idx="186">
                  <c:v>44991</c:v>
                </c:pt>
                <c:pt idx="187">
                  <c:v>44992</c:v>
                </c:pt>
                <c:pt idx="188">
                  <c:v>44993</c:v>
                </c:pt>
                <c:pt idx="189">
                  <c:v>44994</c:v>
                </c:pt>
                <c:pt idx="190">
                  <c:v>44995</c:v>
                </c:pt>
                <c:pt idx="191">
                  <c:v>44996</c:v>
                </c:pt>
                <c:pt idx="192">
                  <c:v>44997</c:v>
                </c:pt>
                <c:pt idx="193">
                  <c:v>44998</c:v>
                </c:pt>
                <c:pt idx="194">
                  <c:v>44999</c:v>
                </c:pt>
                <c:pt idx="195">
                  <c:v>45000</c:v>
                </c:pt>
                <c:pt idx="196">
                  <c:v>45001</c:v>
                </c:pt>
                <c:pt idx="197">
                  <c:v>45002</c:v>
                </c:pt>
                <c:pt idx="198">
                  <c:v>45003</c:v>
                </c:pt>
                <c:pt idx="199">
                  <c:v>45004</c:v>
                </c:pt>
                <c:pt idx="200">
                  <c:v>45005</c:v>
                </c:pt>
                <c:pt idx="201">
                  <c:v>45006</c:v>
                </c:pt>
                <c:pt idx="202">
                  <c:v>45007</c:v>
                </c:pt>
                <c:pt idx="203">
                  <c:v>45008</c:v>
                </c:pt>
                <c:pt idx="204">
                  <c:v>45009</c:v>
                </c:pt>
                <c:pt idx="205">
                  <c:v>45010</c:v>
                </c:pt>
                <c:pt idx="206">
                  <c:v>45011</c:v>
                </c:pt>
                <c:pt idx="207">
                  <c:v>45012</c:v>
                </c:pt>
                <c:pt idx="208">
                  <c:v>45013</c:v>
                </c:pt>
                <c:pt idx="209">
                  <c:v>45014</c:v>
                </c:pt>
                <c:pt idx="210">
                  <c:v>45015</c:v>
                </c:pt>
                <c:pt idx="211">
                  <c:v>45016</c:v>
                </c:pt>
                <c:pt idx="212">
                  <c:v>45017</c:v>
                </c:pt>
                <c:pt idx="213">
                  <c:v>45018</c:v>
                </c:pt>
                <c:pt idx="214">
                  <c:v>45019</c:v>
                </c:pt>
                <c:pt idx="215">
                  <c:v>45020</c:v>
                </c:pt>
                <c:pt idx="216">
                  <c:v>45021</c:v>
                </c:pt>
                <c:pt idx="217">
                  <c:v>45022</c:v>
                </c:pt>
                <c:pt idx="218">
                  <c:v>45023</c:v>
                </c:pt>
                <c:pt idx="219">
                  <c:v>45024</c:v>
                </c:pt>
                <c:pt idx="220">
                  <c:v>45025</c:v>
                </c:pt>
                <c:pt idx="221">
                  <c:v>45026</c:v>
                </c:pt>
                <c:pt idx="222">
                  <c:v>45027</c:v>
                </c:pt>
                <c:pt idx="223">
                  <c:v>45028</c:v>
                </c:pt>
                <c:pt idx="224">
                  <c:v>45029</c:v>
                </c:pt>
                <c:pt idx="225">
                  <c:v>45030</c:v>
                </c:pt>
                <c:pt idx="226">
                  <c:v>45031</c:v>
                </c:pt>
                <c:pt idx="227">
                  <c:v>45032</c:v>
                </c:pt>
                <c:pt idx="228">
                  <c:v>45033</c:v>
                </c:pt>
                <c:pt idx="229">
                  <c:v>45034</c:v>
                </c:pt>
                <c:pt idx="230">
                  <c:v>45035</c:v>
                </c:pt>
                <c:pt idx="231">
                  <c:v>45036</c:v>
                </c:pt>
                <c:pt idx="232">
                  <c:v>45037</c:v>
                </c:pt>
                <c:pt idx="233">
                  <c:v>45038</c:v>
                </c:pt>
                <c:pt idx="234">
                  <c:v>45039</c:v>
                </c:pt>
                <c:pt idx="235">
                  <c:v>45040</c:v>
                </c:pt>
                <c:pt idx="236">
                  <c:v>45041</c:v>
                </c:pt>
                <c:pt idx="237">
                  <c:v>45042</c:v>
                </c:pt>
                <c:pt idx="238">
                  <c:v>45043</c:v>
                </c:pt>
                <c:pt idx="239">
                  <c:v>45044</c:v>
                </c:pt>
                <c:pt idx="240">
                  <c:v>45045</c:v>
                </c:pt>
                <c:pt idx="241">
                  <c:v>45046</c:v>
                </c:pt>
                <c:pt idx="242">
                  <c:v>45047</c:v>
                </c:pt>
                <c:pt idx="243">
                  <c:v>45048</c:v>
                </c:pt>
                <c:pt idx="244">
                  <c:v>45049</c:v>
                </c:pt>
                <c:pt idx="245">
                  <c:v>45050</c:v>
                </c:pt>
                <c:pt idx="246">
                  <c:v>45051</c:v>
                </c:pt>
                <c:pt idx="247">
                  <c:v>45052</c:v>
                </c:pt>
                <c:pt idx="248">
                  <c:v>45053</c:v>
                </c:pt>
                <c:pt idx="249">
                  <c:v>45054</c:v>
                </c:pt>
                <c:pt idx="250">
                  <c:v>45055</c:v>
                </c:pt>
                <c:pt idx="251">
                  <c:v>45056</c:v>
                </c:pt>
                <c:pt idx="252">
                  <c:v>45057</c:v>
                </c:pt>
                <c:pt idx="253">
                  <c:v>45058</c:v>
                </c:pt>
                <c:pt idx="254">
                  <c:v>45059</c:v>
                </c:pt>
                <c:pt idx="255">
                  <c:v>45060</c:v>
                </c:pt>
                <c:pt idx="256">
                  <c:v>45061</c:v>
                </c:pt>
                <c:pt idx="257">
                  <c:v>45062</c:v>
                </c:pt>
                <c:pt idx="258">
                  <c:v>45063</c:v>
                </c:pt>
                <c:pt idx="259">
                  <c:v>45064</c:v>
                </c:pt>
                <c:pt idx="260">
                  <c:v>45065</c:v>
                </c:pt>
                <c:pt idx="261">
                  <c:v>45066</c:v>
                </c:pt>
                <c:pt idx="262">
                  <c:v>45067</c:v>
                </c:pt>
                <c:pt idx="263">
                  <c:v>45068</c:v>
                </c:pt>
                <c:pt idx="264">
                  <c:v>45069</c:v>
                </c:pt>
                <c:pt idx="265">
                  <c:v>45070</c:v>
                </c:pt>
                <c:pt idx="266">
                  <c:v>45071</c:v>
                </c:pt>
                <c:pt idx="267">
                  <c:v>45072</c:v>
                </c:pt>
                <c:pt idx="268">
                  <c:v>45073</c:v>
                </c:pt>
                <c:pt idx="269">
                  <c:v>45074</c:v>
                </c:pt>
                <c:pt idx="270">
                  <c:v>45075</c:v>
                </c:pt>
                <c:pt idx="271">
                  <c:v>45076</c:v>
                </c:pt>
                <c:pt idx="272">
                  <c:v>45077</c:v>
                </c:pt>
                <c:pt idx="273">
                  <c:v>45078</c:v>
                </c:pt>
                <c:pt idx="274">
                  <c:v>45079</c:v>
                </c:pt>
                <c:pt idx="275">
                  <c:v>45080</c:v>
                </c:pt>
                <c:pt idx="276">
                  <c:v>45081</c:v>
                </c:pt>
                <c:pt idx="277">
                  <c:v>45082</c:v>
                </c:pt>
                <c:pt idx="278">
                  <c:v>45083</c:v>
                </c:pt>
                <c:pt idx="279">
                  <c:v>45084</c:v>
                </c:pt>
                <c:pt idx="280">
                  <c:v>45085</c:v>
                </c:pt>
                <c:pt idx="281">
                  <c:v>45086</c:v>
                </c:pt>
                <c:pt idx="282">
                  <c:v>45087</c:v>
                </c:pt>
                <c:pt idx="283">
                  <c:v>45088</c:v>
                </c:pt>
                <c:pt idx="284">
                  <c:v>45089</c:v>
                </c:pt>
                <c:pt idx="285">
                  <c:v>45090</c:v>
                </c:pt>
                <c:pt idx="286">
                  <c:v>45091</c:v>
                </c:pt>
                <c:pt idx="287">
                  <c:v>45092</c:v>
                </c:pt>
                <c:pt idx="288">
                  <c:v>45093</c:v>
                </c:pt>
                <c:pt idx="289">
                  <c:v>45094</c:v>
                </c:pt>
                <c:pt idx="290">
                  <c:v>45095</c:v>
                </c:pt>
                <c:pt idx="291">
                  <c:v>45096</c:v>
                </c:pt>
                <c:pt idx="292">
                  <c:v>45097</c:v>
                </c:pt>
                <c:pt idx="293">
                  <c:v>45098</c:v>
                </c:pt>
                <c:pt idx="294">
                  <c:v>45099</c:v>
                </c:pt>
                <c:pt idx="295">
                  <c:v>45100</c:v>
                </c:pt>
                <c:pt idx="296">
                  <c:v>45101</c:v>
                </c:pt>
                <c:pt idx="297">
                  <c:v>45102</c:v>
                </c:pt>
                <c:pt idx="298">
                  <c:v>45103</c:v>
                </c:pt>
                <c:pt idx="299">
                  <c:v>45104</c:v>
                </c:pt>
                <c:pt idx="300">
                  <c:v>45105</c:v>
                </c:pt>
                <c:pt idx="301">
                  <c:v>45106</c:v>
                </c:pt>
                <c:pt idx="302">
                  <c:v>45107</c:v>
                </c:pt>
                <c:pt idx="303">
                  <c:v>45108</c:v>
                </c:pt>
                <c:pt idx="304">
                  <c:v>45109</c:v>
                </c:pt>
                <c:pt idx="305">
                  <c:v>45110</c:v>
                </c:pt>
                <c:pt idx="306">
                  <c:v>45111</c:v>
                </c:pt>
                <c:pt idx="307">
                  <c:v>45112</c:v>
                </c:pt>
                <c:pt idx="308">
                  <c:v>45113</c:v>
                </c:pt>
                <c:pt idx="309">
                  <c:v>45114</c:v>
                </c:pt>
                <c:pt idx="310">
                  <c:v>45115</c:v>
                </c:pt>
                <c:pt idx="311">
                  <c:v>45116</c:v>
                </c:pt>
                <c:pt idx="312">
                  <c:v>45117</c:v>
                </c:pt>
                <c:pt idx="313">
                  <c:v>45118</c:v>
                </c:pt>
                <c:pt idx="314">
                  <c:v>45119</c:v>
                </c:pt>
                <c:pt idx="315">
                  <c:v>45120</c:v>
                </c:pt>
                <c:pt idx="316">
                  <c:v>45121</c:v>
                </c:pt>
                <c:pt idx="317">
                  <c:v>45122</c:v>
                </c:pt>
                <c:pt idx="318">
                  <c:v>45123</c:v>
                </c:pt>
                <c:pt idx="319">
                  <c:v>45124</c:v>
                </c:pt>
                <c:pt idx="320">
                  <c:v>45125</c:v>
                </c:pt>
                <c:pt idx="321">
                  <c:v>45126</c:v>
                </c:pt>
                <c:pt idx="322">
                  <c:v>45127</c:v>
                </c:pt>
                <c:pt idx="323">
                  <c:v>45128</c:v>
                </c:pt>
                <c:pt idx="324">
                  <c:v>45129</c:v>
                </c:pt>
                <c:pt idx="325">
                  <c:v>45130</c:v>
                </c:pt>
                <c:pt idx="326">
                  <c:v>45131</c:v>
                </c:pt>
                <c:pt idx="327">
                  <c:v>45132</c:v>
                </c:pt>
                <c:pt idx="328">
                  <c:v>45133</c:v>
                </c:pt>
                <c:pt idx="329">
                  <c:v>45134</c:v>
                </c:pt>
                <c:pt idx="330">
                  <c:v>45135</c:v>
                </c:pt>
                <c:pt idx="331">
                  <c:v>45136</c:v>
                </c:pt>
                <c:pt idx="332">
                  <c:v>45137</c:v>
                </c:pt>
                <c:pt idx="333">
                  <c:v>45138</c:v>
                </c:pt>
                <c:pt idx="334">
                  <c:v>45139</c:v>
                </c:pt>
                <c:pt idx="335">
                  <c:v>45140</c:v>
                </c:pt>
                <c:pt idx="336">
                  <c:v>45141</c:v>
                </c:pt>
                <c:pt idx="337">
                  <c:v>45142</c:v>
                </c:pt>
                <c:pt idx="338">
                  <c:v>45143</c:v>
                </c:pt>
                <c:pt idx="339">
                  <c:v>45144</c:v>
                </c:pt>
                <c:pt idx="340">
                  <c:v>45145</c:v>
                </c:pt>
                <c:pt idx="341">
                  <c:v>45146</c:v>
                </c:pt>
                <c:pt idx="342">
                  <c:v>45147</c:v>
                </c:pt>
                <c:pt idx="343">
                  <c:v>45148</c:v>
                </c:pt>
                <c:pt idx="344">
                  <c:v>45149</c:v>
                </c:pt>
                <c:pt idx="345">
                  <c:v>45150</c:v>
                </c:pt>
                <c:pt idx="346">
                  <c:v>45151</c:v>
                </c:pt>
                <c:pt idx="347">
                  <c:v>45152</c:v>
                </c:pt>
                <c:pt idx="348">
                  <c:v>45153</c:v>
                </c:pt>
                <c:pt idx="349">
                  <c:v>45154</c:v>
                </c:pt>
                <c:pt idx="350">
                  <c:v>45155</c:v>
                </c:pt>
                <c:pt idx="351">
                  <c:v>45156</c:v>
                </c:pt>
                <c:pt idx="352">
                  <c:v>45157</c:v>
                </c:pt>
                <c:pt idx="353">
                  <c:v>45158</c:v>
                </c:pt>
                <c:pt idx="354">
                  <c:v>45159</c:v>
                </c:pt>
                <c:pt idx="355">
                  <c:v>45160</c:v>
                </c:pt>
                <c:pt idx="356">
                  <c:v>45161</c:v>
                </c:pt>
                <c:pt idx="357">
                  <c:v>45162</c:v>
                </c:pt>
                <c:pt idx="358">
                  <c:v>45163</c:v>
                </c:pt>
                <c:pt idx="359">
                  <c:v>45164</c:v>
                </c:pt>
                <c:pt idx="360">
                  <c:v>45165</c:v>
                </c:pt>
                <c:pt idx="361">
                  <c:v>45166</c:v>
                </c:pt>
                <c:pt idx="362">
                  <c:v>45167</c:v>
                </c:pt>
                <c:pt idx="363">
                  <c:v>45168</c:v>
                </c:pt>
                <c:pt idx="364">
                  <c:v>45169</c:v>
                </c:pt>
                <c:pt idx="365">
                  <c:v>45170</c:v>
                </c:pt>
                <c:pt idx="366">
                  <c:v>45171</c:v>
                </c:pt>
                <c:pt idx="367">
                  <c:v>45172</c:v>
                </c:pt>
                <c:pt idx="368">
                  <c:v>45173</c:v>
                </c:pt>
                <c:pt idx="369">
                  <c:v>45174</c:v>
                </c:pt>
                <c:pt idx="370">
                  <c:v>45175</c:v>
                </c:pt>
                <c:pt idx="371">
                  <c:v>45176</c:v>
                </c:pt>
                <c:pt idx="372">
                  <c:v>45177</c:v>
                </c:pt>
                <c:pt idx="373">
                  <c:v>45178</c:v>
                </c:pt>
                <c:pt idx="374">
                  <c:v>45179</c:v>
                </c:pt>
                <c:pt idx="375">
                  <c:v>45180</c:v>
                </c:pt>
                <c:pt idx="376">
                  <c:v>45181</c:v>
                </c:pt>
                <c:pt idx="377">
                  <c:v>45182</c:v>
                </c:pt>
                <c:pt idx="378">
                  <c:v>45183</c:v>
                </c:pt>
                <c:pt idx="379">
                  <c:v>45184</c:v>
                </c:pt>
                <c:pt idx="380">
                  <c:v>45185</c:v>
                </c:pt>
                <c:pt idx="381">
                  <c:v>45186</c:v>
                </c:pt>
                <c:pt idx="382">
                  <c:v>45187</c:v>
                </c:pt>
                <c:pt idx="383">
                  <c:v>45188</c:v>
                </c:pt>
                <c:pt idx="384">
                  <c:v>45189</c:v>
                </c:pt>
                <c:pt idx="385">
                  <c:v>45190</c:v>
                </c:pt>
                <c:pt idx="386">
                  <c:v>45191</c:v>
                </c:pt>
                <c:pt idx="387">
                  <c:v>45192</c:v>
                </c:pt>
                <c:pt idx="388">
                  <c:v>45193</c:v>
                </c:pt>
                <c:pt idx="389">
                  <c:v>45194</c:v>
                </c:pt>
                <c:pt idx="390">
                  <c:v>45195</c:v>
                </c:pt>
                <c:pt idx="391">
                  <c:v>45196</c:v>
                </c:pt>
                <c:pt idx="392">
                  <c:v>45197</c:v>
                </c:pt>
                <c:pt idx="393">
                  <c:v>45198</c:v>
                </c:pt>
                <c:pt idx="394">
                  <c:v>45199</c:v>
                </c:pt>
              </c:numCache>
            </c:numRef>
          </c:cat>
          <c:val>
            <c:numRef>
              <c:f>'Charge d''entraînement'!$Q$8:$Q$402</c:f>
              <c:numCache>
                <c:formatCode>General\ "U.A."</c:formatCode>
                <c:ptCount val="3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1F6-4F5A-90E7-342C7F5ACB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01400736"/>
        <c:axId val="1701402400"/>
      </c:barChart>
      <c:lineChart>
        <c:grouping val="standard"/>
        <c:varyColors val="0"/>
        <c:ser>
          <c:idx val="1"/>
          <c:order val="1"/>
          <c:tx>
            <c:strRef>
              <c:f>'Charge d''entraînement'!$T$7</c:f>
              <c:strCache>
                <c:ptCount val="1"/>
                <c:pt idx="0">
                  <c:v>ATL/CTL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'Charge d''entraînement'!$C$8:$C$402</c:f>
              <c:numCache>
                <c:formatCode>m/d/yyyy</c:formatCode>
                <c:ptCount val="395"/>
                <c:pt idx="0">
                  <c:v>44805</c:v>
                </c:pt>
                <c:pt idx="1">
                  <c:v>44806</c:v>
                </c:pt>
                <c:pt idx="2">
                  <c:v>44807</c:v>
                </c:pt>
                <c:pt idx="3">
                  <c:v>44808</c:v>
                </c:pt>
                <c:pt idx="4">
                  <c:v>44809</c:v>
                </c:pt>
                <c:pt idx="5">
                  <c:v>44810</c:v>
                </c:pt>
                <c:pt idx="6">
                  <c:v>44811</c:v>
                </c:pt>
                <c:pt idx="7">
                  <c:v>44812</c:v>
                </c:pt>
                <c:pt idx="8">
                  <c:v>44813</c:v>
                </c:pt>
                <c:pt idx="9">
                  <c:v>44814</c:v>
                </c:pt>
                <c:pt idx="10">
                  <c:v>44815</c:v>
                </c:pt>
                <c:pt idx="11">
                  <c:v>44816</c:v>
                </c:pt>
                <c:pt idx="12">
                  <c:v>44817</c:v>
                </c:pt>
                <c:pt idx="13">
                  <c:v>44818</c:v>
                </c:pt>
                <c:pt idx="14">
                  <c:v>44819</c:v>
                </c:pt>
                <c:pt idx="15">
                  <c:v>44820</c:v>
                </c:pt>
                <c:pt idx="16">
                  <c:v>44821</c:v>
                </c:pt>
                <c:pt idx="17">
                  <c:v>44822</c:v>
                </c:pt>
                <c:pt idx="18">
                  <c:v>44823</c:v>
                </c:pt>
                <c:pt idx="19">
                  <c:v>44824</c:v>
                </c:pt>
                <c:pt idx="20">
                  <c:v>44825</c:v>
                </c:pt>
                <c:pt idx="21">
                  <c:v>44826</c:v>
                </c:pt>
                <c:pt idx="22">
                  <c:v>44827</c:v>
                </c:pt>
                <c:pt idx="23">
                  <c:v>44828</c:v>
                </c:pt>
                <c:pt idx="24">
                  <c:v>44829</c:v>
                </c:pt>
                <c:pt idx="25">
                  <c:v>44830</c:v>
                </c:pt>
                <c:pt idx="26">
                  <c:v>44831</c:v>
                </c:pt>
                <c:pt idx="27">
                  <c:v>44832</c:v>
                </c:pt>
                <c:pt idx="28">
                  <c:v>44833</c:v>
                </c:pt>
                <c:pt idx="29">
                  <c:v>44834</c:v>
                </c:pt>
                <c:pt idx="30">
                  <c:v>44835</c:v>
                </c:pt>
                <c:pt idx="31">
                  <c:v>44836</c:v>
                </c:pt>
                <c:pt idx="32">
                  <c:v>44837</c:v>
                </c:pt>
                <c:pt idx="33">
                  <c:v>44838</c:v>
                </c:pt>
                <c:pt idx="34">
                  <c:v>44839</c:v>
                </c:pt>
                <c:pt idx="35">
                  <c:v>44840</c:v>
                </c:pt>
                <c:pt idx="36">
                  <c:v>44841</c:v>
                </c:pt>
                <c:pt idx="37">
                  <c:v>44842</c:v>
                </c:pt>
                <c:pt idx="38">
                  <c:v>44843</c:v>
                </c:pt>
                <c:pt idx="39">
                  <c:v>44844</c:v>
                </c:pt>
                <c:pt idx="40">
                  <c:v>44845</c:v>
                </c:pt>
                <c:pt idx="41">
                  <c:v>44846</c:v>
                </c:pt>
                <c:pt idx="42">
                  <c:v>44847</c:v>
                </c:pt>
                <c:pt idx="43">
                  <c:v>44848</c:v>
                </c:pt>
                <c:pt idx="44">
                  <c:v>44849</c:v>
                </c:pt>
                <c:pt idx="45">
                  <c:v>44850</c:v>
                </c:pt>
                <c:pt idx="46">
                  <c:v>44851</c:v>
                </c:pt>
                <c:pt idx="47">
                  <c:v>44852</c:v>
                </c:pt>
                <c:pt idx="48">
                  <c:v>44853</c:v>
                </c:pt>
                <c:pt idx="49">
                  <c:v>44854</c:v>
                </c:pt>
                <c:pt idx="50">
                  <c:v>44855</c:v>
                </c:pt>
                <c:pt idx="51">
                  <c:v>44856</c:v>
                </c:pt>
                <c:pt idx="52">
                  <c:v>44857</c:v>
                </c:pt>
                <c:pt idx="53">
                  <c:v>44858</c:v>
                </c:pt>
                <c:pt idx="54">
                  <c:v>44859</c:v>
                </c:pt>
                <c:pt idx="55">
                  <c:v>44860</c:v>
                </c:pt>
                <c:pt idx="56">
                  <c:v>44861</c:v>
                </c:pt>
                <c:pt idx="57">
                  <c:v>44862</c:v>
                </c:pt>
                <c:pt idx="58">
                  <c:v>44863</c:v>
                </c:pt>
                <c:pt idx="59">
                  <c:v>44864</c:v>
                </c:pt>
                <c:pt idx="60">
                  <c:v>44865</c:v>
                </c:pt>
                <c:pt idx="61">
                  <c:v>44866</c:v>
                </c:pt>
                <c:pt idx="62">
                  <c:v>44867</c:v>
                </c:pt>
                <c:pt idx="63">
                  <c:v>44868</c:v>
                </c:pt>
                <c:pt idx="64">
                  <c:v>44869</c:v>
                </c:pt>
                <c:pt idx="65">
                  <c:v>44870</c:v>
                </c:pt>
                <c:pt idx="66">
                  <c:v>44871</c:v>
                </c:pt>
                <c:pt idx="67">
                  <c:v>44872</c:v>
                </c:pt>
                <c:pt idx="68">
                  <c:v>44873</c:v>
                </c:pt>
                <c:pt idx="69">
                  <c:v>44874</c:v>
                </c:pt>
                <c:pt idx="70">
                  <c:v>44875</c:v>
                </c:pt>
                <c:pt idx="71">
                  <c:v>44876</c:v>
                </c:pt>
                <c:pt idx="72">
                  <c:v>44877</c:v>
                </c:pt>
                <c:pt idx="73">
                  <c:v>44878</c:v>
                </c:pt>
                <c:pt idx="74">
                  <c:v>44879</c:v>
                </c:pt>
                <c:pt idx="75">
                  <c:v>44880</c:v>
                </c:pt>
                <c:pt idx="76">
                  <c:v>44881</c:v>
                </c:pt>
                <c:pt idx="77">
                  <c:v>44882</c:v>
                </c:pt>
                <c:pt idx="78">
                  <c:v>44883</c:v>
                </c:pt>
                <c:pt idx="79">
                  <c:v>44884</c:v>
                </c:pt>
                <c:pt idx="80">
                  <c:v>44885</c:v>
                </c:pt>
                <c:pt idx="81">
                  <c:v>44886</c:v>
                </c:pt>
                <c:pt idx="82">
                  <c:v>44887</c:v>
                </c:pt>
                <c:pt idx="83">
                  <c:v>44888</c:v>
                </c:pt>
                <c:pt idx="84">
                  <c:v>44889</c:v>
                </c:pt>
                <c:pt idx="85">
                  <c:v>44890</c:v>
                </c:pt>
                <c:pt idx="86">
                  <c:v>44891</c:v>
                </c:pt>
                <c:pt idx="87">
                  <c:v>44892</c:v>
                </c:pt>
                <c:pt idx="88">
                  <c:v>44893</c:v>
                </c:pt>
                <c:pt idx="89">
                  <c:v>44894</c:v>
                </c:pt>
                <c:pt idx="90">
                  <c:v>44895</c:v>
                </c:pt>
                <c:pt idx="91">
                  <c:v>44896</c:v>
                </c:pt>
                <c:pt idx="92">
                  <c:v>44897</c:v>
                </c:pt>
                <c:pt idx="93">
                  <c:v>44898</c:v>
                </c:pt>
                <c:pt idx="94">
                  <c:v>44899</c:v>
                </c:pt>
                <c:pt idx="95">
                  <c:v>44900</c:v>
                </c:pt>
                <c:pt idx="96">
                  <c:v>44901</c:v>
                </c:pt>
                <c:pt idx="97">
                  <c:v>44902</c:v>
                </c:pt>
                <c:pt idx="98">
                  <c:v>44903</c:v>
                </c:pt>
                <c:pt idx="99">
                  <c:v>44904</c:v>
                </c:pt>
                <c:pt idx="100">
                  <c:v>44905</c:v>
                </c:pt>
                <c:pt idx="101">
                  <c:v>44906</c:v>
                </c:pt>
                <c:pt idx="102">
                  <c:v>44907</c:v>
                </c:pt>
                <c:pt idx="103">
                  <c:v>44908</c:v>
                </c:pt>
                <c:pt idx="104">
                  <c:v>44909</c:v>
                </c:pt>
                <c:pt idx="105">
                  <c:v>44910</c:v>
                </c:pt>
                <c:pt idx="106">
                  <c:v>44911</c:v>
                </c:pt>
                <c:pt idx="107">
                  <c:v>44912</c:v>
                </c:pt>
                <c:pt idx="108">
                  <c:v>44913</c:v>
                </c:pt>
                <c:pt idx="109">
                  <c:v>44914</c:v>
                </c:pt>
                <c:pt idx="110">
                  <c:v>44915</c:v>
                </c:pt>
                <c:pt idx="111">
                  <c:v>44916</c:v>
                </c:pt>
                <c:pt idx="112">
                  <c:v>44917</c:v>
                </c:pt>
                <c:pt idx="113">
                  <c:v>44918</c:v>
                </c:pt>
                <c:pt idx="114">
                  <c:v>44919</c:v>
                </c:pt>
                <c:pt idx="115">
                  <c:v>44920</c:v>
                </c:pt>
                <c:pt idx="116">
                  <c:v>44921</c:v>
                </c:pt>
                <c:pt idx="117">
                  <c:v>44922</c:v>
                </c:pt>
                <c:pt idx="118">
                  <c:v>44923</c:v>
                </c:pt>
                <c:pt idx="119">
                  <c:v>44924</c:v>
                </c:pt>
                <c:pt idx="120">
                  <c:v>44925</c:v>
                </c:pt>
                <c:pt idx="121">
                  <c:v>44926</c:v>
                </c:pt>
                <c:pt idx="122">
                  <c:v>44927</c:v>
                </c:pt>
                <c:pt idx="123">
                  <c:v>44928</c:v>
                </c:pt>
                <c:pt idx="124">
                  <c:v>44929</c:v>
                </c:pt>
                <c:pt idx="125">
                  <c:v>44930</c:v>
                </c:pt>
                <c:pt idx="126">
                  <c:v>44931</c:v>
                </c:pt>
                <c:pt idx="127">
                  <c:v>44932</c:v>
                </c:pt>
                <c:pt idx="128">
                  <c:v>44933</c:v>
                </c:pt>
                <c:pt idx="129">
                  <c:v>44934</c:v>
                </c:pt>
                <c:pt idx="130">
                  <c:v>44935</c:v>
                </c:pt>
                <c:pt idx="131">
                  <c:v>44936</c:v>
                </c:pt>
                <c:pt idx="132">
                  <c:v>44937</c:v>
                </c:pt>
                <c:pt idx="133">
                  <c:v>44938</c:v>
                </c:pt>
                <c:pt idx="134">
                  <c:v>44939</c:v>
                </c:pt>
                <c:pt idx="135">
                  <c:v>44940</c:v>
                </c:pt>
                <c:pt idx="136">
                  <c:v>44941</c:v>
                </c:pt>
                <c:pt idx="137">
                  <c:v>44942</c:v>
                </c:pt>
                <c:pt idx="138">
                  <c:v>44943</c:v>
                </c:pt>
                <c:pt idx="139">
                  <c:v>44944</c:v>
                </c:pt>
                <c:pt idx="140">
                  <c:v>44945</c:v>
                </c:pt>
                <c:pt idx="141">
                  <c:v>44946</c:v>
                </c:pt>
                <c:pt idx="142">
                  <c:v>44947</c:v>
                </c:pt>
                <c:pt idx="143">
                  <c:v>44948</c:v>
                </c:pt>
                <c:pt idx="144">
                  <c:v>44949</c:v>
                </c:pt>
                <c:pt idx="145">
                  <c:v>44950</c:v>
                </c:pt>
                <c:pt idx="146">
                  <c:v>44951</c:v>
                </c:pt>
                <c:pt idx="147">
                  <c:v>44952</c:v>
                </c:pt>
                <c:pt idx="148">
                  <c:v>44953</c:v>
                </c:pt>
                <c:pt idx="149">
                  <c:v>44954</c:v>
                </c:pt>
                <c:pt idx="150">
                  <c:v>44955</c:v>
                </c:pt>
                <c:pt idx="151">
                  <c:v>44956</c:v>
                </c:pt>
                <c:pt idx="152">
                  <c:v>44957</c:v>
                </c:pt>
                <c:pt idx="153">
                  <c:v>44958</c:v>
                </c:pt>
                <c:pt idx="154">
                  <c:v>44959</c:v>
                </c:pt>
                <c:pt idx="155">
                  <c:v>44960</c:v>
                </c:pt>
                <c:pt idx="156">
                  <c:v>44961</c:v>
                </c:pt>
                <c:pt idx="157">
                  <c:v>44962</c:v>
                </c:pt>
                <c:pt idx="158">
                  <c:v>44963</c:v>
                </c:pt>
                <c:pt idx="159">
                  <c:v>44964</c:v>
                </c:pt>
                <c:pt idx="160">
                  <c:v>44965</c:v>
                </c:pt>
                <c:pt idx="161">
                  <c:v>44966</c:v>
                </c:pt>
                <c:pt idx="162">
                  <c:v>44967</c:v>
                </c:pt>
                <c:pt idx="163">
                  <c:v>44968</c:v>
                </c:pt>
                <c:pt idx="164">
                  <c:v>44969</c:v>
                </c:pt>
                <c:pt idx="165">
                  <c:v>44970</c:v>
                </c:pt>
                <c:pt idx="166">
                  <c:v>44971</c:v>
                </c:pt>
                <c:pt idx="167">
                  <c:v>44972</c:v>
                </c:pt>
                <c:pt idx="168">
                  <c:v>44973</c:v>
                </c:pt>
                <c:pt idx="169">
                  <c:v>44974</c:v>
                </c:pt>
                <c:pt idx="170">
                  <c:v>44975</c:v>
                </c:pt>
                <c:pt idx="171">
                  <c:v>44976</c:v>
                </c:pt>
                <c:pt idx="172">
                  <c:v>44977</c:v>
                </c:pt>
                <c:pt idx="173">
                  <c:v>44978</c:v>
                </c:pt>
                <c:pt idx="174">
                  <c:v>44979</c:v>
                </c:pt>
                <c:pt idx="175">
                  <c:v>44980</c:v>
                </c:pt>
                <c:pt idx="176">
                  <c:v>44981</c:v>
                </c:pt>
                <c:pt idx="177">
                  <c:v>44982</c:v>
                </c:pt>
                <c:pt idx="178">
                  <c:v>44983</c:v>
                </c:pt>
                <c:pt idx="179">
                  <c:v>44984</c:v>
                </c:pt>
                <c:pt idx="180">
                  <c:v>44985</c:v>
                </c:pt>
                <c:pt idx="181">
                  <c:v>44986</c:v>
                </c:pt>
                <c:pt idx="182">
                  <c:v>44987</c:v>
                </c:pt>
                <c:pt idx="183">
                  <c:v>44988</c:v>
                </c:pt>
                <c:pt idx="184">
                  <c:v>44989</c:v>
                </c:pt>
                <c:pt idx="185">
                  <c:v>44990</c:v>
                </c:pt>
                <c:pt idx="186">
                  <c:v>44991</c:v>
                </c:pt>
                <c:pt idx="187">
                  <c:v>44992</c:v>
                </c:pt>
                <c:pt idx="188">
                  <c:v>44993</c:v>
                </c:pt>
                <c:pt idx="189">
                  <c:v>44994</c:v>
                </c:pt>
                <c:pt idx="190">
                  <c:v>44995</c:v>
                </c:pt>
                <c:pt idx="191">
                  <c:v>44996</c:v>
                </c:pt>
                <c:pt idx="192">
                  <c:v>44997</c:v>
                </c:pt>
                <c:pt idx="193">
                  <c:v>44998</c:v>
                </c:pt>
                <c:pt idx="194">
                  <c:v>44999</c:v>
                </c:pt>
                <c:pt idx="195">
                  <c:v>45000</c:v>
                </c:pt>
                <c:pt idx="196">
                  <c:v>45001</c:v>
                </c:pt>
                <c:pt idx="197">
                  <c:v>45002</c:v>
                </c:pt>
                <c:pt idx="198">
                  <c:v>45003</c:v>
                </c:pt>
                <c:pt idx="199">
                  <c:v>45004</c:v>
                </c:pt>
                <c:pt idx="200">
                  <c:v>45005</c:v>
                </c:pt>
                <c:pt idx="201">
                  <c:v>45006</c:v>
                </c:pt>
                <c:pt idx="202">
                  <c:v>45007</c:v>
                </c:pt>
                <c:pt idx="203">
                  <c:v>45008</c:v>
                </c:pt>
                <c:pt idx="204">
                  <c:v>45009</c:v>
                </c:pt>
                <c:pt idx="205">
                  <c:v>45010</c:v>
                </c:pt>
                <c:pt idx="206">
                  <c:v>45011</c:v>
                </c:pt>
                <c:pt idx="207">
                  <c:v>45012</c:v>
                </c:pt>
                <c:pt idx="208">
                  <c:v>45013</c:v>
                </c:pt>
                <c:pt idx="209">
                  <c:v>45014</c:v>
                </c:pt>
                <c:pt idx="210">
                  <c:v>45015</c:v>
                </c:pt>
                <c:pt idx="211">
                  <c:v>45016</c:v>
                </c:pt>
                <c:pt idx="212">
                  <c:v>45017</c:v>
                </c:pt>
                <c:pt idx="213">
                  <c:v>45018</c:v>
                </c:pt>
                <c:pt idx="214">
                  <c:v>45019</c:v>
                </c:pt>
                <c:pt idx="215">
                  <c:v>45020</c:v>
                </c:pt>
                <c:pt idx="216">
                  <c:v>45021</c:v>
                </c:pt>
                <c:pt idx="217">
                  <c:v>45022</c:v>
                </c:pt>
                <c:pt idx="218">
                  <c:v>45023</c:v>
                </c:pt>
                <c:pt idx="219">
                  <c:v>45024</c:v>
                </c:pt>
                <c:pt idx="220">
                  <c:v>45025</c:v>
                </c:pt>
                <c:pt idx="221">
                  <c:v>45026</c:v>
                </c:pt>
                <c:pt idx="222">
                  <c:v>45027</c:v>
                </c:pt>
                <c:pt idx="223">
                  <c:v>45028</c:v>
                </c:pt>
                <c:pt idx="224">
                  <c:v>45029</c:v>
                </c:pt>
                <c:pt idx="225">
                  <c:v>45030</c:v>
                </c:pt>
                <c:pt idx="226">
                  <c:v>45031</c:v>
                </c:pt>
                <c:pt idx="227">
                  <c:v>45032</c:v>
                </c:pt>
                <c:pt idx="228">
                  <c:v>45033</c:v>
                </c:pt>
                <c:pt idx="229">
                  <c:v>45034</c:v>
                </c:pt>
                <c:pt idx="230">
                  <c:v>45035</c:v>
                </c:pt>
                <c:pt idx="231">
                  <c:v>45036</c:v>
                </c:pt>
                <c:pt idx="232">
                  <c:v>45037</c:v>
                </c:pt>
                <c:pt idx="233">
                  <c:v>45038</c:v>
                </c:pt>
                <c:pt idx="234">
                  <c:v>45039</c:v>
                </c:pt>
                <c:pt idx="235">
                  <c:v>45040</c:v>
                </c:pt>
                <c:pt idx="236">
                  <c:v>45041</c:v>
                </c:pt>
                <c:pt idx="237">
                  <c:v>45042</c:v>
                </c:pt>
                <c:pt idx="238">
                  <c:v>45043</c:v>
                </c:pt>
                <c:pt idx="239">
                  <c:v>45044</c:v>
                </c:pt>
                <c:pt idx="240">
                  <c:v>45045</c:v>
                </c:pt>
                <c:pt idx="241">
                  <c:v>45046</c:v>
                </c:pt>
                <c:pt idx="242">
                  <c:v>45047</c:v>
                </c:pt>
                <c:pt idx="243">
                  <c:v>45048</c:v>
                </c:pt>
                <c:pt idx="244">
                  <c:v>45049</c:v>
                </c:pt>
                <c:pt idx="245">
                  <c:v>45050</c:v>
                </c:pt>
                <c:pt idx="246">
                  <c:v>45051</c:v>
                </c:pt>
                <c:pt idx="247">
                  <c:v>45052</c:v>
                </c:pt>
                <c:pt idx="248">
                  <c:v>45053</c:v>
                </c:pt>
                <c:pt idx="249">
                  <c:v>45054</c:v>
                </c:pt>
                <c:pt idx="250">
                  <c:v>45055</c:v>
                </c:pt>
                <c:pt idx="251">
                  <c:v>45056</c:v>
                </c:pt>
                <c:pt idx="252">
                  <c:v>45057</c:v>
                </c:pt>
                <c:pt idx="253">
                  <c:v>45058</c:v>
                </c:pt>
                <c:pt idx="254">
                  <c:v>45059</c:v>
                </c:pt>
                <c:pt idx="255">
                  <c:v>45060</c:v>
                </c:pt>
                <c:pt idx="256">
                  <c:v>45061</c:v>
                </c:pt>
                <c:pt idx="257">
                  <c:v>45062</c:v>
                </c:pt>
                <c:pt idx="258">
                  <c:v>45063</c:v>
                </c:pt>
                <c:pt idx="259">
                  <c:v>45064</c:v>
                </c:pt>
                <c:pt idx="260">
                  <c:v>45065</c:v>
                </c:pt>
                <c:pt idx="261">
                  <c:v>45066</c:v>
                </c:pt>
                <c:pt idx="262">
                  <c:v>45067</c:v>
                </c:pt>
                <c:pt idx="263">
                  <c:v>45068</c:v>
                </c:pt>
                <c:pt idx="264">
                  <c:v>45069</c:v>
                </c:pt>
                <c:pt idx="265">
                  <c:v>45070</c:v>
                </c:pt>
                <c:pt idx="266">
                  <c:v>45071</c:v>
                </c:pt>
                <c:pt idx="267">
                  <c:v>45072</c:v>
                </c:pt>
                <c:pt idx="268">
                  <c:v>45073</c:v>
                </c:pt>
                <c:pt idx="269">
                  <c:v>45074</c:v>
                </c:pt>
                <c:pt idx="270">
                  <c:v>45075</c:v>
                </c:pt>
                <c:pt idx="271">
                  <c:v>45076</c:v>
                </c:pt>
                <c:pt idx="272">
                  <c:v>45077</c:v>
                </c:pt>
                <c:pt idx="273">
                  <c:v>45078</c:v>
                </c:pt>
                <c:pt idx="274">
                  <c:v>45079</c:v>
                </c:pt>
                <c:pt idx="275">
                  <c:v>45080</c:v>
                </c:pt>
                <c:pt idx="276">
                  <c:v>45081</c:v>
                </c:pt>
                <c:pt idx="277">
                  <c:v>45082</c:v>
                </c:pt>
                <c:pt idx="278">
                  <c:v>45083</c:v>
                </c:pt>
                <c:pt idx="279">
                  <c:v>45084</c:v>
                </c:pt>
                <c:pt idx="280">
                  <c:v>45085</c:v>
                </c:pt>
                <c:pt idx="281">
                  <c:v>45086</c:v>
                </c:pt>
                <c:pt idx="282">
                  <c:v>45087</c:v>
                </c:pt>
                <c:pt idx="283">
                  <c:v>45088</c:v>
                </c:pt>
                <c:pt idx="284">
                  <c:v>45089</c:v>
                </c:pt>
                <c:pt idx="285">
                  <c:v>45090</c:v>
                </c:pt>
                <c:pt idx="286">
                  <c:v>45091</c:v>
                </c:pt>
                <c:pt idx="287">
                  <c:v>45092</c:v>
                </c:pt>
                <c:pt idx="288">
                  <c:v>45093</c:v>
                </c:pt>
                <c:pt idx="289">
                  <c:v>45094</c:v>
                </c:pt>
                <c:pt idx="290">
                  <c:v>45095</c:v>
                </c:pt>
                <c:pt idx="291">
                  <c:v>45096</c:v>
                </c:pt>
                <c:pt idx="292">
                  <c:v>45097</c:v>
                </c:pt>
                <c:pt idx="293">
                  <c:v>45098</c:v>
                </c:pt>
                <c:pt idx="294">
                  <c:v>45099</c:v>
                </c:pt>
                <c:pt idx="295">
                  <c:v>45100</c:v>
                </c:pt>
                <c:pt idx="296">
                  <c:v>45101</c:v>
                </c:pt>
                <c:pt idx="297">
                  <c:v>45102</c:v>
                </c:pt>
                <c:pt idx="298">
                  <c:v>45103</c:v>
                </c:pt>
                <c:pt idx="299">
                  <c:v>45104</c:v>
                </c:pt>
                <c:pt idx="300">
                  <c:v>45105</c:v>
                </c:pt>
                <c:pt idx="301">
                  <c:v>45106</c:v>
                </c:pt>
                <c:pt idx="302">
                  <c:v>45107</c:v>
                </c:pt>
                <c:pt idx="303">
                  <c:v>45108</c:v>
                </c:pt>
                <c:pt idx="304">
                  <c:v>45109</c:v>
                </c:pt>
                <c:pt idx="305">
                  <c:v>45110</c:v>
                </c:pt>
                <c:pt idx="306">
                  <c:v>45111</c:v>
                </c:pt>
                <c:pt idx="307">
                  <c:v>45112</c:v>
                </c:pt>
                <c:pt idx="308">
                  <c:v>45113</c:v>
                </c:pt>
                <c:pt idx="309">
                  <c:v>45114</c:v>
                </c:pt>
                <c:pt idx="310">
                  <c:v>45115</c:v>
                </c:pt>
                <c:pt idx="311">
                  <c:v>45116</c:v>
                </c:pt>
                <c:pt idx="312">
                  <c:v>45117</c:v>
                </c:pt>
                <c:pt idx="313">
                  <c:v>45118</c:v>
                </c:pt>
                <c:pt idx="314">
                  <c:v>45119</c:v>
                </c:pt>
                <c:pt idx="315">
                  <c:v>45120</c:v>
                </c:pt>
                <c:pt idx="316">
                  <c:v>45121</c:v>
                </c:pt>
                <c:pt idx="317">
                  <c:v>45122</c:v>
                </c:pt>
                <c:pt idx="318">
                  <c:v>45123</c:v>
                </c:pt>
                <c:pt idx="319">
                  <c:v>45124</c:v>
                </c:pt>
                <c:pt idx="320">
                  <c:v>45125</c:v>
                </c:pt>
                <c:pt idx="321">
                  <c:v>45126</c:v>
                </c:pt>
                <c:pt idx="322">
                  <c:v>45127</c:v>
                </c:pt>
                <c:pt idx="323">
                  <c:v>45128</c:v>
                </c:pt>
                <c:pt idx="324">
                  <c:v>45129</c:v>
                </c:pt>
                <c:pt idx="325">
                  <c:v>45130</c:v>
                </c:pt>
                <c:pt idx="326">
                  <c:v>45131</c:v>
                </c:pt>
                <c:pt idx="327">
                  <c:v>45132</c:v>
                </c:pt>
                <c:pt idx="328">
                  <c:v>45133</c:v>
                </c:pt>
                <c:pt idx="329">
                  <c:v>45134</c:v>
                </c:pt>
                <c:pt idx="330">
                  <c:v>45135</c:v>
                </c:pt>
                <c:pt idx="331">
                  <c:v>45136</c:v>
                </c:pt>
                <c:pt idx="332">
                  <c:v>45137</c:v>
                </c:pt>
                <c:pt idx="333">
                  <c:v>45138</c:v>
                </c:pt>
                <c:pt idx="334">
                  <c:v>45139</c:v>
                </c:pt>
                <c:pt idx="335">
                  <c:v>45140</c:v>
                </c:pt>
                <c:pt idx="336">
                  <c:v>45141</c:v>
                </c:pt>
                <c:pt idx="337">
                  <c:v>45142</c:v>
                </c:pt>
                <c:pt idx="338">
                  <c:v>45143</c:v>
                </c:pt>
                <c:pt idx="339">
                  <c:v>45144</c:v>
                </c:pt>
                <c:pt idx="340">
                  <c:v>45145</c:v>
                </c:pt>
                <c:pt idx="341">
                  <c:v>45146</c:v>
                </c:pt>
                <c:pt idx="342">
                  <c:v>45147</c:v>
                </c:pt>
                <c:pt idx="343">
                  <c:v>45148</c:v>
                </c:pt>
                <c:pt idx="344">
                  <c:v>45149</c:v>
                </c:pt>
                <c:pt idx="345">
                  <c:v>45150</c:v>
                </c:pt>
                <c:pt idx="346">
                  <c:v>45151</c:v>
                </c:pt>
                <c:pt idx="347">
                  <c:v>45152</c:v>
                </c:pt>
                <c:pt idx="348">
                  <c:v>45153</c:v>
                </c:pt>
                <c:pt idx="349">
                  <c:v>45154</c:v>
                </c:pt>
                <c:pt idx="350">
                  <c:v>45155</c:v>
                </c:pt>
                <c:pt idx="351">
                  <c:v>45156</c:v>
                </c:pt>
                <c:pt idx="352">
                  <c:v>45157</c:v>
                </c:pt>
                <c:pt idx="353">
                  <c:v>45158</c:v>
                </c:pt>
                <c:pt idx="354">
                  <c:v>45159</c:v>
                </c:pt>
                <c:pt idx="355">
                  <c:v>45160</c:v>
                </c:pt>
                <c:pt idx="356">
                  <c:v>45161</c:v>
                </c:pt>
                <c:pt idx="357">
                  <c:v>45162</c:v>
                </c:pt>
                <c:pt idx="358">
                  <c:v>45163</c:v>
                </c:pt>
                <c:pt idx="359">
                  <c:v>45164</c:v>
                </c:pt>
                <c:pt idx="360">
                  <c:v>45165</c:v>
                </c:pt>
                <c:pt idx="361">
                  <c:v>45166</c:v>
                </c:pt>
                <c:pt idx="362">
                  <c:v>45167</c:v>
                </c:pt>
                <c:pt idx="363">
                  <c:v>45168</c:v>
                </c:pt>
                <c:pt idx="364">
                  <c:v>45169</c:v>
                </c:pt>
                <c:pt idx="365">
                  <c:v>45170</c:v>
                </c:pt>
                <c:pt idx="366">
                  <c:v>45171</c:v>
                </c:pt>
                <c:pt idx="367">
                  <c:v>45172</c:v>
                </c:pt>
                <c:pt idx="368">
                  <c:v>45173</c:v>
                </c:pt>
                <c:pt idx="369">
                  <c:v>45174</c:v>
                </c:pt>
                <c:pt idx="370">
                  <c:v>45175</c:v>
                </c:pt>
                <c:pt idx="371">
                  <c:v>45176</c:v>
                </c:pt>
                <c:pt idx="372">
                  <c:v>45177</c:v>
                </c:pt>
                <c:pt idx="373">
                  <c:v>45178</c:v>
                </c:pt>
                <c:pt idx="374">
                  <c:v>45179</c:v>
                </c:pt>
                <c:pt idx="375">
                  <c:v>45180</c:v>
                </c:pt>
                <c:pt idx="376">
                  <c:v>45181</c:v>
                </c:pt>
                <c:pt idx="377">
                  <c:v>45182</c:v>
                </c:pt>
                <c:pt idx="378">
                  <c:v>45183</c:v>
                </c:pt>
                <c:pt idx="379">
                  <c:v>45184</c:v>
                </c:pt>
                <c:pt idx="380">
                  <c:v>45185</c:v>
                </c:pt>
                <c:pt idx="381">
                  <c:v>45186</c:v>
                </c:pt>
                <c:pt idx="382">
                  <c:v>45187</c:v>
                </c:pt>
                <c:pt idx="383">
                  <c:v>45188</c:v>
                </c:pt>
                <c:pt idx="384">
                  <c:v>45189</c:v>
                </c:pt>
                <c:pt idx="385">
                  <c:v>45190</c:v>
                </c:pt>
                <c:pt idx="386">
                  <c:v>45191</c:v>
                </c:pt>
                <c:pt idx="387">
                  <c:v>45192</c:v>
                </c:pt>
                <c:pt idx="388">
                  <c:v>45193</c:v>
                </c:pt>
                <c:pt idx="389">
                  <c:v>45194</c:v>
                </c:pt>
                <c:pt idx="390">
                  <c:v>45195</c:v>
                </c:pt>
                <c:pt idx="391">
                  <c:v>45196</c:v>
                </c:pt>
                <c:pt idx="392">
                  <c:v>45197</c:v>
                </c:pt>
                <c:pt idx="393">
                  <c:v>45198</c:v>
                </c:pt>
                <c:pt idx="394">
                  <c:v>45199</c:v>
                </c:pt>
              </c:numCache>
            </c:numRef>
          </c:cat>
          <c:val>
            <c:numRef>
              <c:f>'Charge d''entraînement'!$T$8:$T$402</c:f>
              <c:numCache>
                <c:formatCode>General</c:formatCode>
                <c:ptCount val="3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1F6-4F5A-90E7-342C7F5ACB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00345040"/>
        <c:axId val="1700345456"/>
      </c:lineChart>
      <c:dateAx>
        <c:axId val="1700345040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0345456"/>
        <c:crosses val="autoZero"/>
        <c:auto val="1"/>
        <c:lblOffset val="100"/>
        <c:baseTimeUnit val="days"/>
      </c:dateAx>
      <c:valAx>
        <c:axId val="1700345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0345040"/>
        <c:crosses val="autoZero"/>
        <c:crossBetween val="between"/>
        <c:majorUnit val="0.2"/>
      </c:valAx>
      <c:valAx>
        <c:axId val="1701402400"/>
        <c:scaling>
          <c:orientation val="minMax"/>
        </c:scaling>
        <c:delete val="0"/>
        <c:axPos val="r"/>
        <c:numFmt formatCode="General\ &quot;U.A.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1400736"/>
        <c:crosses val="max"/>
        <c:crossBetween val="between"/>
      </c:valAx>
      <c:dateAx>
        <c:axId val="1701400736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170140240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areaChart>
        <c:grouping val="standard"/>
        <c:varyColors val="0"/>
        <c:ser>
          <c:idx val="1"/>
          <c:order val="1"/>
          <c:tx>
            <c:strRef>
              <c:f>'Charge d''entraînement'!$U$7</c:f>
              <c:strCache>
                <c:ptCount val="1"/>
                <c:pt idx="0">
                  <c:v>Forme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numRef>
              <c:f>'Charge d''entraînement'!$C$8:$C$402</c:f>
              <c:numCache>
                <c:formatCode>m/d/yyyy</c:formatCode>
                <c:ptCount val="395"/>
                <c:pt idx="0">
                  <c:v>44805</c:v>
                </c:pt>
                <c:pt idx="1">
                  <c:v>44806</c:v>
                </c:pt>
                <c:pt idx="2">
                  <c:v>44807</c:v>
                </c:pt>
                <c:pt idx="3">
                  <c:v>44808</c:v>
                </c:pt>
                <c:pt idx="4">
                  <c:v>44809</c:v>
                </c:pt>
                <c:pt idx="5">
                  <c:v>44810</c:v>
                </c:pt>
                <c:pt idx="6">
                  <c:v>44811</c:v>
                </c:pt>
                <c:pt idx="7">
                  <c:v>44812</c:v>
                </c:pt>
                <c:pt idx="8">
                  <c:v>44813</c:v>
                </c:pt>
                <c:pt idx="9">
                  <c:v>44814</c:v>
                </c:pt>
                <c:pt idx="10">
                  <c:v>44815</c:v>
                </c:pt>
                <c:pt idx="11">
                  <c:v>44816</c:v>
                </c:pt>
                <c:pt idx="12">
                  <c:v>44817</c:v>
                </c:pt>
                <c:pt idx="13">
                  <c:v>44818</c:v>
                </c:pt>
                <c:pt idx="14">
                  <c:v>44819</c:v>
                </c:pt>
                <c:pt idx="15">
                  <c:v>44820</c:v>
                </c:pt>
                <c:pt idx="16">
                  <c:v>44821</c:v>
                </c:pt>
                <c:pt idx="17">
                  <c:v>44822</c:v>
                </c:pt>
                <c:pt idx="18">
                  <c:v>44823</c:v>
                </c:pt>
                <c:pt idx="19">
                  <c:v>44824</c:v>
                </c:pt>
                <c:pt idx="20">
                  <c:v>44825</c:v>
                </c:pt>
                <c:pt idx="21">
                  <c:v>44826</c:v>
                </c:pt>
                <c:pt idx="22">
                  <c:v>44827</c:v>
                </c:pt>
                <c:pt idx="23">
                  <c:v>44828</c:v>
                </c:pt>
                <c:pt idx="24">
                  <c:v>44829</c:v>
                </c:pt>
                <c:pt idx="25">
                  <c:v>44830</c:v>
                </c:pt>
                <c:pt idx="26">
                  <c:v>44831</c:v>
                </c:pt>
                <c:pt idx="27">
                  <c:v>44832</c:v>
                </c:pt>
                <c:pt idx="28">
                  <c:v>44833</c:v>
                </c:pt>
                <c:pt idx="29">
                  <c:v>44834</c:v>
                </c:pt>
                <c:pt idx="30">
                  <c:v>44835</c:v>
                </c:pt>
                <c:pt idx="31">
                  <c:v>44836</c:v>
                </c:pt>
                <c:pt idx="32">
                  <c:v>44837</c:v>
                </c:pt>
                <c:pt idx="33">
                  <c:v>44838</c:v>
                </c:pt>
                <c:pt idx="34">
                  <c:v>44839</c:v>
                </c:pt>
                <c:pt idx="35">
                  <c:v>44840</c:v>
                </c:pt>
                <c:pt idx="36">
                  <c:v>44841</c:v>
                </c:pt>
                <c:pt idx="37">
                  <c:v>44842</c:v>
                </c:pt>
                <c:pt idx="38">
                  <c:v>44843</c:v>
                </c:pt>
                <c:pt idx="39">
                  <c:v>44844</c:v>
                </c:pt>
                <c:pt idx="40">
                  <c:v>44845</c:v>
                </c:pt>
                <c:pt idx="41">
                  <c:v>44846</c:v>
                </c:pt>
                <c:pt idx="42">
                  <c:v>44847</c:v>
                </c:pt>
                <c:pt idx="43">
                  <c:v>44848</c:v>
                </c:pt>
                <c:pt idx="44">
                  <c:v>44849</c:v>
                </c:pt>
                <c:pt idx="45">
                  <c:v>44850</c:v>
                </c:pt>
                <c:pt idx="46">
                  <c:v>44851</c:v>
                </c:pt>
                <c:pt idx="47">
                  <c:v>44852</c:v>
                </c:pt>
                <c:pt idx="48">
                  <c:v>44853</c:v>
                </c:pt>
                <c:pt idx="49">
                  <c:v>44854</c:v>
                </c:pt>
                <c:pt idx="50">
                  <c:v>44855</c:v>
                </c:pt>
                <c:pt idx="51">
                  <c:v>44856</c:v>
                </c:pt>
                <c:pt idx="52">
                  <c:v>44857</c:v>
                </c:pt>
                <c:pt idx="53">
                  <c:v>44858</c:v>
                </c:pt>
                <c:pt idx="54">
                  <c:v>44859</c:v>
                </c:pt>
                <c:pt idx="55">
                  <c:v>44860</c:v>
                </c:pt>
                <c:pt idx="56">
                  <c:v>44861</c:v>
                </c:pt>
                <c:pt idx="57">
                  <c:v>44862</c:v>
                </c:pt>
                <c:pt idx="58">
                  <c:v>44863</c:v>
                </c:pt>
                <c:pt idx="59">
                  <c:v>44864</c:v>
                </c:pt>
                <c:pt idx="60">
                  <c:v>44865</c:v>
                </c:pt>
                <c:pt idx="61">
                  <c:v>44866</c:v>
                </c:pt>
                <c:pt idx="62">
                  <c:v>44867</c:v>
                </c:pt>
                <c:pt idx="63">
                  <c:v>44868</c:v>
                </c:pt>
                <c:pt idx="64">
                  <c:v>44869</c:v>
                </c:pt>
                <c:pt idx="65">
                  <c:v>44870</c:v>
                </c:pt>
                <c:pt idx="66">
                  <c:v>44871</c:v>
                </c:pt>
                <c:pt idx="67">
                  <c:v>44872</c:v>
                </c:pt>
                <c:pt idx="68">
                  <c:v>44873</c:v>
                </c:pt>
                <c:pt idx="69">
                  <c:v>44874</c:v>
                </c:pt>
                <c:pt idx="70">
                  <c:v>44875</c:v>
                </c:pt>
                <c:pt idx="71">
                  <c:v>44876</c:v>
                </c:pt>
                <c:pt idx="72">
                  <c:v>44877</c:v>
                </c:pt>
                <c:pt idx="73">
                  <c:v>44878</c:v>
                </c:pt>
                <c:pt idx="74">
                  <c:v>44879</c:v>
                </c:pt>
                <c:pt idx="75">
                  <c:v>44880</c:v>
                </c:pt>
                <c:pt idx="76">
                  <c:v>44881</c:v>
                </c:pt>
                <c:pt idx="77">
                  <c:v>44882</c:v>
                </c:pt>
                <c:pt idx="78">
                  <c:v>44883</c:v>
                </c:pt>
                <c:pt idx="79">
                  <c:v>44884</c:v>
                </c:pt>
                <c:pt idx="80">
                  <c:v>44885</c:v>
                </c:pt>
                <c:pt idx="81">
                  <c:v>44886</c:v>
                </c:pt>
                <c:pt idx="82">
                  <c:v>44887</c:v>
                </c:pt>
                <c:pt idx="83">
                  <c:v>44888</c:v>
                </c:pt>
                <c:pt idx="84">
                  <c:v>44889</c:v>
                </c:pt>
                <c:pt idx="85">
                  <c:v>44890</c:v>
                </c:pt>
                <c:pt idx="86">
                  <c:v>44891</c:v>
                </c:pt>
                <c:pt idx="87">
                  <c:v>44892</c:v>
                </c:pt>
                <c:pt idx="88">
                  <c:v>44893</c:v>
                </c:pt>
                <c:pt idx="89">
                  <c:v>44894</c:v>
                </c:pt>
                <c:pt idx="90">
                  <c:v>44895</c:v>
                </c:pt>
                <c:pt idx="91">
                  <c:v>44896</c:v>
                </c:pt>
                <c:pt idx="92">
                  <c:v>44897</c:v>
                </c:pt>
                <c:pt idx="93">
                  <c:v>44898</c:v>
                </c:pt>
                <c:pt idx="94">
                  <c:v>44899</c:v>
                </c:pt>
                <c:pt idx="95">
                  <c:v>44900</c:v>
                </c:pt>
                <c:pt idx="96">
                  <c:v>44901</c:v>
                </c:pt>
                <c:pt idx="97">
                  <c:v>44902</c:v>
                </c:pt>
                <c:pt idx="98">
                  <c:v>44903</c:v>
                </c:pt>
                <c:pt idx="99">
                  <c:v>44904</c:v>
                </c:pt>
                <c:pt idx="100">
                  <c:v>44905</c:v>
                </c:pt>
                <c:pt idx="101">
                  <c:v>44906</c:v>
                </c:pt>
                <c:pt idx="102">
                  <c:v>44907</c:v>
                </c:pt>
                <c:pt idx="103">
                  <c:v>44908</c:v>
                </c:pt>
                <c:pt idx="104">
                  <c:v>44909</c:v>
                </c:pt>
                <c:pt idx="105">
                  <c:v>44910</c:v>
                </c:pt>
                <c:pt idx="106">
                  <c:v>44911</c:v>
                </c:pt>
                <c:pt idx="107">
                  <c:v>44912</c:v>
                </c:pt>
                <c:pt idx="108">
                  <c:v>44913</c:v>
                </c:pt>
                <c:pt idx="109">
                  <c:v>44914</c:v>
                </c:pt>
                <c:pt idx="110">
                  <c:v>44915</c:v>
                </c:pt>
                <c:pt idx="111">
                  <c:v>44916</c:v>
                </c:pt>
                <c:pt idx="112">
                  <c:v>44917</c:v>
                </c:pt>
                <c:pt idx="113">
                  <c:v>44918</c:v>
                </c:pt>
                <c:pt idx="114">
                  <c:v>44919</c:v>
                </c:pt>
                <c:pt idx="115">
                  <c:v>44920</c:v>
                </c:pt>
                <c:pt idx="116">
                  <c:v>44921</c:v>
                </c:pt>
                <c:pt idx="117">
                  <c:v>44922</c:v>
                </c:pt>
                <c:pt idx="118">
                  <c:v>44923</c:v>
                </c:pt>
                <c:pt idx="119">
                  <c:v>44924</c:v>
                </c:pt>
                <c:pt idx="120">
                  <c:v>44925</c:v>
                </c:pt>
                <c:pt idx="121">
                  <c:v>44926</c:v>
                </c:pt>
                <c:pt idx="122">
                  <c:v>44927</c:v>
                </c:pt>
                <c:pt idx="123">
                  <c:v>44928</c:v>
                </c:pt>
                <c:pt idx="124">
                  <c:v>44929</c:v>
                </c:pt>
                <c:pt idx="125">
                  <c:v>44930</c:v>
                </c:pt>
                <c:pt idx="126">
                  <c:v>44931</c:v>
                </c:pt>
                <c:pt idx="127">
                  <c:v>44932</c:v>
                </c:pt>
                <c:pt idx="128">
                  <c:v>44933</c:v>
                </c:pt>
                <c:pt idx="129">
                  <c:v>44934</c:v>
                </c:pt>
                <c:pt idx="130">
                  <c:v>44935</c:v>
                </c:pt>
                <c:pt idx="131">
                  <c:v>44936</c:v>
                </c:pt>
                <c:pt idx="132">
                  <c:v>44937</c:v>
                </c:pt>
                <c:pt idx="133">
                  <c:v>44938</c:v>
                </c:pt>
                <c:pt idx="134">
                  <c:v>44939</c:v>
                </c:pt>
                <c:pt idx="135">
                  <c:v>44940</c:v>
                </c:pt>
                <c:pt idx="136">
                  <c:v>44941</c:v>
                </c:pt>
                <c:pt idx="137">
                  <c:v>44942</c:v>
                </c:pt>
                <c:pt idx="138">
                  <c:v>44943</c:v>
                </c:pt>
                <c:pt idx="139">
                  <c:v>44944</c:v>
                </c:pt>
                <c:pt idx="140">
                  <c:v>44945</c:v>
                </c:pt>
                <c:pt idx="141">
                  <c:v>44946</c:v>
                </c:pt>
                <c:pt idx="142">
                  <c:v>44947</c:v>
                </c:pt>
                <c:pt idx="143">
                  <c:v>44948</c:v>
                </c:pt>
                <c:pt idx="144">
                  <c:v>44949</c:v>
                </c:pt>
                <c:pt idx="145">
                  <c:v>44950</c:v>
                </c:pt>
                <c:pt idx="146">
                  <c:v>44951</c:v>
                </c:pt>
                <c:pt idx="147">
                  <c:v>44952</c:v>
                </c:pt>
                <c:pt idx="148">
                  <c:v>44953</c:v>
                </c:pt>
                <c:pt idx="149">
                  <c:v>44954</c:v>
                </c:pt>
                <c:pt idx="150">
                  <c:v>44955</c:v>
                </c:pt>
                <c:pt idx="151">
                  <c:v>44956</c:v>
                </c:pt>
                <c:pt idx="152">
                  <c:v>44957</c:v>
                </c:pt>
                <c:pt idx="153">
                  <c:v>44958</c:v>
                </c:pt>
                <c:pt idx="154">
                  <c:v>44959</c:v>
                </c:pt>
                <c:pt idx="155">
                  <c:v>44960</c:v>
                </c:pt>
                <c:pt idx="156">
                  <c:v>44961</c:v>
                </c:pt>
                <c:pt idx="157">
                  <c:v>44962</c:v>
                </c:pt>
                <c:pt idx="158">
                  <c:v>44963</c:v>
                </c:pt>
                <c:pt idx="159">
                  <c:v>44964</c:v>
                </c:pt>
                <c:pt idx="160">
                  <c:v>44965</c:v>
                </c:pt>
                <c:pt idx="161">
                  <c:v>44966</c:v>
                </c:pt>
                <c:pt idx="162">
                  <c:v>44967</c:v>
                </c:pt>
                <c:pt idx="163">
                  <c:v>44968</c:v>
                </c:pt>
                <c:pt idx="164">
                  <c:v>44969</c:v>
                </c:pt>
                <c:pt idx="165">
                  <c:v>44970</c:v>
                </c:pt>
                <c:pt idx="166">
                  <c:v>44971</c:v>
                </c:pt>
                <c:pt idx="167">
                  <c:v>44972</c:v>
                </c:pt>
                <c:pt idx="168">
                  <c:v>44973</c:v>
                </c:pt>
                <c:pt idx="169">
                  <c:v>44974</c:v>
                </c:pt>
                <c:pt idx="170">
                  <c:v>44975</c:v>
                </c:pt>
                <c:pt idx="171">
                  <c:v>44976</c:v>
                </c:pt>
                <c:pt idx="172">
                  <c:v>44977</c:v>
                </c:pt>
                <c:pt idx="173">
                  <c:v>44978</c:v>
                </c:pt>
                <c:pt idx="174">
                  <c:v>44979</c:v>
                </c:pt>
                <c:pt idx="175">
                  <c:v>44980</c:v>
                </c:pt>
                <c:pt idx="176">
                  <c:v>44981</c:v>
                </c:pt>
                <c:pt idx="177">
                  <c:v>44982</c:v>
                </c:pt>
                <c:pt idx="178">
                  <c:v>44983</c:v>
                </c:pt>
                <c:pt idx="179">
                  <c:v>44984</c:v>
                </c:pt>
                <c:pt idx="180">
                  <c:v>44985</c:v>
                </c:pt>
                <c:pt idx="181">
                  <c:v>44986</c:v>
                </c:pt>
                <c:pt idx="182">
                  <c:v>44987</c:v>
                </c:pt>
                <c:pt idx="183">
                  <c:v>44988</c:v>
                </c:pt>
                <c:pt idx="184">
                  <c:v>44989</c:v>
                </c:pt>
                <c:pt idx="185">
                  <c:v>44990</c:v>
                </c:pt>
                <c:pt idx="186">
                  <c:v>44991</c:v>
                </c:pt>
                <c:pt idx="187">
                  <c:v>44992</c:v>
                </c:pt>
                <c:pt idx="188">
                  <c:v>44993</c:v>
                </c:pt>
                <c:pt idx="189">
                  <c:v>44994</c:v>
                </c:pt>
                <c:pt idx="190">
                  <c:v>44995</c:v>
                </c:pt>
                <c:pt idx="191">
                  <c:v>44996</c:v>
                </c:pt>
                <c:pt idx="192">
                  <c:v>44997</c:v>
                </c:pt>
                <c:pt idx="193">
                  <c:v>44998</c:v>
                </c:pt>
                <c:pt idx="194">
                  <c:v>44999</c:v>
                </c:pt>
                <c:pt idx="195">
                  <c:v>45000</c:v>
                </c:pt>
                <c:pt idx="196">
                  <c:v>45001</c:v>
                </c:pt>
                <c:pt idx="197">
                  <c:v>45002</c:v>
                </c:pt>
                <c:pt idx="198">
                  <c:v>45003</c:v>
                </c:pt>
                <c:pt idx="199">
                  <c:v>45004</c:v>
                </c:pt>
                <c:pt idx="200">
                  <c:v>45005</c:v>
                </c:pt>
                <c:pt idx="201">
                  <c:v>45006</c:v>
                </c:pt>
                <c:pt idx="202">
                  <c:v>45007</c:v>
                </c:pt>
                <c:pt idx="203">
                  <c:v>45008</c:v>
                </c:pt>
                <c:pt idx="204">
                  <c:v>45009</c:v>
                </c:pt>
                <c:pt idx="205">
                  <c:v>45010</c:v>
                </c:pt>
                <c:pt idx="206">
                  <c:v>45011</c:v>
                </c:pt>
                <c:pt idx="207">
                  <c:v>45012</c:v>
                </c:pt>
                <c:pt idx="208">
                  <c:v>45013</c:v>
                </c:pt>
                <c:pt idx="209">
                  <c:v>45014</c:v>
                </c:pt>
                <c:pt idx="210">
                  <c:v>45015</c:v>
                </c:pt>
                <c:pt idx="211">
                  <c:v>45016</c:v>
                </c:pt>
                <c:pt idx="212">
                  <c:v>45017</c:v>
                </c:pt>
                <c:pt idx="213">
                  <c:v>45018</c:v>
                </c:pt>
                <c:pt idx="214">
                  <c:v>45019</c:v>
                </c:pt>
                <c:pt idx="215">
                  <c:v>45020</c:v>
                </c:pt>
                <c:pt idx="216">
                  <c:v>45021</c:v>
                </c:pt>
                <c:pt idx="217">
                  <c:v>45022</c:v>
                </c:pt>
                <c:pt idx="218">
                  <c:v>45023</c:v>
                </c:pt>
                <c:pt idx="219">
                  <c:v>45024</c:v>
                </c:pt>
                <c:pt idx="220">
                  <c:v>45025</c:v>
                </c:pt>
                <c:pt idx="221">
                  <c:v>45026</c:v>
                </c:pt>
                <c:pt idx="222">
                  <c:v>45027</c:v>
                </c:pt>
                <c:pt idx="223">
                  <c:v>45028</c:v>
                </c:pt>
                <c:pt idx="224">
                  <c:v>45029</c:v>
                </c:pt>
                <c:pt idx="225">
                  <c:v>45030</c:v>
                </c:pt>
                <c:pt idx="226">
                  <c:v>45031</c:v>
                </c:pt>
                <c:pt idx="227">
                  <c:v>45032</c:v>
                </c:pt>
                <c:pt idx="228">
                  <c:v>45033</c:v>
                </c:pt>
                <c:pt idx="229">
                  <c:v>45034</c:v>
                </c:pt>
                <c:pt idx="230">
                  <c:v>45035</c:v>
                </c:pt>
                <c:pt idx="231">
                  <c:v>45036</c:v>
                </c:pt>
                <c:pt idx="232">
                  <c:v>45037</c:v>
                </c:pt>
                <c:pt idx="233">
                  <c:v>45038</c:v>
                </c:pt>
                <c:pt idx="234">
                  <c:v>45039</c:v>
                </c:pt>
                <c:pt idx="235">
                  <c:v>45040</c:v>
                </c:pt>
                <c:pt idx="236">
                  <c:v>45041</c:v>
                </c:pt>
                <c:pt idx="237">
                  <c:v>45042</c:v>
                </c:pt>
                <c:pt idx="238">
                  <c:v>45043</c:v>
                </c:pt>
                <c:pt idx="239">
                  <c:v>45044</c:v>
                </c:pt>
                <c:pt idx="240">
                  <c:v>45045</c:v>
                </c:pt>
                <c:pt idx="241">
                  <c:v>45046</c:v>
                </c:pt>
                <c:pt idx="242">
                  <c:v>45047</c:v>
                </c:pt>
                <c:pt idx="243">
                  <c:v>45048</c:v>
                </c:pt>
                <c:pt idx="244">
                  <c:v>45049</c:v>
                </c:pt>
                <c:pt idx="245">
                  <c:v>45050</c:v>
                </c:pt>
                <c:pt idx="246">
                  <c:v>45051</c:v>
                </c:pt>
                <c:pt idx="247">
                  <c:v>45052</c:v>
                </c:pt>
                <c:pt idx="248">
                  <c:v>45053</c:v>
                </c:pt>
                <c:pt idx="249">
                  <c:v>45054</c:v>
                </c:pt>
                <c:pt idx="250">
                  <c:v>45055</c:v>
                </c:pt>
                <c:pt idx="251">
                  <c:v>45056</c:v>
                </c:pt>
                <c:pt idx="252">
                  <c:v>45057</c:v>
                </c:pt>
                <c:pt idx="253">
                  <c:v>45058</c:v>
                </c:pt>
                <c:pt idx="254">
                  <c:v>45059</c:v>
                </c:pt>
                <c:pt idx="255">
                  <c:v>45060</c:v>
                </c:pt>
                <c:pt idx="256">
                  <c:v>45061</c:v>
                </c:pt>
                <c:pt idx="257">
                  <c:v>45062</c:v>
                </c:pt>
                <c:pt idx="258">
                  <c:v>45063</c:v>
                </c:pt>
                <c:pt idx="259">
                  <c:v>45064</c:v>
                </c:pt>
                <c:pt idx="260">
                  <c:v>45065</c:v>
                </c:pt>
                <c:pt idx="261">
                  <c:v>45066</c:v>
                </c:pt>
                <c:pt idx="262">
                  <c:v>45067</c:v>
                </c:pt>
                <c:pt idx="263">
                  <c:v>45068</c:v>
                </c:pt>
                <c:pt idx="264">
                  <c:v>45069</c:v>
                </c:pt>
                <c:pt idx="265">
                  <c:v>45070</c:v>
                </c:pt>
                <c:pt idx="266">
                  <c:v>45071</c:v>
                </c:pt>
                <c:pt idx="267">
                  <c:v>45072</c:v>
                </c:pt>
                <c:pt idx="268">
                  <c:v>45073</c:v>
                </c:pt>
                <c:pt idx="269">
                  <c:v>45074</c:v>
                </c:pt>
                <c:pt idx="270">
                  <c:v>45075</c:v>
                </c:pt>
                <c:pt idx="271">
                  <c:v>45076</c:v>
                </c:pt>
                <c:pt idx="272">
                  <c:v>45077</c:v>
                </c:pt>
                <c:pt idx="273">
                  <c:v>45078</c:v>
                </c:pt>
                <c:pt idx="274">
                  <c:v>45079</c:v>
                </c:pt>
                <c:pt idx="275">
                  <c:v>45080</c:v>
                </c:pt>
                <c:pt idx="276">
                  <c:v>45081</c:v>
                </c:pt>
                <c:pt idx="277">
                  <c:v>45082</c:v>
                </c:pt>
                <c:pt idx="278">
                  <c:v>45083</c:v>
                </c:pt>
                <c:pt idx="279">
                  <c:v>45084</c:v>
                </c:pt>
                <c:pt idx="280">
                  <c:v>45085</c:v>
                </c:pt>
                <c:pt idx="281">
                  <c:v>45086</c:v>
                </c:pt>
                <c:pt idx="282">
                  <c:v>45087</c:v>
                </c:pt>
                <c:pt idx="283">
                  <c:v>45088</c:v>
                </c:pt>
                <c:pt idx="284">
                  <c:v>45089</c:v>
                </c:pt>
                <c:pt idx="285">
                  <c:v>45090</c:v>
                </c:pt>
                <c:pt idx="286">
                  <c:v>45091</c:v>
                </c:pt>
                <c:pt idx="287">
                  <c:v>45092</c:v>
                </c:pt>
                <c:pt idx="288">
                  <c:v>45093</c:v>
                </c:pt>
                <c:pt idx="289">
                  <c:v>45094</c:v>
                </c:pt>
                <c:pt idx="290">
                  <c:v>45095</c:v>
                </c:pt>
                <c:pt idx="291">
                  <c:v>45096</c:v>
                </c:pt>
                <c:pt idx="292">
                  <c:v>45097</c:v>
                </c:pt>
                <c:pt idx="293">
                  <c:v>45098</c:v>
                </c:pt>
                <c:pt idx="294">
                  <c:v>45099</c:v>
                </c:pt>
                <c:pt idx="295">
                  <c:v>45100</c:v>
                </c:pt>
                <c:pt idx="296">
                  <c:v>45101</c:v>
                </c:pt>
                <c:pt idx="297">
                  <c:v>45102</c:v>
                </c:pt>
                <c:pt idx="298">
                  <c:v>45103</c:v>
                </c:pt>
                <c:pt idx="299">
                  <c:v>45104</c:v>
                </c:pt>
                <c:pt idx="300">
                  <c:v>45105</c:v>
                </c:pt>
                <c:pt idx="301">
                  <c:v>45106</c:v>
                </c:pt>
                <c:pt idx="302">
                  <c:v>45107</c:v>
                </c:pt>
                <c:pt idx="303">
                  <c:v>45108</c:v>
                </c:pt>
                <c:pt idx="304">
                  <c:v>45109</c:v>
                </c:pt>
                <c:pt idx="305">
                  <c:v>45110</c:v>
                </c:pt>
                <c:pt idx="306">
                  <c:v>45111</c:v>
                </c:pt>
                <c:pt idx="307">
                  <c:v>45112</c:v>
                </c:pt>
                <c:pt idx="308">
                  <c:v>45113</c:v>
                </c:pt>
                <c:pt idx="309">
                  <c:v>45114</c:v>
                </c:pt>
                <c:pt idx="310">
                  <c:v>45115</c:v>
                </c:pt>
                <c:pt idx="311">
                  <c:v>45116</c:v>
                </c:pt>
                <c:pt idx="312">
                  <c:v>45117</c:v>
                </c:pt>
                <c:pt idx="313">
                  <c:v>45118</c:v>
                </c:pt>
                <c:pt idx="314">
                  <c:v>45119</c:v>
                </c:pt>
                <c:pt idx="315">
                  <c:v>45120</c:v>
                </c:pt>
                <c:pt idx="316">
                  <c:v>45121</c:v>
                </c:pt>
                <c:pt idx="317">
                  <c:v>45122</c:v>
                </c:pt>
                <c:pt idx="318">
                  <c:v>45123</c:v>
                </c:pt>
                <c:pt idx="319">
                  <c:v>45124</c:v>
                </c:pt>
                <c:pt idx="320">
                  <c:v>45125</c:v>
                </c:pt>
                <c:pt idx="321">
                  <c:v>45126</c:v>
                </c:pt>
                <c:pt idx="322">
                  <c:v>45127</c:v>
                </c:pt>
                <c:pt idx="323">
                  <c:v>45128</c:v>
                </c:pt>
                <c:pt idx="324">
                  <c:v>45129</c:v>
                </c:pt>
                <c:pt idx="325">
                  <c:v>45130</c:v>
                </c:pt>
                <c:pt idx="326">
                  <c:v>45131</c:v>
                </c:pt>
                <c:pt idx="327">
                  <c:v>45132</c:v>
                </c:pt>
                <c:pt idx="328">
                  <c:v>45133</c:v>
                </c:pt>
                <c:pt idx="329">
                  <c:v>45134</c:v>
                </c:pt>
                <c:pt idx="330">
                  <c:v>45135</c:v>
                </c:pt>
                <c:pt idx="331">
                  <c:v>45136</c:v>
                </c:pt>
                <c:pt idx="332">
                  <c:v>45137</c:v>
                </c:pt>
                <c:pt idx="333">
                  <c:v>45138</c:v>
                </c:pt>
                <c:pt idx="334">
                  <c:v>45139</c:v>
                </c:pt>
                <c:pt idx="335">
                  <c:v>45140</c:v>
                </c:pt>
                <c:pt idx="336">
                  <c:v>45141</c:v>
                </c:pt>
                <c:pt idx="337">
                  <c:v>45142</c:v>
                </c:pt>
                <c:pt idx="338">
                  <c:v>45143</c:v>
                </c:pt>
                <c:pt idx="339">
                  <c:v>45144</c:v>
                </c:pt>
                <c:pt idx="340">
                  <c:v>45145</c:v>
                </c:pt>
                <c:pt idx="341">
                  <c:v>45146</c:v>
                </c:pt>
                <c:pt idx="342">
                  <c:v>45147</c:v>
                </c:pt>
                <c:pt idx="343">
                  <c:v>45148</c:v>
                </c:pt>
                <c:pt idx="344">
                  <c:v>45149</c:v>
                </c:pt>
                <c:pt idx="345">
                  <c:v>45150</c:v>
                </c:pt>
                <c:pt idx="346">
                  <c:v>45151</c:v>
                </c:pt>
                <c:pt idx="347">
                  <c:v>45152</c:v>
                </c:pt>
                <c:pt idx="348">
                  <c:v>45153</c:v>
                </c:pt>
                <c:pt idx="349">
                  <c:v>45154</c:v>
                </c:pt>
                <c:pt idx="350">
                  <c:v>45155</c:v>
                </c:pt>
                <c:pt idx="351">
                  <c:v>45156</c:v>
                </c:pt>
                <c:pt idx="352">
                  <c:v>45157</c:v>
                </c:pt>
                <c:pt idx="353">
                  <c:v>45158</c:v>
                </c:pt>
                <c:pt idx="354">
                  <c:v>45159</c:v>
                </c:pt>
                <c:pt idx="355">
                  <c:v>45160</c:v>
                </c:pt>
                <c:pt idx="356">
                  <c:v>45161</c:v>
                </c:pt>
                <c:pt idx="357">
                  <c:v>45162</c:v>
                </c:pt>
                <c:pt idx="358">
                  <c:v>45163</c:v>
                </c:pt>
                <c:pt idx="359">
                  <c:v>45164</c:v>
                </c:pt>
                <c:pt idx="360">
                  <c:v>45165</c:v>
                </c:pt>
                <c:pt idx="361">
                  <c:v>45166</c:v>
                </c:pt>
                <c:pt idx="362">
                  <c:v>45167</c:v>
                </c:pt>
                <c:pt idx="363">
                  <c:v>45168</c:v>
                </c:pt>
                <c:pt idx="364">
                  <c:v>45169</c:v>
                </c:pt>
                <c:pt idx="365">
                  <c:v>45170</c:v>
                </c:pt>
                <c:pt idx="366">
                  <c:v>45171</c:v>
                </c:pt>
                <c:pt idx="367">
                  <c:v>45172</c:v>
                </c:pt>
                <c:pt idx="368">
                  <c:v>45173</c:v>
                </c:pt>
                <c:pt idx="369">
                  <c:v>45174</c:v>
                </c:pt>
                <c:pt idx="370">
                  <c:v>45175</c:v>
                </c:pt>
                <c:pt idx="371">
                  <c:v>45176</c:v>
                </c:pt>
                <c:pt idx="372">
                  <c:v>45177</c:v>
                </c:pt>
                <c:pt idx="373">
                  <c:v>45178</c:v>
                </c:pt>
                <c:pt idx="374">
                  <c:v>45179</c:v>
                </c:pt>
                <c:pt idx="375">
                  <c:v>45180</c:v>
                </c:pt>
                <c:pt idx="376">
                  <c:v>45181</c:v>
                </c:pt>
                <c:pt idx="377">
                  <c:v>45182</c:v>
                </c:pt>
                <c:pt idx="378">
                  <c:v>45183</c:v>
                </c:pt>
                <c:pt idx="379">
                  <c:v>45184</c:v>
                </c:pt>
                <c:pt idx="380">
                  <c:v>45185</c:v>
                </c:pt>
                <c:pt idx="381">
                  <c:v>45186</c:v>
                </c:pt>
                <c:pt idx="382">
                  <c:v>45187</c:v>
                </c:pt>
                <c:pt idx="383">
                  <c:v>45188</c:v>
                </c:pt>
                <c:pt idx="384">
                  <c:v>45189</c:v>
                </c:pt>
                <c:pt idx="385">
                  <c:v>45190</c:v>
                </c:pt>
                <c:pt idx="386">
                  <c:v>45191</c:v>
                </c:pt>
                <c:pt idx="387">
                  <c:v>45192</c:v>
                </c:pt>
                <c:pt idx="388">
                  <c:v>45193</c:v>
                </c:pt>
                <c:pt idx="389">
                  <c:v>45194</c:v>
                </c:pt>
                <c:pt idx="390">
                  <c:v>45195</c:v>
                </c:pt>
                <c:pt idx="391">
                  <c:v>45196</c:v>
                </c:pt>
                <c:pt idx="392">
                  <c:v>45197</c:v>
                </c:pt>
                <c:pt idx="393">
                  <c:v>45198</c:v>
                </c:pt>
                <c:pt idx="394">
                  <c:v>45199</c:v>
                </c:pt>
              </c:numCache>
            </c:numRef>
          </c:cat>
          <c:val>
            <c:numRef>
              <c:f>'Charge d''entraînement'!$U$8:$U$402</c:f>
              <c:numCache>
                <c:formatCode>0.00</c:formatCode>
                <c:ptCount val="3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482-4773-9C39-A7CE73BE9ED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00345040"/>
        <c:axId val="1700345456"/>
      </c:areaChart>
      <c:barChart>
        <c:barDir val="col"/>
        <c:grouping val="clustered"/>
        <c:varyColors val="0"/>
        <c:ser>
          <c:idx val="0"/>
          <c:order val="0"/>
          <c:tx>
            <c:strRef>
              <c:f>'Charge d''entraînement'!$Q$7</c:f>
              <c:strCache>
                <c:ptCount val="1"/>
                <c:pt idx="0">
                  <c:v>CHARGE (U.A.)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'Charge d''entraînement'!$C$8:$C$402</c:f>
              <c:numCache>
                <c:formatCode>m/d/yyyy</c:formatCode>
                <c:ptCount val="395"/>
                <c:pt idx="0">
                  <c:v>44805</c:v>
                </c:pt>
                <c:pt idx="1">
                  <c:v>44806</c:v>
                </c:pt>
                <c:pt idx="2">
                  <c:v>44807</c:v>
                </c:pt>
                <c:pt idx="3">
                  <c:v>44808</c:v>
                </c:pt>
                <c:pt idx="4">
                  <c:v>44809</c:v>
                </c:pt>
                <c:pt idx="5">
                  <c:v>44810</c:v>
                </c:pt>
                <c:pt idx="6">
                  <c:v>44811</c:v>
                </c:pt>
                <c:pt idx="7">
                  <c:v>44812</c:v>
                </c:pt>
                <c:pt idx="8">
                  <c:v>44813</c:v>
                </c:pt>
                <c:pt idx="9">
                  <c:v>44814</c:v>
                </c:pt>
                <c:pt idx="10">
                  <c:v>44815</c:v>
                </c:pt>
                <c:pt idx="11">
                  <c:v>44816</c:v>
                </c:pt>
                <c:pt idx="12">
                  <c:v>44817</c:v>
                </c:pt>
                <c:pt idx="13">
                  <c:v>44818</c:v>
                </c:pt>
                <c:pt idx="14">
                  <c:v>44819</c:v>
                </c:pt>
                <c:pt idx="15">
                  <c:v>44820</c:v>
                </c:pt>
                <c:pt idx="16">
                  <c:v>44821</c:v>
                </c:pt>
                <c:pt idx="17">
                  <c:v>44822</c:v>
                </c:pt>
                <c:pt idx="18">
                  <c:v>44823</c:v>
                </c:pt>
                <c:pt idx="19">
                  <c:v>44824</c:v>
                </c:pt>
                <c:pt idx="20">
                  <c:v>44825</c:v>
                </c:pt>
                <c:pt idx="21">
                  <c:v>44826</c:v>
                </c:pt>
                <c:pt idx="22">
                  <c:v>44827</c:v>
                </c:pt>
                <c:pt idx="23">
                  <c:v>44828</c:v>
                </c:pt>
                <c:pt idx="24">
                  <c:v>44829</c:v>
                </c:pt>
                <c:pt idx="25">
                  <c:v>44830</c:v>
                </c:pt>
                <c:pt idx="26">
                  <c:v>44831</c:v>
                </c:pt>
                <c:pt idx="27">
                  <c:v>44832</c:v>
                </c:pt>
                <c:pt idx="28">
                  <c:v>44833</c:v>
                </c:pt>
                <c:pt idx="29">
                  <c:v>44834</c:v>
                </c:pt>
                <c:pt idx="30">
                  <c:v>44835</c:v>
                </c:pt>
                <c:pt idx="31">
                  <c:v>44836</c:v>
                </c:pt>
                <c:pt idx="32">
                  <c:v>44837</c:v>
                </c:pt>
                <c:pt idx="33">
                  <c:v>44838</c:v>
                </c:pt>
                <c:pt idx="34">
                  <c:v>44839</c:v>
                </c:pt>
                <c:pt idx="35">
                  <c:v>44840</c:v>
                </c:pt>
                <c:pt idx="36">
                  <c:v>44841</c:v>
                </c:pt>
                <c:pt idx="37">
                  <c:v>44842</c:v>
                </c:pt>
                <c:pt idx="38">
                  <c:v>44843</c:v>
                </c:pt>
                <c:pt idx="39">
                  <c:v>44844</c:v>
                </c:pt>
                <c:pt idx="40">
                  <c:v>44845</c:v>
                </c:pt>
                <c:pt idx="41">
                  <c:v>44846</c:v>
                </c:pt>
                <c:pt idx="42">
                  <c:v>44847</c:v>
                </c:pt>
                <c:pt idx="43">
                  <c:v>44848</c:v>
                </c:pt>
                <c:pt idx="44">
                  <c:v>44849</c:v>
                </c:pt>
                <c:pt idx="45">
                  <c:v>44850</c:v>
                </c:pt>
                <c:pt idx="46">
                  <c:v>44851</c:v>
                </c:pt>
                <c:pt idx="47">
                  <c:v>44852</c:v>
                </c:pt>
                <c:pt idx="48">
                  <c:v>44853</c:v>
                </c:pt>
                <c:pt idx="49">
                  <c:v>44854</c:v>
                </c:pt>
                <c:pt idx="50">
                  <c:v>44855</c:v>
                </c:pt>
                <c:pt idx="51">
                  <c:v>44856</c:v>
                </c:pt>
                <c:pt idx="52">
                  <c:v>44857</c:v>
                </c:pt>
                <c:pt idx="53">
                  <c:v>44858</c:v>
                </c:pt>
                <c:pt idx="54">
                  <c:v>44859</c:v>
                </c:pt>
                <c:pt idx="55">
                  <c:v>44860</c:v>
                </c:pt>
                <c:pt idx="56">
                  <c:v>44861</c:v>
                </c:pt>
                <c:pt idx="57">
                  <c:v>44862</c:v>
                </c:pt>
                <c:pt idx="58">
                  <c:v>44863</c:v>
                </c:pt>
                <c:pt idx="59">
                  <c:v>44864</c:v>
                </c:pt>
                <c:pt idx="60">
                  <c:v>44865</c:v>
                </c:pt>
                <c:pt idx="61">
                  <c:v>44866</c:v>
                </c:pt>
                <c:pt idx="62">
                  <c:v>44867</c:v>
                </c:pt>
                <c:pt idx="63">
                  <c:v>44868</c:v>
                </c:pt>
                <c:pt idx="64">
                  <c:v>44869</c:v>
                </c:pt>
                <c:pt idx="65">
                  <c:v>44870</c:v>
                </c:pt>
                <c:pt idx="66">
                  <c:v>44871</c:v>
                </c:pt>
                <c:pt idx="67">
                  <c:v>44872</c:v>
                </c:pt>
                <c:pt idx="68">
                  <c:v>44873</c:v>
                </c:pt>
                <c:pt idx="69">
                  <c:v>44874</c:v>
                </c:pt>
                <c:pt idx="70">
                  <c:v>44875</c:v>
                </c:pt>
                <c:pt idx="71">
                  <c:v>44876</c:v>
                </c:pt>
                <c:pt idx="72">
                  <c:v>44877</c:v>
                </c:pt>
                <c:pt idx="73">
                  <c:v>44878</c:v>
                </c:pt>
                <c:pt idx="74">
                  <c:v>44879</c:v>
                </c:pt>
                <c:pt idx="75">
                  <c:v>44880</c:v>
                </c:pt>
                <c:pt idx="76">
                  <c:v>44881</c:v>
                </c:pt>
                <c:pt idx="77">
                  <c:v>44882</c:v>
                </c:pt>
                <c:pt idx="78">
                  <c:v>44883</c:v>
                </c:pt>
                <c:pt idx="79">
                  <c:v>44884</c:v>
                </c:pt>
                <c:pt idx="80">
                  <c:v>44885</c:v>
                </c:pt>
                <c:pt idx="81">
                  <c:v>44886</c:v>
                </c:pt>
                <c:pt idx="82">
                  <c:v>44887</c:v>
                </c:pt>
                <c:pt idx="83">
                  <c:v>44888</c:v>
                </c:pt>
                <c:pt idx="84">
                  <c:v>44889</c:v>
                </c:pt>
                <c:pt idx="85">
                  <c:v>44890</c:v>
                </c:pt>
                <c:pt idx="86">
                  <c:v>44891</c:v>
                </c:pt>
                <c:pt idx="87">
                  <c:v>44892</c:v>
                </c:pt>
                <c:pt idx="88">
                  <c:v>44893</c:v>
                </c:pt>
                <c:pt idx="89">
                  <c:v>44894</c:v>
                </c:pt>
                <c:pt idx="90">
                  <c:v>44895</c:v>
                </c:pt>
                <c:pt idx="91">
                  <c:v>44896</c:v>
                </c:pt>
                <c:pt idx="92">
                  <c:v>44897</c:v>
                </c:pt>
                <c:pt idx="93">
                  <c:v>44898</c:v>
                </c:pt>
                <c:pt idx="94">
                  <c:v>44899</c:v>
                </c:pt>
                <c:pt idx="95">
                  <c:v>44900</c:v>
                </c:pt>
                <c:pt idx="96">
                  <c:v>44901</c:v>
                </c:pt>
                <c:pt idx="97">
                  <c:v>44902</c:v>
                </c:pt>
                <c:pt idx="98">
                  <c:v>44903</c:v>
                </c:pt>
                <c:pt idx="99">
                  <c:v>44904</c:v>
                </c:pt>
                <c:pt idx="100">
                  <c:v>44905</c:v>
                </c:pt>
                <c:pt idx="101">
                  <c:v>44906</c:v>
                </c:pt>
                <c:pt idx="102">
                  <c:v>44907</c:v>
                </c:pt>
                <c:pt idx="103">
                  <c:v>44908</c:v>
                </c:pt>
                <c:pt idx="104">
                  <c:v>44909</c:v>
                </c:pt>
                <c:pt idx="105">
                  <c:v>44910</c:v>
                </c:pt>
                <c:pt idx="106">
                  <c:v>44911</c:v>
                </c:pt>
                <c:pt idx="107">
                  <c:v>44912</c:v>
                </c:pt>
                <c:pt idx="108">
                  <c:v>44913</c:v>
                </c:pt>
                <c:pt idx="109">
                  <c:v>44914</c:v>
                </c:pt>
                <c:pt idx="110">
                  <c:v>44915</c:v>
                </c:pt>
                <c:pt idx="111">
                  <c:v>44916</c:v>
                </c:pt>
                <c:pt idx="112">
                  <c:v>44917</c:v>
                </c:pt>
                <c:pt idx="113">
                  <c:v>44918</c:v>
                </c:pt>
                <c:pt idx="114">
                  <c:v>44919</c:v>
                </c:pt>
                <c:pt idx="115">
                  <c:v>44920</c:v>
                </c:pt>
                <c:pt idx="116">
                  <c:v>44921</c:v>
                </c:pt>
                <c:pt idx="117">
                  <c:v>44922</c:v>
                </c:pt>
                <c:pt idx="118">
                  <c:v>44923</c:v>
                </c:pt>
                <c:pt idx="119">
                  <c:v>44924</c:v>
                </c:pt>
                <c:pt idx="120">
                  <c:v>44925</c:v>
                </c:pt>
                <c:pt idx="121">
                  <c:v>44926</c:v>
                </c:pt>
                <c:pt idx="122">
                  <c:v>44927</c:v>
                </c:pt>
                <c:pt idx="123">
                  <c:v>44928</c:v>
                </c:pt>
                <c:pt idx="124">
                  <c:v>44929</c:v>
                </c:pt>
                <c:pt idx="125">
                  <c:v>44930</c:v>
                </c:pt>
                <c:pt idx="126">
                  <c:v>44931</c:v>
                </c:pt>
                <c:pt idx="127">
                  <c:v>44932</c:v>
                </c:pt>
                <c:pt idx="128">
                  <c:v>44933</c:v>
                </c:pt>
                <c:pt idx="129">
                  <c:v>44934</c:v>
                </c:pt>
                <c:pt idx="130">
                  <c:v>44935</c:v>
                </c:pt>
                <c:pt idx="131">
                  <c:v>44936</c:v>
                </c:pt>
                <c:pt idx="132">
                  <c:v>44937</c:v>
                </c:pt>
                <c:pt idx="133">
                  <c:v>44938</c:v>
                </c:pt>
                <c:pt idx="134">
                  <c:v>44939</c:v>
                </c:pt>
                <c:pt idx="135">
                  <c:v>44940</c:v>
                </c:pt>
                <c:pt idx="136">
                  <c:v>44941</c:v>
                </c:pt>
                <c:pt idx="137">
                  <c:v>44942</c:v>
                </c:pt>
                <c:pt idx="138">
                  <c:v>44943</c:v>
                </c:pt>
                <c:pt idx="139">
                  <c:v>44944</c:v>
                </c:pt>
                <c:pt idx="140">
                  <c:v>44945</c:v>
                </c:pt>
                <c:pt idx="141">
                  <c:v>44946</c:v>
                </c:pt>
                <c:pt idx="142">
                  <c:v>44947</c:v>
                </c:pt>
                <c:pt idx="143">
                  <c:v>44948</c:v>
                </c:pt>
                <c:pt idx="144">
                  <c:v>44949</c:v>
                </c:pt>
                <c:pt idx="145">
                  <c:v>44950</c:v>
                </c:pt>
                <c:pt idx="146">
                  <c:v>44951</c:v>
                </c:pt>
                <c:pt idx="147">
                  <c:v>44952</c:v>
                </c:pt>
                <c:pt idx="148">
                  <c:v>44953</c:v>
                </c:pt>
                <c:pt idx="149">
                  <c:v>44954</c:v>
                </c:pt>
                <c:pt idx="150">
                  <c:v>44955</c:v>
                </c:pt>
                <c:pt idx="151">
                  <c:v>44956</c:v>
                </c:pt>
                <c:pt idx="152">
                  <c:v>44957</c:v>
                </c:pt>
                <c:pt idx="153">
                  <c:v>44958</c:v>
                </c:pt>
                <c:pt idx="154">
                  <c:v>44959</c:v>
                </c:pt>
                <c:pt idx="155">
                  <c:v>44960</c:v>
                </c:pt>
                <c:pt idx="156">
                  <c:v>44961</c:v>
                </c:pt>
                <c:pt idx="157">
                  <c:v>44962</c:v>
                </c:pt>
                <c:pt idx="158">
                  <c:v>44963</c:v>
                </c:pt>
                <c:pt idx="159">
                  <c:v>44964</c:v>
                </c:pt>
                <c:pt idx="160">
                  <c:v>44965</c:v>
                </c:pt>
                <c:pt idx="161">
                  <c:v>44966</c:v>
                </c:pt>
                <c:pt idx="162">
                  <c:v>44967</c:v>
                </c:pt>
                <c:pt idx="163">
                  <c:v>44968</c:v>
                </c:pt>
                <c:pt idx="164">
                  <c:v>44969</c:v>
                </c:pt>
                <c:pt idx="165">
                  <c:v>44970</c:v>
                </c:pt>
                <c:pt idx="166">
                  <c:v>44971</c:v>
                </c:pt>
                <c:pt idx="167">
                  <c:v>44972</c:v>
                </c:pt>
                <c:pt idx="168">
                  <c:v>44973</c:v>
                </c:pt>
                <c:pt idx="169">
                  <c:v>44974</c:v>
                </c:pt>
                <c:pt idx="170">
                  <c:v>44975</c:v>
                </c:pt>
                <c:pt idx="171">
                  <c:v>44976</c:v>
                </c:pt>
                <c:pt idx="172">
                  <c:v>44977</c:v>
                </c:pt>
                <c:pt idx="173">
                  <c:v>44978</c:v>
                </c:pt>
                <c:pt idx="174">
                  <c:v>44979</c:v>
                </c:pt>
                <c:pt idx="175">
                  <c:v>44980</c:v>
                </c:pt>
                <c:pt idx="176">
                  <c:v>44981</c:v>
                </c:pt>
                <c:pt idx="177">
                  <c:v>44982</c:v>
                </c:pt>
                <c:pt idx="178">
                  <c:v>44983</c:v>
                </c:pt>
                <c:pt idx="179">
                  <c:v>44984</c:v>
                </c:pt>
                <c:pt idx="180">
                  <c:v>44985</c:v>
                </c:pt>
                <c:pt idx="181">
                  <c:v>44986</c:v>
                </c:pt>
                <c:pt idx="182">
                  <c:v>44987</c:v>
                </c:pt>
                <c:pt idx="183">
                  <c:v>44988</c:v>
                </c:pt>
                <c:pt idx="184">
                  <c:v>44989</c:v>
                </c:pt>
                <c:pt idx="185">
                  <c:v>44990</c:v>
                </c:pt>
                <c:pt idx="186">
                  <c:v>44991</c:v>
                </c:pt>
                <c:pt idx="187">
                  <c:v>44992</c:v>
                </c:pt>
                <c:pt idx="188">
                  <c:v>44993</c:v>
                </c:pt>
                <c:pt idx="189">
                  <c:v>44994</c:v>
                </c:pt>
                <c:pt idx="190">
                  <c:v>44995</c:v>
                </c:pt>
                <c:pt idx="191">
                  <c:v>44996</c:v>
                </c:pt>
                <c:pt idx="192">
                  <c:v>44997</c:v>
                </c:pt>
                <c:pt idx="193">
                  <c:v>44998</c:v>
                </c:pt>
                <c:pt idx="194">
                  <c:v>44999</c:v>
                </c:pt>
                <c:pt idx="195">
                  <c:v>45000</c:v>
                </c:pt>
                <c:pt idx="196">
                  <c:v>45001</c:v>
                </c:pt>
                <c:pt idx="197">
                  <c:v>45002</c:v>
                </c:pt>
                <c:pt idx="198">
                  <c:v>45003</c:v>
                </c:pt>
                <c:pt idx="199">
                  <c:v>45004</c:v>
                </c:pt>
                <c:pt idx="200">
                  <c:v>45005</c:v>
                </c:pt>
                <c:pt idx="201">
                  <c:v>45006</c:v>
                </c:pt>
                <c:pt idx="202">
                  <c:v>45007</c:v>
                </c:pt>
                <c:pt idx="203">
                  <c:v>45008</c:v>
                </c:pt>
                <c:pt idx="204">
                  <c:v>45009</c:v>
                </c:pt>
                <c:pt idx="205">
                  <c:v>45010</c:v>
                </c:pt>
                <c:pt idx="206">
                  <c:v>45011</c:v>
                </c:pt>
                <c:pt idx="207">
                  <c:v>45012</c:v>
                </c:pt>
                <c:pt idx="208">
                  <c:v>45013</c:v>
                </c:pt>
                <c:pt idx="209">
                  <c:v>45014</c:v>
                </c:pt>
                <c:pt idx="210">
                  <c:v>45015</c:v>
                </c:pt>
                <c:pt idx="211">
                  <c:v>45016</c:v>
                </c:pt>
                <c:pt idx="212">
                  <c:v>45017</c:v>
                </c:pt>
                <c:pt idx="213">
                  <c:v>45018</c:v>
                </c:pt>
                <c:pt idx="214">
                  <c:v>45019</c:v>
                </c:pt>
                <c:pt idx="215">
                  <c:v>45020</c:v>
                </c:pt>
                <c:pt idx="216">
                  <c:v>45021</c:v>
                </c:pt>
                <c:pt idx="217">
                  <c:v>45022</c:v>
                </c:pt>
                <c:pt idx="218">
                  <c:v>45023</c:v>
                </c:pt>
                <c:pt idx="219">
                  <c:v>45024</c:v>
                </c:pt>
                <c:pt idx="220">
                  <c:v>45025</c:v>
                </c:pt>
                <c:pt idx="221">
                  <c:v>45026</c:v>
                </c:pt>
                <c:pt idx="222">
                  <c:v>45027</c:v>
                </c:pt>
                <c:pt idx="223">
                  <c:v>45028</c:v>
                </c:pt>
                <c:pt idx="224">
                  <c:v>45029</c:v>
                </c:pt>
                <c:pt idx="225">
                  <c:v>45030</c:v>
                </c:pt>
                <c:pt idx="226">
                  <c:v>45031</c:v>
                </c:pt>
                <c:pt idx="227">
                  <c:v>45032</c:v>
                </c:pt>
                <c:pt idx="228">
                  <c:v>45033</c:v>
                </c:pt>
                <c:pt idx="229">
                  <c:v>45034</c:v>
                </c:pt>
                <c:pt idx="230">
                  <c:v>45035</c:v>
                </c:pt>
                <c:pt idx="231">
                  <c:v>45036</c:v>
                </c:pt>
                <c:pt idx="232">
                  <c:v>45037</c:v>
                </c:pt>
                <c:pt idx="233">
                  <c:v>45038</c:v>
                </c:pt>
                <c:pt idx="234">
                  <c:v>45039</c:v>
                </c:pt>
                <c:pt idx="235">
                  <c:v>45040</c:v>
                </c:pt>
                <c:pt idx="236">
                  <c:v>45041</c:v>
                </c:pt>
                <c:pt idx="237">
                  <c:v>45042</c:v>
                </c:pt>
                <c:pt idx="238">
                  <c:v>45043</c:v>
                </c:pt>
                <c:pt idx="239">
                  <c:v>45044</c:v>
                </c:pt>
                <c:pt idx="240">
                  <c:v>45045</c:v>
                </c:pt>
                <c:pt idx="241">
                  <c:v>45046</c:v>
                </c:pt>
                <c:pt idx="242">
                  <c:v>45047</c:v>
                </c:pt>
                <c:pt idx="243">
                  <c:v>45048</c:v>
                </c:pt>
                <c:pt idx="244">
                  <c:v>45049</c:v>
                </c:pt>
                <c:pt idx="245">
                  <c:v>45050</c:v>
                </c:pt>
                <c:pt idx="246">
                  <c:v>45051</c:v>
                </c:pt>
                <c:pt idx="247">
                  <c:v>45052</c:v>
                </c:pt>
                <c:pt idx="248">
                  <c:v>45053</c:v>
                </c:pt>
                <c:pt idx="249">
                  <c:v>45054</c:v>
                </c:pt>
                <c:pt idx="250">
                  <c:v>45055</c:v>
                </c:pt>
                <c:pt idx="251">
                  <c:v>45056</c:v>
                </c:pt>
                <c:pt idx="252">
                  <c:v>45057</c:v>
                </c:pt>
                <c:pt idx="253">
                  <c:v>45058</c:v>
                </c:pt>
                <c:pt idx="254">
                  <c:v>45059</c:v>
                </c:pt>
                <c:pt idx="255">
                  <c:v>45060</c:v>
                </c:pt>
                <c:pt idx="256">
                  <c:v>45061</c:v>
                </c:pt>
                <c:pt idx="257">
                  <c:v>45062</c:v>
                </c:pt>
                <c:pt idx="258">
                  <c:v>45063</c:v>
                </c:pt>
                <c:pt idx="259">
                  <c:v>45064</c:v>
                </c:pt>
                <c:pt idx="260">
                  <c:v>45065</c:v>
                </c:pt>
                <c:pt idx="261">
                  <c:v>45066</c:v>
                </c:pt>
                <c:pt idx="262">
                  <c:v>45067</c:v>
                </c:pt>
                <c:pt idx="263">
                  <c:v>45068</c:v>
                </c:pt>
                <c:pt idx="264">
                  <c:v>45069</c:v>
                </c:pt>
                <c:pt idx="265">
                  <c:v>45070</c:v>
                </c:pt>
                <c:pt idx="266">
                  <c:v>45071</c:v>
                </c:pt>
                <c:pt idx="267">
                  <c:v>45072</c:v>
                </c:pt>
                <c:pt idx="268">
                  <c:v>45073</c:v>
                </c:pt>
                <c:pt idx="269">
                  <c:v>45074</c:v>
                </c:pt>
                <c:pt idx="270">
                  <c:v>45075</c:v>
                </c:pt>
                <c:pt idx="271">
                  <c:v>45076</c:v>
                </c:pt>
                <c:pt idx="272">
                  <c:v>45077</c:v>
                </c:pt>
                <c:pt idx="273">
                  <c:v>45078</c:v>
                </c:pt>
                <c:pt idx="274">
                  <c:v>45079</c:v>
                </c:pt>
                <c:pt idx="275">
                  <c:v>45080</c:v>
                </c:pt>
                <c:pt idx="276">
                  <c:v>45081</c:v>
                </c:pt>
                <c:pt idx="277">
                  <c:v>45082</c:v>
                </c:pt>
                <c:pt idx="278">
                  <c:v>45083</c:v>
                </c:pt>
                <c:pt idx="279">
                  <c:v>45084</c:v>
                </c:pt>
                <c:pt idx="280">
                  <c:v>45085</c:v>
                </c:pt>
                <c:pt idx="281">
                  <c:v>45086</c:v>
                </c:pt>
                <c:pt idx="282">
                  <c:v>45087</c:v>
                </c:pt>
                <c:pt idx="283">
                  <c:v>45088</c:v>
                </c:pt>
                <c:pt idx="284">
                  <c:v>45089</c:v>
                </c:pt>
                <c:pt idx="285">
                  <c:v>45090</c:v>
                </c:pt>
                <c:pt idx="286">
                  <c:v>45091</c:v>
                </c:pt>
                <c:pt idx="287">
                  <c:v>45092</c:v>
                </c:pt>
                <c:pt idx="288">
                  <c:v>45093</c:v>
                </c:pt>
                <c:pt idx="289">
                  <c:v>45094</c:v>
                </c:pt>
                <c:pt idx="290">
                  <c:v>45095</c:v>
                </c:pt>
                <c:pt idx="291">
                  <c:v>45096</c:v>
                </c:pt>
                <c:pt idx="292">
                  <c:v>45097</c:v>
                </c:pt>
                <c:pt idx="293">
                  <c:v>45098</c:v>
                </c:pt>
                <c:pt idx="294">
                  <c:v>45099</c:v>
                </c:pt>
                <c:pt idx="295">
                  <c:v>45100</c:v>
                </c:pt>
                <c:pt idx="296">
                  <c:v>45101</c:v>
                </c:pt>
                <c:pt idx="297">
                  <c:v>45102</c:v>
                </c:pt>
                <c:pt idx="298">
                  <c:v>45103</c:v>
                </c:pt>
                <c:pt idx="299">
                  <c:v>45104</c:v>
                </c:pt>
                <c:pt idx="300">
                  <c:v>45105</c:v>
                </c:pt>
                <c:pt idx="301">
                  <c:v>45106</c:v>
                </c:pt>
                <c:pt idx="302">
                  <c:v>45107</c:v>
                </c:pt>
                <c:pt idx="303">
                  <c:v>45108</c:v>
                </c:pt>
                <c:pt idx="304">
                  <c:v>45109</c:v>
                </c:pt>
                <c:pt idx="305">
                  <c:v>45110</c:v>
                </c:pt>
                <c:pt idx="306">
                  <c:v>45111</c:v>
                </c:pt>
                <c:pt idx="307">
                  <c:v>45112</c:v>
                </c:pt>
                <c:pt idx="308">
                  <c:v>45113</c:v>
                </c:pt>
                <c:pt idx="309">
                  <c:v>45114</c:v>
                </c:pt>
                <c:pt idx="310">
                  <c:v>45115</c:v>
                </c:pt>
                <c:pt idx="311">
                  <c:v>45116</c:v>
                </c:pt>
                <c:pt idx="312">
                  <c:v>45117</c:v>
                </c:pt>
                <c:pt idx="313">
                  <c:v>45118</c:v>
                </c:pt>
                <c:pt idx="314">
                  <c:v>45119</c:v>
                </c:pt>
                <c:pt idx="315">
                  <c:v>45120</c:v>
                </c:pt>
                <c:pt idx="316">
                  <c:v>45121</c:v>
                </c:pt>
                <c:pt idx="317">
                  <c:v>45122</c:v>
                </c:pt>
                <c:pt idx="318">
                  <c:v>45123</c:v>
                </c:pt>
                <c:pt idx="319">
                  <c:v>45124</c:v>
                </c:pt>
                <c:pt idx="320">
                  <c:v>45125</c:v>
                </c:pt>
                <c:pt idx="321">
                  <c:v>45126</c:v>
                </c:pt>
                <c:pt idx="322">
                  <c:v>45127</c:v>
                </c:pt>
                <c:pt idx="323">
                  <c:v>45128</c:v>
                </c:pt>
                <c:pt idx="324">
                  <c:v>45129</c:v>
                </c:pt>
                <c:pt idx="325">
                  <c:v>45130</c:v>
                </c:pt>
                <c:pt idx="326">
                  <c:v>45131</c:v>
                </c:pt>
                <c:pt idx="327">
                  <c:v>45132</c:v>
                </c:pt>
                <c:pt idx="328">
                  <c:v>45133</c:v>
                </c:pt>
                <c:pt idx="329">
                  <c:v>45134</c:v>
                </c:pt>
                <c:pt idx="330">
                  <c:v>45135</c:v>
                </c:pt>
                <c:pt idx="331">
                  <c:v>45136</c:v>
                </c:pt>
                <c:pt idx="332">
                  <c:v>45137</c:v>
                </c:pt>
                <c:pt idx="333">
                  <c:v>45138</c:v>
                </c:pt>
                <c:pt idx="334">
                  <c:v>45139</c:v>
                </c:pt>
                <c:pt idx="335">
                  <c:v>45140</c:v>
                </c:pt>
                <c:pt idx="336">
                  <c:v>45141</c:v>
                </c:pt>
                <c:pt idx="337">
                  <c:v>45142</c:v>
                </c:pt>
                <c:pt idx="338">
                  <c:v>45143</c:v>
                </c:pt>
                <c:pt idx="339">
                  <c:v>45144</c:v>
                </c:pt>
                <c:pt idx="340">
                  <c:v>45145</c:v>
                </c:pt>
                <c:pt idx="341">
                  <c:v>45146</c:v>
                </c:pt>
                <c:pt idx="342">
                  <c:v>45147</c:v>
                </c:pt>
                <c:pt idx="343">
                  <c:v>45148</c:v>
                </c:pt>
                <c:pt idx="344">
                  <c:v>45149</c:v>
                </c:pt>
                <c:pt idx="345">
                  <c:v>45150</c:v>
                </c:pt>
                <c:pt idx="346">
                  <c:v>45151</c:v>
                </c:pt>
                <c:pt idx="347">
                  <c:v>45152</c:v>
                </c:pt>
                <c:pt idx="348">
                  <c:v>45153</c:v>
                </c:pt>
                <c:pt idx="349">
                  <c:v>45154</c:v>
                </c:pt>
                <c:pt idx="350">
                  <c:v>45155</c:v>
                </c:pt>
                <c:pt idx="351">
                  <c:v>45156</c:v>
                </c:pt>
                <c:pt idx="352">
                  <c:v>45157</c:v>
                </c:pt>
                <c:pt idx="353">
                  <c:v>45158</c:v>
                </c:pt>
                <c:pt idx="354">
                  <c:v>45159</c:v>
                </c:pt>
                <c:pt idx="355">
                  <c:v>45160</c:v>
                </c:pt>
                <c:pt idx="356">
                  <c:v>45161</c:v>
                </c:pt>
                <c:pt idx="357">
                  <c:v>45162</c:v>
                </c:pt>
                <c:pt idx="358">
                  <c:v>45163</c:v>
                </c:pt>
                <c:pt idx="359">
                  <c:v>45164</c:v>
                </c:pt>
                <c:pt idx="360">
                  <c:v>45165</c:v>
                </c:pt>
                <c:pt idx="361">
                  <c:v>45166</c:v>
                </c:pt>
                <c:pt idx="362">
                  <c:v>45167</c:v>
                </c:pt>
                <c:pt idx="363">
                  <c:v>45168</c:v>
                </c:pt>
                <c:pt idx="364">
                  <c:v>45169</c:v>
                </c:pt>
                <c:pt idx="365">
                  <c:v>45170</c:v>
                </c:pt>
                <c:pt idx="366">
                  <c:v>45171</c:v>
                </c:pt>
                <c:pt idx="367">
                  <c:v>45172</c:v>
                </c:pt>
                <c:pt idx="368">
                  <c:v>45173</c:v>
                </c:pt>
                <c:pt idx="369">
                  <c:v>45174</c:v>
                </c:pt>
                <c:pt idx="370">
                  <c:v>45175</c:v>
                </c:pt>
                <c:pt idx="371">
                  <c:v>45176</c:v>
                </c:pt>
                <c:pt idx="372">
                  <c:v>45177</c:v>
                </c:pt>
                <c:pt idx="373">
                  <c:v>45178</c:v>
                </c:pt>
                <c:pt idx="374">
                  <c:v>45179</c:v>
                </c:pt>
                <c:pt idx="375">
                  <c:v>45180</c:v>
                </c:pt>
                <c:pt idx="376">
                  <c:v>45181</c:v>
                </c:pt>
                <c:pt idx="377">
                  <c:v>45182</c:v>
                </c:pt>
                <c:pt idx="378">
                  <c:v>45183</c:v>
                </c:pt>
                <c:pt idx="379">
                  <c:v>45184</c:v>
                </c:pt>
                <c:pt idx="380">
                  <c:v>45185</c:v>
                </c:pt>
                <c:pt idx="381">
                  <c:v>45186</c:v>
                </c:pt>
                <c:pt idx="382">
                  <c:v>45187</c:v>
                </c:pt>
                <c:pt idx="383">
                  <c:v>45188</c:v>
                </c:pt>
                <c:pt idx="384">
                  <c:v>45189</c:v>
                </c:pt>
                <c:pt idx="385">
                  <c:v>45190</c:v>
                </c:pt>
                <c:pt idx="386">
                  <c:v>45191</c:v>
                </c:pt>
                <c:pt idx="387">
                  <c:v>45192</c:v>
                </c:pt>
                <c:pt idx="388">
                  <c:v>45193</c:v>
                </c:pt>
                <c:pt idx="389">
                  <c:v>45194</c:v>
                </c:pt>
                <c:pt idx="390">
                  <c:v>45195</c:v>
                </c:pt>
                <c:pt idx="391">
                  <c:v>45196</c:v>
                </c:pt>
                <c:pt idx="392">
                  <c:v>45197</c:v>
                </c:pt>
                <c:pt idx="393">
                  <c:v>45198</c:v>
                </c:pt>
                <c:pt idx="394">
                  <c:v>45199</c:v>
                </c:pt>
              </c:numCache>
            </c:numRef>
          </c:cat>
          <c:val>
            <c:numRef>
              <c:f>'Charge d''entraînement'!$Q$8:$Q$402</c:f>
              <c:numCache>
                <c:formatCode>General\ "U.A."</c:formatCode>
                <c:ptCount val="39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482-4773-9C39-A7CE73BE9ED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00345040"/>
        <c:axId val="1700345456"/>
      </c:barChart>
      <c:dateAx>
        <c:axId val="17003450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low"/>
        <c:spPr>
          <a:noFill/>
          <a:ln w="15875" cap="flat" cmpd="sng" algn="ctr">
            <a:solidFill>
              <a:schemeClr val="bg1"/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0345456"/>
        <c:crosses val="autoZero"/>
        <c:auto val="1"/>
        <c:lblOffset val="100"/>
        <c:baseTimeUnit val="days"/>
      </c:dateAx>
      <c:valAx>
        <c:axId val="1700345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/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03450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431800</xdr:colOff>
          <xdr:row>9</xdr:row>
          <xdr:rowOff>88900</xdr:rowOff>
        </xdr:from>
        <xdr:to>
          <xdr:col>23</xdr:col>
          <xdr:colOff>241300</xdr:colOff>
          <xdr:row>11</xdr:row>
          <xdr:rowOff>63500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RPE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73024</xdr:colOff>
      <xdr:row>0</xdr:row>
      <xdr:rowOff>57150</xdr:rowOff>
    </xdr:from>
    <xdr:to>
      <xdr:col>96</xdr:col>
      <xdr:colOff>673100</xdr:colOff>
      <xdr:row>21</xdr:row>
      <xdr:rowOff>31750</xdr:rowOff>
    </xdr:to>
    <xdr:graphicFrame macro="">
      <xdr:nvGraphicFramePr>
        <xdr:cNvPr id="2" name="Graphique 2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60324</xdr:colOff>
      <xdr:row>0</xdr:row>
      <xdr:rowOff>57150</xdr:rowOff>
    </xdr:from>
    <xdr:to>
      <xdr:col>96</xdr:col>
      <xdr:colOff>660400</xdr:colOff>
      <xdr:row>23</xdr:row>
      <xdr:rowOff>38100</xdr:rowOff>
    </xdr:to>
    <xdr:graphicFrame macro="">
      <xdr:nvGraphicFramePr>
        <xdr:cNvPr id="4" name="Graphique 2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63500</xdr:rowOff>
    </xdr:from>
    <xdr:to>
      <xdr:col>96</xdr:col>
      <xdr:colOff>695326</xdr:colOff>
      <xdr:row>23</xdr:row>
      <xdr:rowOff>0</xdr:rowOff>
    </xdr:to>
    <xdr:graphicFrame macro="">
      <xdr:nvGraphicFramePr>
        <xdr:cNvPr id="2" name="Graphique 2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Volumes\GoogleDrive\.shortcut-targets-by-id\1w1iL_0eunwiV5W1cmmZsL3H2aZAVkpOb\Pre&#769;pa%20Physique\Prog\Sofyen\03%20KOUAME&#769;%20MICHAE&#776;L%20Physiqu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ata%20Entra&#238;nement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Data%20Mati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MUSCU TEST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 0"/>
      <sheetName val="Feuil1"/>
    </sheetNames>
    <sheetDataSet>
      <sheetData sheetId="0"/>
      <sheetData sheetId="1">
        <row r="1">
          <cell r="A1" t="str">
            <v>12/09/2022</v>
          </cell>
          <cell r="B1" t="str">
            <v>Valentin Faure</v>
          </cell>
          <cell r="C1">
            <v>270</v>
          </cell>
          <cell r="D1">
            <v>0</v>
          </cell>
          <cell r="E1">
            <v>7</v>
          </cell>
        </row>
        <row r="2">
          <cell r="A2" t="str">
            <v>15/09/2022</v>
          </cell>
          <cell r="B2" t="str">
            <v>Katarina Zavatska</v>
          </cell>
          <cell r="C2">
            <v>90</v>
          </cell>
          <cell r="D2">
            <v>0</v>
          </cell>
          <cell r="E2">
            <v>8</v>
          </cell>
        </row>
        <row r="3">
          <cell r="A3" t="str">
            <v>13/09/2022</v>
          </cell>
          <cell r="B3" t="str">
            <v>Valentin Faure</v>
          </cell>
          <cell r="C3">
            <v>240</v>
          </cell>
          <cell r="D3">
            <v>0</v>
          </cell>
          <cell r="E3">
            <v>6</v>
          </cell>
        </row>
        <row r="4">
          <cell r="A4" t="str">
            <v>14/09/2022</v>
          </cell>
          <cell r="B4" t="str">
            <v>Katarina Zavatska</v>
          </cell>
          <cell r="C4">
            <v>90</v>
          </cell>
          <cell r="D4">
            <v>0</v>
          </cell>
          <cell r="E4">
            <v>6</v>
          </cell>
        </row>
        <row r="5">
          <cell r="A5" t="str">
            <v>14/09/2022</v>
          </cell>
          <cell r="B5" t="str">
            <v>Katarina Zavatska</v>
          </cell>
          <cell r="C5">
            <v>80</v>
          </cell>
          <cell r="D5">
            <v>0</v>
          </cell>
          <cell r="E5">
            <v>5</v>
          </cell>
        </row>
        <row r="6">
          <cell r="A6" t="str">
            <v>14/09/2022</v>
          </cell>
          <cell r="B6" t="str">
            <v>Valentin Faure</v>
          </cell>
          <cell r="C6">
            <v>180</v>
          </cell>
          <cell r="D6">
            <v>0</v>
          </cell>
          <cell r="E6">
            <v>2</v>
          </cell>
        </row>
        <row r="7">
          <cell r="A7" t="str">
            <v>13/09/2022</v>
          </cell>
          <cell r="B7" t="str">
            <v>Katarina Zavatska</v>
          </cell>
          <cell r="C7">
            <v>80</v>
          </cell>
          <cell r="D7">
            <v>0</v>
          </cell>
          <cell r="E7">
            <v>8</v>
          </cell>
        </row>
        <row r="8">
          <cell r="A8" t="str">
            <v>13/09/2022</v>
          </cell>
          <cell r="B8" t="str">
            <v>Katarina Zavatska</v>
          </cell>
          <cell r="C8">
            <v>110</v>
          </cell>
          <cell r="D8">
            <v>0</v>
          </cell>
          <cell r="E8">
            <v>8</v>
          </cell>
        </row>
        <row r="9">
          <cell r="A9" t="str">
            <v>15/09/2022</v>
          </cell>
          <cell r="B9" t="str">
            <v>Valentin Faure</v>
          </cell>
          <cell r="C9">
            <v>240</v>
          </cell>
          <cell r="D9">
            <v>0</v>
          </cell>
          <cell r="E9">
            <v>7</v>
          </cell>
        </row>
        <row r="10">
          <cell r="A10" t="str">
            <v>12/09/2022</v>
          </cell>
          <cell r="B10" t="str">
            <v>Katarina Zavatska</v>
          </cell>
          <cell r="C10">
            <v>90</v>
          </cell>
          <cell r="D10">
            <v>0</v>
          </cell>
          <cell r="E10">
            <v>8</v>
          </cell>
        </row>
        <row r="11">
          <cell r="A11" t="str">
            <v>12/09/2022</v>
          </cell>
          <cell r="B11" t="str">
            <v>Katarina Zavatska</v>
          </cell>
          <cell r="C11">
            <v>100</v>
          </cell>
          <cell r="D11">
            <v>0</v>
          </cell>
          <cell r="E11">
            <v>6</v>
          </cell>
        </row>
        <row r="12">
          <cell r="A12" t="str">
            <v>16/09/2022</v>
          </cell>
          <cell r="B12" t="str">
            <v>Katarina Zavatska</v>
          </cell>
          <cell r="C12">
            <v>120</v>
          </cell>
          <cell r="D12">
            <v>0</v>
          </cell>
          <cell r="E12">
            <v>8</v>
          </cell>
        </row>
        <row r="13">
          <cell r="A13" t="str">
            <v>16/09/2022</v>
          </cell>
          <cell r="B13" t="str">
            <v>Katarina Zavatska</v>
          </cell>
          <cell r="C13">
            <v>90</v>
          </cell>
          <cell r="D13">
            <v>0</v>
          </cell>
          <cell r="E13">
            <v>7</v>
          </cell>
        </row>
        <row r="14">
          <cell r="A14" t="str">
            <v>16/09/2022</v>
          </cell>
          <cell r="B14" t="str">
            <v>Valentin Faure</v>
          </cell>
          <cell r="C14">
            <v>90</v>
          </cell>
          <cell r="D14">
            <v>0</v>
          </cell>
          <cell r="E14">
            <v>8</v>
          </cell>
        </row>
        <row r="15">
          <cell r="A15" t="str">
            <v>17/09/2022</v>
          </cell>
          <cell r="B15" t="str">
            <v>Katarina Zavatska</v>
          </cell>
          <cell r="C15">
            <v>60</v>
          </cell>
          <cell r="D15">
            <v>0</v>
          </cell>
          <cell r="E15">
            <v>3</v>
          </cell>
        </row>
        <row r="16">
          <cell r="A16" t="str">
            <v>17/09/2022</v>
          </cell>
          <cell r="B16" t="str">
            <v>Valentin Faure</v>
          </cell>
          <cell r="C16">
            <v>90</v>
          </cell>
          <cell r="D16">
            <v>0</v>
          </cell>
          <cell r="E16">
            <v>5</v>
          </cell>
        </row>
        <row r="17">
          <cell r="A17" t="str">
            <v>18/09/2022</v>
          </cell>
          <cell r="B17" t="str">
            <v>Hoan Mouret</v>
          </cell>
          <cell r="C17">
            <v>90</v>
          </cell>
          <cell r="D17">
            <v>0</v>
          </cell>
          <cell r="E17">
            <v>5</v>
          </cell>
        </row>
        <row r="18">
          <cell r="A18" t="str">
            <v>19/09/2022</v>
          </cell>
          <cell r="B18" t="str">
            <v>Valentin Faure</v>
          </cell>
          <cell r="C18">
            <v>180</v>
          </cell>
          <cell r="D18">
            <v>0</v>
          </cell>
          <cell r="E18">
            <v>7</v>
          </cell>
        </row>
        <row r="19">
          <cell r="A19" t="str">
            <v>19/09/2022</v>
          </cell>
          <cell r="B19" t="str">
            <v>Hoan Mouret</v>
          </cell>
          <cell r="C19">
            <v>180</v>
          </cell>
          <cell r="D19">
            <v>0</v>
          </cell>
          <cell r="E19">
            <v>7</v>
          </cell>
        </row>
        <row r="20">
          <cell r="A20" t="str">
            <v>19/09/2022</v>
          </cell>
          <cell r="B20" t="str">
            <v>Katarina Zavatska</v>
          </cell>
          <cell r="C20">
            <v>90</v>
          </cell>
          <cell r="D20">
            <v>0</v>
          </cell>
          <cell r="E20">
            <v>5</v>
          </cell>
        </row>
        <row r="21">
          <cell r="A21" t="str">
            <v>19/09/2022</v>
          </cell>
          <cell r="B21" t="str">
            <v>Katarina Zavatska</v>
          </cell>
          <cell r="C21">
            <v>90</v>
          </cell>
          <cell r="D21">
            <v>0</v>
          </cell>
          <cell r="E21">
            <v>6</v>
          </cell>
        </row>
        <row r="22">
          <cell r="A22" t="str">
            <v>19/09/2022</v>
          </cell>
          <cell r="B22" t="str">
            <v>Hoan Mouret</v>
          </cell>
          <cell r="C22">
            <v>90</v>
          </cell>
          <cell r="D22">
            <v>0</v>
          </cell>
          <cell r="E22">
            <v>6</v>
          </cell>
        </row>
        <row r="23">
          <cell r="A23" t="str">
            <v>19/09/2022</v>
          </cell>
          <cell r="B23" t="str">
            <v>Valentin Faure</v>
          </cell>
          <cell r="C23">
            <v>90</v>
          </cell>
          <cell r="D23">
            <v>0</v>
          </cell>
          <cell r="E23">
            <v>4</v>
          </cell>
        </row>
        <row r="24">
          <cell r="A24" t="str">
            <v>20/09/2022</v>
          </cell>
          <cell r="B24" t="str">
            <v>Hoan Mouret</v>
          </cell>
          <cell r="C24">
            <v>210</v>
          </cell>
          <cell r="D24" t="str">
            <v>Tennis 1</v>
          </cell>
          <cell r="E24">
            <v>7</v>
          </cell>
        </row>
        <row r="25">
          <cell r="A25" t="str">
            <v>20/09/2022</v>
          </cell>
          <cell r="B25" t="str">
            <v>Katarina Zavatska</v>
          </cell>
          <cell r="C25">
            <v>120</v>
          </cell>
          <cell r="D25" t="str">
            <v>Tennis 1</v>
          </cell>
          <cell r="E25">
            <v>5</v>
          </cell>
        </row>
        <row r="26">
          <cell r="A26" t="str">
            <v>20/09/2022</v>
          </cell>
          <cell r="B26" t="str">
            <v>Hoan Mouret</v>
          </cell>
          <cell r="C26">
            <v>75</v>
          </cell>
          <cell r="D26" t="str">
            <v>Fitness 1</v>
          </cell>
          <cell r="E26">
            <v>0</v>
          </cell>
        </row>
        <row r="27">
          <cell r="A27" t="str">
            <v>20/09/2022</v>
          </cell>
          <cell r="B27" t="str">
            <v>Katarina Zavatska</v>
          </cell>
          <cell r="C27">
            <v>70</v>
          </cell>
          <cell r="D27" t="str">
            <v>Fitness 1</v>
          </cell>
          <cell r="E27">
            <v>3</v>
          </cell>
        </row>
        <row r="28">
          <cell r="A28" t="str">
            <v>20/09/2022</v>
          </cell>
          <cell r="B28" t="str">
            <v>Mathys Erhard</v>
          </cell>
          <cell r="C28">
            <v>40</v>
          </cell>
          <cell r="D28" t="str">
            <v>Fitness 1</v>
          </cell>
          <cell r="E28">
            <v>4</v>
          </cell>
        </row>
        <row r="29">
          <cell r="A29" t="str">
            <v>21/09/2022</v>
          </cell>
          <cell r="B29" t="str">
            <v>Katarina Zavatska</v>
          </cell>
          <cell r="C29">
            <v>70</v>
          </cell>
          <cell r="D29" t="str">
            <v>Tennis 1</v>
          </cell>
          <cell r="E29">
            <v>6</v>
          </cell>
        </row>
        <row r="30">
          <cell r="A30" t="str">
            <v>21/09/2022</v>
          </cell>
          <cell r="B30" t="str">
            <v>Hoan Mouret</v>
          </cell>
          <cell r="C30">
            <v>180</v>
          </cell>
          <cell r="D30" t="str">
            <v>Tennis 1</v>
          </cell>
          <cell r="E30">
            <v>5</v>
          </cell>
        </row>
        <row r="31">
          <cell r="A31" t="str">
            <v>21/09/2022</v>
          </cell>
          <cell r="B31" t="str">
            <v>Katarina Zavatska</v>
          </cell>
          <cell r="C31">
            <v>60</v>
          </cell>
          <cell r="D31" t="str">
            <v>Fitness 1</v>
          </cell>
          <cell r="E31">
            <v>6</v>
          </cell>
        </row>
        <row r="32">
          <cell r="A32" t="str">
            <v>21/09/2022</v>
          </cell>
          <cell r="B32" t="str">
            <v>Valentin Faure</v>
          </cell>
          <cell r="C32">
            <v>150</v>
          </cell>
          <cell r="D32" t="str">
            <v>Tennis 1</v>
          </cell>
          <cell r="E32">
            <v>7</v>
          </cell>
        </row>
        <row r="33">
          <cell r="A33" t="str">
            <v>21/09/2022</v>
          </cell>
          <cell r="B33" t="str">
            <v>Hoan Mouret</v>
          </cell>
          <cell r="C33">
            <v>90</v>
          </cell>
          <cell r="D33" t="str">
            <v>Fitness 1</v>
          </cell>
          <cell r="E33">
            <v>10</v>
          </cell>
        </row>
        <row r="34">
          <cell r="A34" t="str">
            <v>21/09/2022</v>
          </cell>
          <cell r="B34" t="str">
            <v>Katarina Zavatska</v>
          </cell>
          <cell r="C34">
            <v>130</v>
          </cell>
          <cell r="D34" t="str">
            <v>Tennis 1</v>
          </cell>
          <cell r="E34">
            <v>7</v>
          </cell>
        </row>
        <row r="35">
          <cell r="A35" t="str">
            <v>21/09/2022</v>
          </cell>
          <cell r="B35" t="str">
            <v>Valentin Faure</v>
          </cell>
          <cell r="C35">
            <v>90</v>
          </cell>
          <cell r="D35" t="str">
            <v>Fitness 1</v>
          </cell>
          <cell r="E35">
            <v>9</v>
          </cell>
        </row>
        <row r="36">
          <cell r="A36" t="str">
            <v>21/09/2022</v>
          </cell>
          <cell r="B36" t="str">
            <v>Mathys Erhard</v>
          </cell>
          <cell r="C36">
            <v>90</v>
          </cell>
          <cell r="D36" t="str">
            <v>Fitness 1</v>
          </cell>
          <cell r="E36">
            <v>6</v>
          </cell>
        </row>
        <row r="37">
          <cell r="A37" t="str">
            <v>22/09/2022</v>
          </cell>
          <cell r="B37" t="str">
            <v>Hoan Mouret</v>
          </cell>
          <cell r="C37">
            <v>180</v>
          </cell>
          <cell r="D37" t="str">
            <v>Tennis 1</v>
          </cell>
          <cell r="E37">
            <v>8</v>
          </cell>
        </row>
        <row r="38">
          <cell r="A38" t="str">
            <v>22/09/2022</v>
          </cell>
          <cell r="B38" t="str">
            <v>Katarina Zavatska</v>
          </cell>
          <cell r="C38">
            <v>60</v>
          </cell>
          <cell r="D38" t="str">
            <v>Fitness 1</v>
          </cell>
          <cell r="E38">
            <v>3</v>
          </cell>
        </row>
        <row r="39">
          <cell r="A39" t="str">
            <v>22/09/2022</v>
          </cell>
          <cell r="B39" t="str">
            <v>Katarina Zavatska</v>
          </cell>
          <cell r="C39">
            <v>100</v>
          </cell>
          <cell r="D39" t="str">
            <v>Tennis 1</v>
          </cell>
          <cell r="E39">
            <v>9</v>
          </cell>
        </row>
        <row r="40">
          <cell r="A40" t="str">
            <v>22/09/2022</v>
          </cell>
          <cell r="B40" t="str">
            <v>Valentin Faure</v>
          </cell>
          <cell r="C40">
            <v>90</v>
          </cell>
          <cell r="D40" t="str">
            <v>Fitness 1</v>
          </cell>
          <cell r="E40">
            <v>4</v>
          </cell>
        </row>
        <row r="41">
          <cell r="A41" t="str">
            <v>22/09/2022</v>
          </cell>
          <cell r="B41" t="str">
            <v>Valentin Faure</v>
          </cell>
          <cell r="C41">
            <v>135</v>
          </cell>
          <cell r="D41" t="str">
            <v>Tennis 1</v>
          </cell>
          <cell r="E41">
            <v>6</v>
          </cell>
        </row>
        <row r="42">
          <cell r="A42" t="str">
            <v>22/09/2022</v>
          </cell>
          <cell r="B42" t="str">
            <v>Hoan Mouret</v>
          </cell>
          <cell r="C42">
            <v>90</v>
          </cell>
          <cell r="D42" t="str">
            <v>Fitness 1</v>
          </cell>
          <cell r="E42">
            <v>3</v>
          </cell>
        </row>
        <row r="43">
          <cell r="A43" t="str">
            <v>23/09/2022</v>
          </cell>
          <cell r="B43" t="str">
            <v>Hoan Mouret</v>
          </cell>
          <cell r="C43">
            <v>180</v>
          </cell>
          <cell r="D43" t="str">
            <v>Tennis 2</v>
          </cell>
          <cell r="E43">
            <v>7</v>
          </cell>
        </row>
        <row r="44">
          <cell r="A44" t="str">
            <v>23/09/2022</v>
          </cell>
          <cell r="B44" t="str">
            <v>Valentin Faure</v>
          </cell>
          <cell r="C44">
            <v>150</v>
          </cell>
          <cell r="D44" t="str">
            <v>Tennis 1</v>
          </cell>
          <cell r="E44">
            <v>7</v>
          </cell>
        </row>
        <row r="45">
          <cell r="A45" t="str">
            <v>23/09/2022</v>
          </cell>
          <cell r="B45" t="str">
            <v>Hoan Mouret</v>
          </cell>
          <cell r="C45">
            <v>90</v>
          </cell>
          <cell r="D45" t="str">
            <v>Fitness 1</v>
          </cell>
          <cell r="E45">
            <v>4</v>
          </cell>
        </row>
        <row r="46">
          <cell r="A46" t="str">
            <v>23/09/2022</v>
          </cell>
          <cell r="B46" t="str">
            <v>Mathys Erhard</v>
          </cell>
          <cell r="C46">
            <v>100</v>
          </cell>
          <cell r="D46" t="str">
            <v>Fitness 1</v>
          </cell>
          <cell r="E46">
            <v>9</v>
          </cell>
        </row>
        <row r="47">
          <cell r="A47" t="str">
            <v>24/09/2022</v>
          </cell>
          <cell r="B47" t="str">
            <v>Mathys Erhard</v>
          </cell>
          <cell r="C47">
            <v>135</v>
          </cell>
          <cell r="D47" t="str">
            <v>Fitness 1</v>
          </cell>
          <cell r="E47">
            <v>9</v>
          </cell>
        </row>
        <row r="48">
          <cell r="A48" t="str">
            <v>25/09/2022</v>
          </cell>
          <cell r="B48" t="str">
            <v>Hoan Mouret</v>
          </cell>
          <cell r="C48">
            <v>40</v>
          </cell>
          <cell r="D48" t="str">
            <v>Tennis 1</v>
          </cell>
          <cell r="E48">
            <v>4</v>
          </cell>
        </row>
        <row r="49">
          <cell r="A49" t="str">
            <v>25/09/2022</v>
          </cell>
          <cell r="B49" t="str">
            <v>Hoan Mouret</v>
          </cell>
          <cell r="C49">
            <v>60</v>
          </cell>
          <cell r="D49" t="str">
            <v>Fitness 1</v>
          </cell>
          <cell r="E49">
            <v>3</v>
          </cell>
        </row>
        <row r="50">
          <cell r="A50" t="str">
            <v>26/09/2022</v>
          </cell>
          <cell r="B50" t="str">
            <v>Mathys Erhard</v>
          </cell>
          <cell r="C50">
            <v>90</v>
          </cell>
          <cell r="D50" t="str">
            <v>Fitness 1</v>
          </cell>
          <cell r="E50">
            <v>7</v>
          </cell>
        </row>
        <row r="51">
          <cell r="A51" t="str">
            <v>26/09/2022</v>
          </cell>
          <cell r="B51" t="str">
            <v>Valentin Faure</v>
          </cell>
          <cell r="C51">
            <v>60</v>
          </cell>
          <cell r="D51" t="str">
            <v>Tennis 1</v>
          </cell>
          <cell r="E51">
            <v>3</v>
          </cell>
        </row>
        <row r="52">
          <cell r="A52" t="str">
            <v>26/09/2022</v>
          </cell>
          <cell r="B52" t="str">
            <v>Katarina Zavatska</v>
          </cell>
          <cell r="C52">
            <v>90</v>
          </cell>
          <cell r="D52" t="str">
            <v>Tennis 1</v>
          </cell>
          <cell r="E52">
            <v>5</v>
          </cell>
        </row>
        <row r="53">
          <cell r="A53" t="str">
            <v>26/09/2022</v>
          </cell>
          <cell r="B53" t="str">
            <v>Katarina Zavatska</v>
          </cell>
          <cell r="C53">
            <v>60</v>
          </cell>
          <cell r="D53" t="str">
            <v>Fitness 1</v>
          </cell>
          <cell r="E53">
            <v>3</v>
          </cell>
        </row>
        <row r="54">
          <cell r="A54" t="str">
            <v>26/09/2022</v>
          </cell>
          <cell r="B54" t="str">
            <v>Katarina Zavatska</v>
          </cell>
          <cell r="C54">
            <v>90</v>
          </cell>
          <cell r="D54" t="str">
            <v>Tennis 1</v>
          </cell>
          <cell r="E54">
            <v>6</v>
          </cell>
        </row>
        <row r="55">
          <cell r="A55" t="str">
            <v>26/09/2022</v>
          </cell>
          <cell r="B55" t="str">
            <v>Hoan Mouret</v>
          </cell>
          <cell r="C55">
            <v>60</v>
          </cell>
          <cell r="D55" t="str">
            <v>Tennis 1</v>
          </cell>
          <cell r="E55">
            <v>5</v>
          </cell>
        </row>
        <row r="56">
          <cell r="A56" t="str">
            <v>26/09/2022</v>
          </cell>
          <cell r="B56" t="str">
            <v>Valentin Faure</v>
          </cell>
          <cell r="C56">
            <v>60</v>
          </cell>
          <cell r="D56" t="str">
            <v>Tennis 2</v>
          </cell>
          <cell r="E56">
            <v>5</v>
          </cell>
        </row>
        <row r="57">
          <cell r="A57" t="str">
            <v>26/09/2022</v>
          </cell>
          <cell r="B57" t="str">
            <v>Mathys Erhard</v>
          </cell>
          <cell r="C57">
            <v>180</v>
          </cell>
          <cell r="D57" t="str">
            <v>Tennis 1</v>
          </cell>
          <cell r="E57">
            <v>6</v>
          </cell>
        </row>
        <row r="58">
          <cell r="A58" t="str">
            <v>27/09/2022</v>
          </cell>
          <cell r="B58" t="str">
            <v>Katarina Zavatska</v>
          </cell>
          <cell r="C58">
            <v>20</v>
          </cell>
          <cell r="D58" t="str">
            <v>Tennis 1</v>
          </cell>
          <cell r="E58">
            <v>4</v>
          </cell>
        </row>
        <row r="59">
          <cell r="A59" t="str">
            <v>27/09/2022</v>
          </cell>
          <cell r="B59" t="str">
            <v>Katarina Zavatska</v>
          </cell>
          <cell r="C59">
            <v>100</v>
          </cell>
          <cell r="D59" t="str">
            <v>Match 1</v>
          </cell>
          <cell r="E59">
            <v>7</v>
          </cell>
        </row>
        <row r="60">
          <cell r="A60" t="str">
            <v>27/09/2022</v>
          </cell>
          <cell r="B60" t="str">
            <v>Hoan Mouret</v>
          </cell>
          <cell r="C60">
            <v>120</v>
          </cell>
          <cell r="D60" t="str">
            <v>Match 1</v>
          </cell>
          <cell r="E60">
            <v>7</v>
          </cell>
        </row>
        <row r="61">
          <cell r="A61" t="str">
            <v>27/09/2022</v>
          </cell>
          <cell r="B61" t="str">
            <v>Valentin Faure</v>
          </cell>
          <cell r="C61">
            <v>90</v>
          </cell>
          <cell r="D61" t="str">
            <v>Match 2</v>
          </cell>
          <cell r="E61">
            <v>5</v>
          </cell>
        </row>
        <row r="62">
          <cell r="A62" t="str">
            <v>27/09/2022</v>
          </cell>
          <cell r="B62" t="str">
            <v>Hoan Mouret</v>
          </cell>
          <cell r="C62">
            <v>90</v>
          </cell>
          <cell r="D62" t="str">
            <v>Tennis 2</v>
          </cell>
          <cell r="E62">
            <v>5</v>
          </cell>
        </row>
        <row r="63">
          <cell r="A63" t="str">
            <v>28/09/2022</v>
          </cell>
          <cell r="B63" t="str">
            <v>Valentin Faure</v>
          </cell>
          <cell r="C63">
            <v>70</v>
          </cell>
          <cell r="D63" t="str">
            <v>Match 1</v>
          </cell>
          <cell r="E63">
            <v>7</v>
          </cell>
        </row>
        <row r="64">
          <cell r="A64" t="str">
            <v>28/09/2022</v>
          </cell>
          <cell r="B64" t="str">
            <v>Hoan Mouret</v>
          </cell>
          <cell r="C64">
            <v>60</v>
          </cell>
          <cell r="D64" t="str">
            <v>Match 1</v>
          </cell>
          <cell r="E64">
            <v>5</v>
          </cell>
        </row>
        <row r="65">
          <cell r="A65" t="str">
            <v>28/09/2022</v>
          </cell>
          <cell r="B65" t="str">
            <v>Katarina Zavatska</v>
          </cell>
          <cell r="C65">
            <v>40</v>
          </cell>
          <cell r="D65" t="str">
            <v>Tennis 1</v>
          </cell>
          <cell r="E65">
            <v>4</v>
          </cell>
        </row>
        <row r="66">
          <cell r="A66" t="str">
            <v>28/09/2022</v>
          </cell>
          <cell r="B66" t="str">
            <v>Valentin Faure</v>
          </cell>
          <cell r="C66">
            <v>60</v>
          </cell>
          <cell r="D66" t="str">
            <v>Tennis 1</v>
          </cell>
          <cell r="E66">
            <v>5</v>
          </cell>
        </row>
        <row r="67">
          <cell r="A67" t="str">
            <v>28/09/2022</v>
          </cell>
          <cell r="B67" t="str">
            <v>Valentin Faure</v>
          </cell>
          <cell r="C67">
            <v>70</v>
          </cell>
          <cell r="D67" t="str">
            <v>Match 1</v>
          </cell>
          <cell r="E67">
            <v>7</v>
          </cell>
        </row>
        <row r="68">
          <cell r="A68" t="str">
            <v>28/09/2022</v>
          </cell>
          <cell r="B68" t="str">
            <v>Mathys Erhard</v>
          </cell>
          <cell r="C68">
            <v>180</v>
          </cell>
          <cell r="D68" t="str">
            <v>Fitness 1</v>
          </cell>
          <cell r="E68">
            <v>6</v>
          </cell>
        </row>
        <row r="69">
          <cell r="A69" t="str">
            <v>28/09/2022</v>
          </cell>
          <cell r="B69" t="str">
            <v>Katarina Zavatska</v>
          </cell>
          <cell r="C69">
            <v>30</v>
          </cell>
          <cell r="D69" t="str">
            <v>Fitness 1</v>
          </cell>
          <cell r="E69">
            <v>3</v>
          </cell>
        </row>
        <row r="70">
          <cell r="A70" t="str">
            <v>29/09/2022</v>
          </cell>
          <cell r="B70" t="str">
            <v>Hoan Mouret</v>
          </cell>
          <cell r="C70">
            <v>140</v>
          </cell>
          <cell r="D70" t="str">
            <v>Match 1</v>
          </cell>
          <cell r="E70">
            <v>7</v>
          </cell>
        </row>
        <row r="71">
          <cell r="A71" t="str">
            <v>29/09/2022</v>
          </cell>
          <cell r="B71" t="str">
            <v>Katarina Zavatska</v>
          </cell>
          <cell r="C71">
            <v>30</v>
          </cell>
          <cell r="D71" t="str">
            <v>Tennis 1</v>
          </cell>
          <cell r="E71">
            <v>3</v>
          </cell>
        </row>
        <row r="72">
          <cell r="A72" t="str">
            <v>29/09/2022</v>
          </cell>
          <cell r="B72" t="str">
            <v>Katarina Zavatska</v>
          </cell>
          <cell r="C72">
            <v>80</v>
          </cell>
          <cell r="D72" t="str">
            <v>Tennis 1</v>
          </cell>
          <cell r="E72">
            <v>6</v>
          </cell>
        </row>
        <row r="73">
          <cell r="A73" t="str">
            <v>29/09/2022</v>
          </cell>
          <cell r="B73" t="str">
            <v>Valentin Faure</v>
          </cell>
          <cell r="C73">
            <v>60</v>
          </cell>
          <cell r="D73" t="str">
            <v>Match 1</v>
          </cell>
          <cell r="E73">
            <v>5</v>
          </cell>
        </row>
        <row r="74">
          <cell r="A74" t="str">
            <v>29/09/2022</v>
          </cell>
          <cell r="B74" t="str">
            <v>Hoan Mouret</v>
          </cell>
          <cell r="C74">
            <v>70</v>
          </cell>
          <cell r="D74" t="str">
            <v>Tennis 2</v>
          </cell>
          <cell r="E74">
            <v>5</v>
          </cell>
        </row>
        <row r="75">
          <cell r="A75" t="str">
            <v>30/09/2022</v>
          </cell>
          <cell r="B75" t="str">
            <v>Valentin Faure</v>
          </cell>
          <cell r="C75">
            <v>70</v>
          </cell>
          <cell r="D75" t="str">
            <v>Tennis 1</v>
          </cell>
          <cell r="E75">
            <v>5</v>
          </cell>
        </row>
        <row r="76">
          <cell r="A76" t="str">
            <v>30/09/2022</v>
          </cell>
          <cell r="B76" t="str">
            <v>Katarina Zavatska</v>
          </cell>
          <cell r="C76">
            <v>30</v>
          </cell>
          <cell r="D76" t="str">
            <v>Tennis 1</v>
          </cell>
          <cell r="E76">
            <v>4</v>
          </cell>
        </row>
        <row r="77">
          <cell r="A77" t="str">
            <v>30/09/2022</v>
          </cell>
          <cell r="B77" t="str">
            <v>Katarina Zavatska</v>
          </cell>
          <cell r="C77">
            <v>110</v>
          </cell>
          <cell r="D77" t="str">
            <v>Match 1</v>
          </cell>
          <cell r="E77">
            <v>9</v>
          </cell>
        </row>
        <row r="78">
          <cell r="A78" t="str">
            <v>30/09/2022</v>
          </cell>
          <cell r="B78" t="str">
            <v>Katarina Zavatska</v>
          </cell>
          <cell r="C78">
            <v>100</v>
          </cell>
          <cell r="D78" t="str">
            <v>Match 2</v>
          </cell>
          <cell r="E78">
            <v>7</v>
          </cell>
        </row>
        <row r="79">
          <cell r="A79" t="str">
            <v>01/10/2022</v>
          </cell>
          <cell r="B79" t="str">
            <v>Valentin Faure</v>
          </cell>
          <cell r="C79">
            <v>60</v>
          </cell>
          <cell r="D79" t="str">
            <v>Tennis 1</v>
          </cell>
          <cell r="E79">
            <v>6</v>
          </cell>
        </row>
        <row r="80">
          <cell r="A80" t="str">
            <v>01/10/2022</v>
          </cell>
          <cell r="B80" t="str">
            <v>Valentin Faure</v>
          </cell>
          <cell r="C80">
            <v>40</v>
          </cell>
          <cell r="D80" t="str">
            <v>Fitness 1</v>
          </cell>
          <cell r="E80">
            <v>2</v>
          </cell>
        </row>
        <row r="81">
          <cell r="A81" t="str">
            <v>01/10/2022</v>
          </cell>
          <cell r="B81" t="str">
            <v>Katarina Zavatska</v>
          </cell>
          <cell r="C81">
            <v>30</v>
          </cell>
          <cell r="D81" t="str">
            <v>Tennis 1</v>
          </cell>
          <cell r="E81">
            <v>4</v>
          </cell>
        </row>
        <row r="82">
          <cell r="A82" t="str">
            <v>01/10/2022</v>
          </cell>
          <cell r="B82" t="str">
            <v>Katarina Zavatska</v>
          </cell>
          <cell r="C82">
            <v>30</v>
          </cell>
          <cell r="D82" t="str">
            <v>Match 1</v>
          </cell>
          <cell r="E82">
            <v>3</v>
          </cell>
        </row>
        <row r="83">
          <cell r="A83" t="str">
            <v>01/10/2022</v>
          </cell>
          <cell r="B83" t="str">
            <v>Hoan Mouret</v>
          </cell>
          <cell r="C83">
            <v>60</v>
          </cell>
          <cell r="D83" t="str">
            <v>Tennis 1</v>
          </cell>
          <cell r="E83">
            <v>4</v>
          </cell>
        </row>
        <row r="84">
          <cell r="A84" t="str">
            <v>02/10/2022</v>
          </cell>
          <cell r="B84" t="str">
            <v>Katarina Zavatska</v>
          </cell>
          <cell r="C84">
            <v>40</v>
          </cell>
          <cell r="D84" t="str">
            <v>Fitness 1</v>
          </cell>
          <cell r="E84">
            <v>3</v>
          </cell>
        </row>
        <row r="85">
          <cell r="A85" t="str">
            <v>02/10/2022</v>
          </cell>
          <cell r="B85" t="str">
            <v>Hoan Mouret</v>
          </cell>
          <cell r="C85">
            <v>60</v>
          </cell>
          <cell r="D85" t="str">
            <v>Fitness 1</v>
          </cell>
          <cell r="E85">
            <v>5</v>
          </cell>
        </row>
        <row r="86">
          <cell r="A86" t="str">
            <v>02/10/2022</v>
          </cell>
          <cell r="B86" t="str">
            <v>Valentin Faure</v>
          </cell>
          <cell r="C86">
            <v>120</v>
          </cell>
          <cell r="D86" t="str">
            <v>Match 1</v>
          </cell>
          <cell r="E86">
            <v>7</v>
          </cell>
        </row>
        <row r="87">
          <cell r="A87" t="str">
            <v>02/10/2022</v>
          </cell>
          <cell r="B87" t="str">
            <v>Hoan Mouret</v>
          </cell>
          <cell r="C87">
            <v>60</v>
          </cell>
          <cell r="D87" t="str">
            <v>Tennis 1</v>
          </cell>
          <cell r="E87">
            <v>4</v>
          </cell>
        </row>
        <row r="88">
          <cell r="A88" t="str">
            <v>02/10/2022</v>
          </cell>
          <cell r="B88" t="str">
            <v>Valentin Faure</v>
          </cell>
          <cell r="C88">
            <v>120</v>
          </cell>
          <cell r="D88" t="str">
            <v>Match 2</v>
          </cell>
          <cell r="E88">
            <v>10</v>
          </cell>
        </row>
        <row r="89">
          <cell r="A89" t="str">
            <v>03/10/2022</v>
          </cell>
          <cell r="B89" t="str">
            <v>Hoan Mouret</v>
          </cell>
          <cell r="C89">
            <v>120</v>
          </cell>
          <cell r="D89" t="str">
            <v>Tennis 1</v>
          </cell>
          <cell r="E89">
            <v>7</v>
          </cell>
        </row>
        <row r="90">
          <cell r="A90" t="str">
            <v>04/10/2022</v>
          </cell>
          <cell r="B90" t="str">
            <v>Hoan Mouret</v>
          </cell>
          <cell r="C90">
            <v>60</v>
          </cell>
          <cell r="D90" t="str">
            <v>Tennis 1</v>
          </cell>
          <cell r="E90">
            <v>4</v>
          </cell>
        </row>
        <row r="91">
          <cell r="A91" t="str">
            <v>04/10/2022</v>
          </cell>
          <cell r="B91" t="str">
            <v>Katya Zavatska</v>
          </cell>
          <cell r="C91">
            <v>100</v>
          </cell>
          <cell r="D91" t="str">
            <v>Tennis 1</v>
          </cell>
          <cell r="E91">
            <v>8</v>
          </cell>
        </row>
        <row r="92">
          <cell r="A92" t="str">
            <v>04/10/2022</v>
          </cell>
          <cell r="B92" t="str">
            <v>Katya Zavatska</v>
          </cell>
          <cell r="C92">
            <v>70</v>
          </cell>
          <cell r="D92" t="str">
            <v>Fitness 1</v>
          </cell>
          <cell r="E92">
            <v>6</v>
          </cell>
        </row>
        <row r="93">
          <cell r="A93" t="str">
            <v>04/10/2022</v>
          </cell>
          <cell r="B93" t="str">
            <v>Valentin Faure</v>
          </cell>
          <cell r="C93">
            <v>80</v>
          </cell>
          <cell r="D93" t="str">
            <v>Tennis 1</v>
          </cell>
          <cell r="E93">
            <v>7</v>
          </cell>
        </row>
        <row r="94">
          <cell r="A94" t="str">
            <v>05/10/2022</v>
          </cell>
          <cell r="B94" t="str">
            <v>Valentin Faure</v>
          </cell>
          <cell r="C94">
            <v>90</v>
          </cell>
          <cell r="D94" t="str">
            <v>Tennis 1</v>
          </cell>
          <cell r="E94">
            <v>4</v>
          </cell>
        </row>
        <row r="95">
          <cell r="A95" t="str">
            <v>05/10/2022</v>
          </cell>
          <cell r="B95" t="str">
            <v>Katya Zavatska</v>
          </cell>
          <cell r="C95">
            <v>80</v>
          </cell>
          <cell r="D95" t="str">
            <v>Fitness 1</v>
          </cell>
          <cell r="E95">
            <v>7</v>
          </cell>
        </row>
        <row r="96">
          <cell r="A96" t="str">
            <v>05/10/2022</v>
          </cell>
          <cell r="B96" t="str">
            <v>Katya Zavatska</v>
          </cell>
          <cell r="C96">
            <v>90</v>
          </cell>
          <cell r="D96" t="str">
            <v>Tennis 1</v>
          </cell>
          <cell r="E96">
            <v>7</v>
          </cell>
        </row>
        <row r="97">
          <cell r="A97" t="str">
            <v>05/10/2022</v>
          </cell>
          <cell r="B97" t="str">
            <v>Katya Zavatska</v>
          </cell>
          <cell r="C97">
            <v>70</v>
          </cell>
          <cell r="D97" t="str">
            <v>Tennis 2</v>
          </cell>
          <cell r="E97">
            <v>7</v>
          </cell>
        </row>
        <row r="98">
          <cell r="A98" t="str">
            <v>05/10/2022</v>
          </cell>
          <cell r="B98" t="str">
            <v>Valentin Faure</v>
          </cell>
          <cell r="C98">
            <v>90</v>
          </cell>
          <cell r="D98" t="str">
            <v>Fitness 1</v>
          </cell>
          <cell r="E98">
            <v>5</v>
          </cell>
        </row>
        <row r="99">
          <cell r="A99" t="str">
            <v>05/10/2022</v>
          </cell>
          <cell r="B99" t="str">
            <v>Mathys Erhard</v>
          </cell>
          <cell r="C99">
            <v>180</v>
          </cell>
          <cell r="D99" t="str">
            <v>Match 1</v>
          </cell>
          <cell r="E99">
            <v>8</v>
          </cell>
        </row>
        <row r="100">
          <cell r="A100" t="str">
            <v>05/10/2022</v>
          </cell>
          <cell r="B100" t="str">
            <v>Hoan Mouret</v>
          </cell>
          <cell r="C100">
            <v>120</v>
          </cell>
          <cell r="D100" t="str">
            <v>Tennis 1</v>
          </cell>
          <cell r="E100">
            <v>7</v>
          </cell>
        </row>
        <row r="101">
          <cell r="A101" t="str">
            <v>06/10/2022</v>
          </cell>
          <cell r="B101" t="str">
            <v>Hoan Mouret</v>
          </cell>
          <cell r="C101">
            <v>90</v>
          </cell>
          <cell r="D101" t="str">
            <v>Tennis 1</v>
          </cell>
          <cell r="E101">
            <v>8</v>
          </cell>
        </row>
        <row r="102">
          <cell r="A102" t="str">
            <v>06/10/2022</v>
          </cell>
          <cell r="B102" t="str">
            <v>Katya Zavatska</v>
          </cell>
          <cell r="C102">
            <v>80</v>
          </cell>
          <cell r="D102" t="str">
            <v>Tennis 1</v>
          </cell>
          <cell r="E102">
            <v>5</v>
          </cell>
        </row>
        <row r="103">
          <cell r="A103" t="str">
            <v>06/10/2022</v>
          </cell>
          <cell r="B103" t="str">
            <v>Valentin Faure</v>
          </cell>
          <cell r="C103">
            <v>90</v>
          </cell>
          <cell r="D103" t="str">
            <v>Fitness 1</v>
          </cell>
          <cell r="E103">
            <v>7</v>
          </cell>
        </row>
        <row r="104">
          <cell r="A104" t="str">
            <v>06/10/2022</v>
          </cell>
          <cell r="B104" t="str">
            <v>Valentin Faure</v>
          </cell>
          <cell r="C104">
            <v>90</v>
          </cell>
          <cell r="D104" t="str">
            <v>Tennis 1</v>
          </cell>
          <cell r="E104">
            <v>6</v>
          </cell>
        </row>
        <row r="105">
          <cell r="A105" t="str">
            <v>06/10/2022</v>
          </cell>
          <cell r="B105" t="str">
            <v>Katya Zavatska</v>
          </cell>
          <cell r="C105">
            <v>60</v>
          </cell>
          <cell r="D105" t="str">
            <v>Fitness 1</v>
          </cell>
          <cell r="E105">
            <v>4</v>
          </cell>
        </row>
        <row r="106">
          <cell r="A106" t="str">
            <v>06/10/2022</v>
          </cell>
          <cell r="B106" t="str">
            <v>Mathys Erhard</v>
          </cell>
          <cell r="C106">
            <v>80</v>
          </cell>
          <cell r="D106" t="str">
            <v>Match 1</v>
          </cell>
          <cell r="E106">
            <v>7</v>
          </cell>
        </row>
        <row r="107">
          <cell r="A107" t="str">
            <v/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</row>
        <row r="108">
          <cell r="A108" t="str">
            <v/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</row>
        <row r="109">
          <cell r="A109" t="str">
            <v/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</row>
        <row r="110">
          <cell r="A110" t="str">
            <v/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</row>
        <row r="111">
          <cell r="A111" t="str">
            <v/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</row>
        <row r="112">
          <cell r="A112" t="str">
            <v/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</row>
        <row r="113">
          <cell r="A113" t="str">
            <v/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</row>
        <row r="114">
          <cell r="A114" t="str">
            <v/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</row>
        <row r="115">
          <cell r="A115" t="str">
            <v/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</row>
        <row r="116">
          <cell r="A116" t="str">
            <v/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</row>
        <row r="117">
          <cell r="A117" t="str">
            <v/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</row>
        <row r="118">
          <cell r="A118" t="str">
            <v/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</row>
        <row r="119">
          <cell r="A119" t="str">
            <v/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</row>
        <row r="120">
          <cell r="A120" t="str">
            <v/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</row>
        <row r="121">
          <cell r="A121" t="str">
            <v/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</row>
        <row r="122">
          <cell r="A122" t="str">
            <v/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</row>
        <row r="123">
          <cell r="A123" t="str">
            <v/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</row>
        <row r="124">
          <cell r="A124" t="str">
            <v/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</row>
        <row r="125">
          <cell r="A125" t="str">
            <v/>
          </cell>
          <cell r="B125">
            <v>0</v>
          </cell>
          <cell r="C125">
            <v>0</v>
          </cell>
          <cell r="D125">
            <v>0</v>
          </cell>
          <cell r="E125">
            <v>0</v>
          </cell>
        </row>
        <row r="126">
          <cell r="A126" t="str">
            <v/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</row>
        <row r="127">
          <cell r="A127" t="str">
            <v/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</row>
        <row r="128">
          <cell r="A128" t="str">
            <v/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</row>
        <row r="129">
          <cell r="A129" t="str">
            <v/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</row>
        <row r="130">
          <cell r="A130" t="str">
            <v/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</row>
        <row r="131">
          <cell r="A131" t="str">
            <v/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</row>
        <row r="132">
          <cell r="A132" t="str">
            <v/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</row>
        <row r="133">
          <cell r="A133" t="str">
            <v/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</row>
        <row r="134">
          <cell r="A134" t="str">
            <v/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</row>
        <row r="135">
          <cell r="A135" t="str">
            <v/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</row>
        <row r="136">
          <cell r="A136" t="str">
            <v/>
          </cell>
          <cell r="B136">
            <v>0</v>
          </cell>
          <cell r="C136">
            <v>0</v>
          </cell>
          <cell r="D136">
            <v>0</v>
          </cell>
          <cell r="E136">
            <v>0</v>
          </cell>
        </row>
        <row r="137">
          <cell r="A137" t="str">
            <v/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</row>
        <row r="138">
          <cell r="A138" t="str">
            <v/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</row>
        <row r="139">
          <cell r="A139" t="str">
            <v/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</row>
        <row r="140">
          <cell r="A140" t="str">
            <v/>
          </cell>
          <cell r="B140">
            <v>0</v>
          </cell>
          <cell r="C140">
            <v>0</v>
          </cell>
          <cell r="D140">
            <v>0</v>
          </cell>
          <cell r="E140">
            <v>0</v>
          </cell>
        </row>
        <row r="141">
          <cell r="A141" t="str">
            <v/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</row>
        <row r="142">
          <cell r="A142" t="str">
            <v/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</row>
        <row r="143">
          <cell r="A143" t="str">
            <v/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</row>
        <row r="144">
          <cell r="A144" t="str">
            <v/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</row>
        <row r="145">
          <cell r="A145" t="str">
            <v/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</row>
        <row r="146">
          <cell r="A146" t="str">
            <v/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</row>
        <row r="147">
          <cell r="A147" t="str">
            <v/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</row>
        <row r="148">
          <cell r="A148" t="str">
            <v/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</row>
        <row r="149">
          <cell r="A149" t="str">
            <v/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</row>
        <row r="150">
          <cell r="A150" t="str">
            <v/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</row>
        <row r="151">
          <cell r="A151" t="str">
            <v/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</row>
        <row r="152">
          <cell r="A152" t="str">
            <v/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</row>
        <row r="153">
          <cell r="A153" t="str">
            <v/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</row>
        <row r="154">
          <cell r="A154" t="str">
            <v/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</row>
        <row r="155">
          <cell r="A155" t="str">
            <v/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</row>
        <row r="156">
          <cell r="A156" t="str">
            <v/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</row>
        <row r="157">
          <cell r="A157" t="str">
            <v/>
          </cell>
          <cell r="B157">
            <v>0</v>
          </cell>
          <cell r="C157">
            <v>0</v>
          </cell>
          <cell r="D157">
            <v>0</v>
          </cell>
          <cell r="E157">
            <v>0</v>
          </cell>
        </row>
        <row r="158">
          <cell r="A158" t="str">
            <v/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</row>
        <row r="159">
          <cell r="A159" t="str">
            <v/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</row>
        <row r="160">
          <cell r="A160" t="str">
            <v/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</row>
        <row r="161">
          <cell r="A161" t="str">
            <v/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</row>
        <row r="162">
          <cell r="A162" t="str">
            <v/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</row>
        <row r="163">
          <cell r="A163" t="str">
            <v/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</row>
        <row r="164">
          <cell r="A164" t="str">
            <v/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</row>
        <row r="165">
          <cell r="A165" t="str">
            <v/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</row>
        <row r="166">
          <cell r="A166" t="str">
            <v/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</row>
        <row r="167">
          <cell r="A167" t="str">
            <v/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</row>
        <row r="168">
          <cell r="A168" t="str">
            <v/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</row>
        <row r="169">
          <cell r="A169" t="str">
            <v/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</row>
        <row r="170">
          <cell r="A170" t="str">
            <v/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</row>
        <row r="171">
          <cell r="A171" t="str">
            <v/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</row>
        <row r="172">
          <cell r="A172" t="str">
            <v/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</row>
        <row r="173">
          <cell r="A173" t="str">
            <v/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</row>
        <row r="174">
          <cell r="A174" t="str">
            <v/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</row>
        <row r="175">
          <cell r="A175" t="str">
            <v/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</row>
        <row r="176">
          <cell r="A176" t="str">
            <v/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</row>
        <row r="177">
          <cell r="A177" t="str">
            <v/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</row>
        <row r="178">
          <cell r="A178" t="str">
            <v/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</row>
        <row r="179">
          <cell r="A179" t="str">
            <v/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</row>
        <row r="180">
          <cell r="A180" t="str">
            <v/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</row>
        <row r="181">
          <cell r="A181" t="str">
            <v/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</row>
        <row r="182">
          <cell r="A182" t="str">
            <v/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</row>
        <row r="183">
          <cell r="A183" t="str">
            <v/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</row>
        <row r="184">
          <cell r="A184" t="str">
            <v/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</row>
        <row r="185">
          <cell r="A185" t="str">
            <v/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</row>
        <row r="186">
          <cell r="A186" t="str">
            <v/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</row>
        <row r="187">
          <cell r="A187" t="str">
            <v/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</row>
        <row r="188">
          <cell r="A188" t="str">
            <v/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</row>
        <row r="189">
          <cell r="A189" t="str">
            <v/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</row>
        <row r="190">
          <cell r="A190" t="str">
            <v/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</row>
        <row r="191">
          <cell r="A191" t="str">
            <v/>
          </cell>
          <cell r="B191">
            <v>0</v>
          </cell>
          <cell r="C191">
            <v>0</v>
          </cell>
          <cell r="D191">
            <v>0</v>
          </cell>
          <cell r="E191">
            <v>0</v>
          </cell>
        </row>
        <row r="192">
          <cell r="A192" t="str">
            <v/>
          </cell>
          <cell r="B192">
            <v>0</v>
          </cell>
          <cell r="C192">
            <v>0</v>
          </cell>
          <cell r="D192">
            <v>0</v>
          </cell>
          <cell r="E192">
            <v>0</v>
          </cell>
        </row>
        <row r="193">
          <cell r="A193" t="str">
            <v/>
          </cell>
          <cell r="B193">
            <v>0</v>
          </cell>
          <cell r="C193">
            <v>0</v>
          </cell>
          <cell r="D193">
            <v>0</v>
          </cell>
          <cell r="E193">
            <v>0</v>
          </cell>
        </row>
        <row r="194">
          <cell r="A194" t="str">
            <v/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</row>
        <row r="195">
          <cell r="A195" t="str">
            <v/>
          </cell>
          <cell r="B195">
            <v>0</v>
          </cell>
          <cell r="C195">
            <v>0</v>
          </cell>
          <cell r="D195">
            <v>0</v>
          </cell>
          <cell r="E195">
            <v>0</v>
          </cell>
        </row>
        <row r="196">
          <cell r="A196" t="str">
            <v/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</row>
        <row r="197">
          <cell r="A197" t="str">
            <v/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</row>
        <row r="198">
          <cell r="A198" t="str">
            <v/>
          </cell>
          <cell r="B198">
            <v>0</v>
          </cell>
          <cell r="C198">
            <v>0</v>
          </cell>
          <cell r="D198">
            <v>0</v>
          </cell>
          <cell r="E198">
            <v>0</v>
          </cell>
        </row>
        <row r="199">
          <cell r="A199" t="str">
            <v/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</row>
        <row r="200">
          <cell r="A200" t="str">
            <v/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</row>
        <row r="201">
          <cell r="A201" t="str">
            <v/>
          </cell>
          <cell r="B201">
            <v>0</v>
          </cell>
          <cell r="C201">
            <v>0</v>
          </cell>
          <cell r="D201">
            <v>0</v>
          </cell>
          <cell r="E201">
            <v>0</v>
          </cell>
        </row>
        <row r="202">
          <cell r="A202" t="str">
            <v/>
          </cell>
          <cell r="B202">
            <v>0</v>
          </cell>
          <cell r="C202">
            <v>0</v>
          </cell>
          <cell r="D202">
            <v>0</v>
          </cell>
          <cell r="E202">
            <v>0</v>
          </cell>
        </row>
        <row r="203">
          <cell r="A203" t="str">
            <v/>
          </cell>
          <cell r="B203">
            <v>0</v>
          </cell>
          <cell r="C203">
            <v>0</v>
          </cell>
          <cell r="D203">
            <v>0</v>
          </cell>
          <cell r="E203">
            <v>0</v>
          </cell>
        </row>
        <row r="204">
          <cell r="A204" t="str">
            <v/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</row>
        <row r="205">
          <cell r="A205" t="str">
            <v/>
          </cell>
          <cell r="B205">
            <v>0</v>
          </cell>
          <cell r="C205">
            <v>0</v>
          </cell>
          <cell r="D205">
            <v>0</v>
          </cell>
          <cell r="E205">
            <v>0</v>
          </cell>
        </row>
        <row r="206">
          <cell r="A206" t="str">
            <v/>
          </cell>
          <cell r="B206">
            <v>0</v>
          </cell>
          <cell r="C206">
            <v>0</v>
          </cell>
          <cell r="D206">
            <v>0</v>
          </cell>
          <cell r="E206">
            <v>0</v>
          </cell>
        </row>
        <row r="207">
          <cell r="A207" t="str">
            <v/>
          </cell>
          <cell r="B207">
            <v>0</v>
          </cell>
          <cell r="C207">
            <v>0</v>
          </cell>
          <cell r="D207">
            <v>0</v>
          </cell>
          <cell r="E207">
            <v>0</v>
          </cell>
        </row>
        <row r="208">
          <cell r="A208" t="str">
            <v/>
          </cell>
          <cell r="B208">
            <v>0</v>
          </cell>
          <cell r="C208">
            <v>0</v>
          </cell>
          <cell r="D208">
            <v>0</v>
          </cell>
          <cell r="E208">
            <v>0</v>
          </cell>
        </row>
        <row r="209">
          <cell r="A209" t="str">
            <v/>
          </cell>
          <cell r="B209">
            <v>0</v>
          </cell>
          <cell r="C209">
            <v>0</v>
          </cell>
          <cell r="D209">
            <v>0</v>
          </cell>
          <cell r="E209">
            <v>0</v>
          </cell>
        </row>
        <row r="210">
          <cell r="A210" t="str">
            <v/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</row>
        <row r="211">
          <cell r="A211" t="str">
            <v/>
          </cell>
          <cell r="B211">
            <v>0</v>
          </cell>
          <cell r="C211">
            <v>0</v>
          </cell>
          <cell r="D211">
            <v>0</v>
          </cell>
          <cell r="E211">
            <v>0</v>
          </cell>
        </row>
        <row r="212">
          <cell r="A212" t="str">
            <v/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</row>
        <row r="213">
          <cell r="A213" t="str">
            <v/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</row>
        <row r="214">
          <cell r="A214" t="str">
            <v/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</row>
        <row r="215">
          <cell r="A215" t="str">
            <v/>
          </cell>
          <cell r="B215">
            <v>0</v>
          </cell>
          <cell r="C215">
            <v>0</v>
          </cell>
          <cell r="D215">
            <v>0</v>
          </cell>
          <cell r="E215">
            <v>0</v>
          </cell>
        </row>
        <row r="216">
          <cell r="A216" t="str">
            <v/>
          </cell>
          <cell r="B216">
            <v>0</v>
          </cell>
          <cell r="C216">
            <v>0</v>
          </cell>
          <cell r="D216">
            <v>0</v>
          </cell>
          <cell r="E216">
            <v>0</v>
          </cell>
        </row>
        <row r="217">
          <cell r="A217" t="str">
            <v/>
          </cell>
          <cell r="B217">
            <v>0</v>
          </cell>
          <cell r="C217">
            <v>0</v>
          </cell>
          <cell r="D217">
            <v>0</v>
          </cell>
          <cell r="E217">
            <v>0</v>
          </cell>
        </row>
        <row r="218">
          <cell r="A218" t="str">
            <v/>
          </cell>
          <cell r="B218">
            <v>0</v>
          </cell>
          <cell r="C218">
            <v>0</v>
          </cell>
          <cell r="D218">
            <v>0</v>
          </cell>
          <cell r="E218">
            <v>0</v>
          </cell>
        </row>
        <row r="219">
          <cell r="A219" t="str">
            <v/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</row>
        <row r="220">
          <cell r="A220" t="str">
            <v/>
          </cell>
          <cell r="B220">
            <v>0</v>
          </cell>
          <cell r="C220">
            <v>0</v>
          </cell>
          <cell r="D220">
            <v>0</v>
          </cell>
          <cell r="E220">
            <v>0</v>
          </cell>
        </row>
        <row r="221">
          <cell r="A221" t="str">
            <v/>
          </cell>
          <cell r="B221">
            <v>0</v>
          </cell>
          <cell r="C221">
            <v>0</v>
          </cell>
          <cell r="D221">
            <v>0</v>
          </cell>
          <cell r="E221">
            <v>0</v>
          </cell>
        </row>
        <row r="222">
          <cell r="A222" t="str">
            <v/>
          </cell>
          <cell r="B222">
            <v>0</v>
          </cell>
          <cell r="C222">
            <v>0</v>
          </cell>
          <cell r="D222">
            <v>0</v>
          </cell>
          <cell r="E222">
            <v>0</v>
          </cell>
        </row>
        <row r="223">
          <cell r="A223" t="str">
            <v/>
          </cell>
          <cell r="B223">
            <v>0</v>
          </cell>
          <cell r="C223">
            <v>0</v>
          </cell>
          <cell r="D223">
            <v>0</v>
          </cell>
          <cell r="E223">
            <v>0</v>
          </cell>
        </row>
        <row r="224">
          <cell r="A224" t="str">
            <v/>
          </cell>
          <cell r="B224">
            <v>0</v>
          </cell>
          <cell r="C224">
            <v>0</v>
          </cell>
          <cell r="D224">
            <v>0</v>
          </cell>
          <cell r="E224">
            <v>0</v>
          </cell>
        </row>
        <row r="225">
          <cell r="A225" t="str">
            <v/>
          </cell>
          <cell r="B225">
            <v>0</v>
          </cell>
          <cell r="C225">
            <v>0</v>
          </cell>
          <cell r="D225">
            <v>0</v>
          </cell>
          <cell r="E225">
            <v>0</v>
          </cell>
        </row>
        <row r="226">
          <cell r="A226" t="str">
            <v/>
          </cell>
          <cell r="B226">
            <v>0</v>
          </cell>
          <cell r="C226">
            <v>0</v>
          </cell>
          <cell r="D226">
            <v>0</v>
          </cell>
          <cell r="E226">
            <v>0</v>
          </cell>
        </row>
        <row r="227">
          <cell r="A227" t="str">
            <v/>
          </cell>
          <cell r="B227">
            <v>0</v>
          </cell>
          <cell r="C227">
            <v>0</v>
          </cell>
          <cell r="D227">
            <v>0</v>
          </cell>
          <cell r="E227">
            <v>0</v>
          </cell>
        </row>
        <row r="228">
          <cell r="A228" t="str">
            <v/>
          </cell>
          <cell r="B228">
            <v>0</v>
          </cell>
          <cell r="C228">
            <v>0</v>
          </cell>
          <cell r="D228">
            <v>0</v>
          </cell>
          <cell r="E228">
            <v>0</v>
          </cell>
        </row>
        <row r="229">
          <cell r="A229" t="str">
            <v/>
          </cell>
          <cell r="B229">
            <v>0</v>
          </cell>
          <cell r="C229">
            <v>0</v>
          </cell>
          <cell r="D229">
            <v>0</v>
          </cell>
          <cell r="E229">
            <v>0</v>
          </cell>
        </row>
        <row r="230">
          <cell r="A230" t="str">
            <v/>
          </cell>
          <cell r="B230">
            <v>0</v>
          </cell>
          <cell r="C230">
            <v>0</v>
          </cell>
          <cell r="D230">
            <v>0</v>
          </cell>
          <cell r="E230">
            <v>0</v>
          </cell>
        </row>
        <row r="231">
          <cell r="A231" t="str">
            <v/>
          </cell>
          <cell r="B231">
            <v>0</v>
          </cell>
          <cell r="C231">
            <v>0</v>
          </cell>
          <cell r="D231">
            <v>0</v>
          </cell>
          <cell r="E231">
            <v>0</v>
          </cell>
        </row>
        <row r="232">
          <cell r="A232" t="str">
            <v/>
          </cell>
          <cell r="B232">
            <v>0</v>
          </cell>
          <cell r="C232">
            <v>0</v>
          </cell>
          <cell r="D232">
            <v>0</v>
          </cell>
          <cell r="E232">
            <v>0</v>
          </cell>
        </row>
        <row r="233">
          <cell r="A233" t="str">
            <v/>
          </cell>
          <cell r="B233">
            <v>0</v>
          </cell>
          <cell r="C233">
            <v>0</v>
          </cell>
          <cell r="D233">
            <v>0</v>
          </cell>
          <cell r="E233">
            <v>0</v>
          </cell>
        </row>
        <row r="234">
          <cell r="A234" t="str">
            <v/>
          </cell>
          <cell r="B234">
            <v>0</v>
          </cell>
          <cell r="C234">
            <v>0</v>
          </cell>
          <cell r="D234">
            <v>0</v>
          </cell>
          <cell r="E234">
            <v>0</v>
          </cell>
        </row>
        <row r="235">
          <cell r="A235" t="str">
            <v/>
          </cell>
          <cell r="B235">
            <v>0</v>
          </cell>
          <cell r="C235">
            <v>0</v>
          </cell>
          <cell r="D235">
            <v>0</v>
          </cell>
          <cell r="E235">
            <v>0</v>
          </cell>
        </row>
        <row r="236">
          <cell r="A236" t="str">
            <v/>
          </cell>
          <cell r="B236">
            <v>0</v>
          </cell>
          <cell r="C236">
            <v>0</v>
          </cell>
          <cell r="D236">
            <v>0</v>
          </cell>
          <cell r="E236">
            <v>0</v>
          </cell>
        </row>
        <row r="237">
          <cell r="A237" t="str">
            <v/>
          </cell>
          <cell r="B237">
            <v>0</v>
          </cell>
          <cell r="C237">
            <v>0</v>
          </cell>
          <cell r="D237">
            <v>0</v>
          </cell>
          <cell r="E237">
            <v>0</v>
          </cell>
        </row>
        <row r="238">
          <cell r="A238" t="str">
            <v/>
          </cell>
          <cell r="B238">
            <v>0</v>
          </cell>
          <cell r="C238">
            <v>0</v>
          </cell>
          <cell r="D238">
            <v>0</v>
          </cell>
          <cell r="E238">
            <v>0</v>
          </cell>
        </row>
        <row r="239">
          <cell r="A239" t="str">
            <v/>
          </cell>
          <cell r="B239">
            <v>0</v>
          </cell>
          <cell r="C239">
            <v>0</v>
          </cell>
          <cell r="D239">
            <v>0</v>
          </cell>
          <cell r="E239">
            <v>0</v>
          </cell>
        </row>
        <row r="240">
          <cell r="A240" t="str">
            <v/>
          </cell>
          <cell r="B240">
            <v>0</v>
          </cell>
          <cell r="C240">
            <v>0</v>
          </cell>
          <cell r="D240">
            <v>0</v>
          </cell>
          <cell r="E240">
            <v>0</v>
          </cell>
        </row>
        <row r="241">
          <cell r="A241" t="str">
            <v/>
          </cell>
          <cell r="B241">
            <v>0</v>
          </cell>
          <cell r="C241">
            <v>0</v>
          </cell>
          <cell r="D241">
            <v>0</v>
          </cell>
          <cell r="E241">
            <v>0</v>
          </cell>
        </row>
        <row r="242">
          <cell r="A242" t="str">
            <v/>
          </cell>
          <cell r="B242">
            <v>0</v>
          </cell>
          <cell r="C242">
            <v>0</v>
          </cell>
          <cell r="D242">
            <v>0</v>
          </cell>
          <cell r="E242">
            <v>0</v>
          </cell>
        </row>
        <row r="243">
          <cell r="A243" t="str">
            <v/>
          </cell>
          <cell r="B243">
            <v>0</v>
          </cell>
          <cell r="C243">
            <v>0</v>
          </cell>
          <cell r="D243">
            <v>0</v>
          </cell>
          <cell r="E243">
            <v>0</v>
          </cell>
        </row>
        <row r="244">
          <cell r="A244" t="str">
            <v/>
          </cell>
          <cell r="B244">
            <v>0</v>
          </cell>
          <cell r="C244">
            <v>0</v>
          </cell>
          <cell r="D244">
            <v>0</v>
          </cell>
          <cell r="E244">
            <v>0</v>
          </cell>
        </row>
        <row r="245">
          <cell r="A245" t="str">
            <v/>
          </cell>
          <cell r="B245">
            <v>0</v>
          </cell>
          <cell r="C245">
            <v>0</v>
          </cell>
          <cell r="D245">
            <v>0</v>
          </cell>
          <cell r="E245">
            <v>0</v>
          </cell>
        </row>
        <row r="246">
          <cell r="A246" t="str">
            <v/>
          </cell>
          <cell r="B246">
            <v>0</v>
          </cell>
          <cell r="C246">
            <v>0</v>
          </cell>
          <cell r="D246">
            <v>0</v>
          </cell>
          <cell r="E246">
            <v>0</v>
          </cell>
        </row>
        <row r="247">
          <cell r="A247" t="str">
            <v/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</row>
        <row r="248">
          <cell r="A248" t="str">
            <v/>
          </cell>
          <cell r="B248">
            <v>0</v>
          </cell>
          <cell r="C248">
            <v>0</v>
          </cell>
          <cell r="D248">
            <v>0</v>
          </cell>
          <cell r="E248">
            <v>0</v>
          </cell>
        </row>
        <row r="249">
          <cell r="A249" t="str">
            <v/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</row>
        <row r="250">
          <cell r="A250" t="str">
            <v/>
          </cell>
          <cell r="B250">
            <v>0</v>
          </cell>
          <cell r="C250">
            <v>0</v>
          </cell>
          <cell r="D250">
            <v>0</v>
          </cell>
          <cell r="E250">
            <v>0</v>
          </cell>
        </row>
        <row r="251">
          <cell r="A251" t="str">
            <v/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</row>
        <row r="252">
          <cell r="A252" t="str">
            <v/>
          </cell>
          <cell r="B252">
            <v>0</v>
          </cell>
          <cell r="C252">
            <v>0</v>
          </cell>
          <cell r="D252">
            <v>0</v>
          </cell>
          <cell r="E252">
            <v>0</v>
          </cell>
        </row>
        <row r="253">
          <cell r="A253" t="str">
            <v/>
          </cell>
          <cell r="B253">
            <v>0</v>
          </cell>
          <cell r="C253">
            <v>0</v>
          </cell>
          <cell r="D253">
            <v>0</v>
          </cell>
          <cell r="E253">
            <v>0</v>
          </cell>
        </row>
        <row r="254">
          <cell r="A254" t="str">
            <v/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</row>
        <row r="255">
          <cell r="A255" t="str">
            <v/>
          </cell>
          <cell r="B255">
            <v>0</v>
          </cell>
          <cell r="C255">
            <v>0</v>
          </cell>
          <cell r="D255">
            <v>0</v>
          </cell>
          <cell r="E255">
            <v>0</v>
          </cell>
        </row>
        <row r="256">
          <cell r="A256" t="str">
            <v/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</row>
        <row r="257">
          <cell r="A257" t="str">
            <v/>
          </cell>
          <cell r="B257">
            <v>0</v>
          </cell>
          <cell r="C257">
            <v>0</v>
          </cell>
          <cell r="D257">
            <v>0</v>
          </cell>
          <cell r="E257">
            <v>0</v>
          </cell>
        </row>
        <row r="258">
          <cell r="A258" t="str">
            <v/>
          </cell>
          <cell r="B258">
            <v>0</v>
          </cell>
          <cell r="C258">
            <v>0</v>
          </cell>
          <cell r="D258">
            <v>0</v>
          </cell>
          <cell r="E258">
            <v>0</v>
          </cell>
        </row>
        <row r="259">
          <cell r="A259" t="str">
            <v/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</row>
        <row r="260">
          <cell r="A260" t="str">
            <v/>
          </cell>
          <cell r="B260">
            <v>0</v>
          </cell>
          <cell r="C260">
            <v>0</v>
          </cell>
          <cell r="D260">
            <v>0</v>
          </cell>
          <cell r="E260">
            <v>0</v>
          </cell>
        </row>
        <row r="261">
          <cell r="A261" t="str">
            <v/>
          </cell>
          <cell r="B261">
            <v>0</v>
          </cell>
          <cell r="C261">
            <v>0</v>
          </cell>
          <cell r="D261">
            <v>0</v>
          </cell>
          <cell r="E261">
            <v>0</v>
          </cell>
        </row>
        <row r="262">
          <cell r="A262" t="str">
            <v/>
          </cell>
          <cell r="B262">
            <v>0</v>
          </cell>
          <cell r="C262">
            <v>0</v>
          </cell>
          <cell r="D262">
            <v>0</v>
          </cell>
          <cell r="E262">
            <v>0</v>
          </cell>
        </row>
        <row r="263">
          <cell r="A263" t="str">
            <v/>
          </cell>
          <cell r="B263">
            <v>0</v>
          </cell>
          <cell r="C263">
            <v>0</v>
          </cell>
          <cell r="D263">
            <v>0</v>
          </cell>
          <cell r="E263">
            <v>0</v>
          </cell>
        </row>
        <row r="264">
          <cell r="A264" t="str">
            <v/>
          </cell>
          <cell r="B264">
            <v>0</v>
          </cell>
          <cell r="C264">
            <v>0</v>
          </cell>
          <cell r="D264">
            <v>0</v>
          </cell>
          <cell r="E264">
            <v>0</v>
          </cell>
        </row>
        <row r="265">
          <cell r="A265" t="str">
            <v/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</row>
        <row r="266">
          <cell r="A266" t="str">
            <v/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</row>
        <row r="267">
          <cell r="A267" t="str">
            <v/>
          </cell>
          <cell r="B267">
            <v>0</v>
          </cell>
          <cell r="C267">
            <v>0</v>
          </cell>
          <cell r="D267">
            <v>0</v>
          </cell>
          <cell r="E267">
            <v>0</v>
          </cell>
        </row>
        <row r="268">
          <cell r="A268" t="str">
            <v/>
          </cell>
          <cell r="B268">
            <v>0</v>
          </cell>
          <cell r="C268">
            <v>0</v>
          </cell>
          <cell r="D268">
            <v>0</v>
          </cell>
          <cell r="E268">
            <v>0</v>
          </cell>
        </row>
        <row r="269">
          <cell r="A269" t="str">
            <v/>
          </cell>
          <cell r="B269">
            <v>0</v>
          </cell>
          <cell r="C269">
            <v>0</v>
          </cell>
          <cell r="D269">
            <v>0</v>
          </cell>
          <cell r="E269">
            <v>0</v>
          </cell>
        </row>
        <row r="270">
          <cell r="A270" t="str">
            <v/>
          </cell>
          <cell r="B270">
            <v>0</v>
          </cell>
          <cell r="C270">
            <v>0</v>
          </cell>
          <cell r="D270">
            <v>0</v>
          </cell>
          <cell r="E270">
            <v>0</v>
          </cell>
        </row>
        <row r="271">
          <cell r="A271" t="str">
            <v/>
          </cell>
          <cell r="B271">
            <v>0</v>
          </cell>
          <cell r="C271">
            <v>0</v>
          </cell>
          <cell r="D271">
            <v>0</v>
          </cell>
          <cell r="E271">
            <v>0</v>
          </cell>
        </row>
        <row r="272">
          <cell r="A272" t="str">
            <v/>
          </cell>
          <cell r="B272">
            <v>0</v>
          </cell>
          <cell r="C272">
            <v>0</v>
          </cell>
          <cell r="D272">
            <v>0</v>
          </cell>
          <cell r="E272">
            <v>0</v>
          </cell>
        </row>
        <row r="273">
          <cell r="A273" t="str">
            <v/>
          </cell>
          <cell r="B273">
            <v>0</v>
          </cell>
          <cell r="C273">
            <v>0</v>
          </cell>
          <cell r="D273">
            <v>0</v>
          </cell>
          <cell r="E273">
            <v>0</v>
          </cell>
        </row>
        <row r="274">
          <cell r="A274" t="str">
            <v/>
          </cell>
          <cell r="B274">
            <v>0</v>
          </cell>
          <cell r="C274">
            <v>0</v>
          </cell>
          <cell r="D274">
            <v>0</v>
          </cell>
          <cell r="E274">
            <v>0</v>
          </cell>
        </row>
        <row r="275">
          <cell r="A275" t="str">
            <v/>
          </cell>
          <cell r="B275">
            <v>0</v>
          </cell>
          <cell r="C275">
            <v>0</v>
          </cell>
          <cell r="D275">
            <v>0</v>
          </cell>
          <cell r="E275">
            <v>0</v>
          </cell>
        </row>
        <row r="276">
          <cell r="A276" t="str">
            <v/>
          </cell>
          <cell r="B276">
            <v>0</v>
          </cell>
          <cell r="C276">
            <v>0</v>
          </cell>
          <cell r="D276">
            <v>0</v>
          </cell>
          <cell r="E276">
            <v>0</v>
          </cell>
        </row>
        <row r="277">
          <cell r="A277" t="str">
            <v/>
          </cell>
          <cell r="B277">
            <v>0</v>
          </cell>
          <cell r="C277">
            <v>0</v>
          </cell>
          <cell r="D277">
            <v>0</v>
          </cell>
          <cell r="E277">
            <v>0</v>
          </cell>
        </row>
        <row r="278">
          <cell r="A278" t="str">
            <v/>
          </cell>
          <cell r="B278">
            <v>0</v>
          </cell>
          <cell r="C278">
            <v>0</v>
          </cell>
          <cell r="D278">
            <v>0</v>
          </cell>
          <cell r="E278">
            <v>0</v>
          </cell>
        </row>
        <row r="279">
          <cell r="A279" t="str">
            <v/>
          </cell>
          <cell r="B279">
            <v>0</v>
          </cell>
          <cell r="C279">
            <v>0</v>
          </cell>
          <cell r="D279">
            <v>0</v>
          </cell>
          <cell r="E279">
            <v>0</v>
          </cell>
        </row>
        <row r="280">
          <cell r="A280" t="str">
            <v/>
          </cell>
          <cell r="B280">
            <v>0</v>
          </cell>
          <cell r="C280">
            <v>0</v>
          </cell>
          <cell r="D280">
            <v>0</v>
          </cell>
          <cell r="E280">
            <v>0</v>
          </cell>
        </row>
        <row r="281">
          <cell r="A281" t="str">
            <v/>
          </cell>
          <cell r="B281">
            <v>0</v>
          </cell>
          <cell r="C281">
            <v>0</v>
          </cell>
          <cell r="D281">
            <v>0</v>
          </cell>
          <cell r="E281">
            <v>0</v>
          </cell>
        </row>
        <row r="282">
          <cell r="A282" t="str">
            <v/>
          </cell>
          <cell r="B282">
            <v>0</v>
          </cell>
          <cell r="C282">
            <v>0</v>
          </cell>
          <cell r="D282">
            <v>0</v>
          </cell>
          <cell r="E282">
            <v>0</v>
          </cell>
        </row>
        <row r="283">
          <cell r="A283" t="str">
            <v/>
          </cell>
          <cell r="B283">
            <v>0</v>
          </cell>
          <cell r="C283">
            <v>0</v>
          </cell>
          <cell r="D283">
            <v>0</v>
          </cell>
          <cell r="E283">
            <v>0</v>
          </cell>
        </row>
        <row r="284">
          <cell r="A284" t="str">
            <v/>
          </cell>
          <cell r="B284">
            <v>0</v>
          </cell>
          <cell r="C284">
            <v>0</v>
          </cell>
          <cell r="D284">
            <v>0</v>
          </cell>
          <cell r="E284">
            <v>0</v>
          </cell>
        </row>
        <row r="285">
          <cell r="A285" t="str">
            <v/>
          </cell>
          <cell r="B285">
            <v>0</v>
          </cell>
          <cell r="C285">
            <v>0</v>
          </cell>
          <cell r="D285">
            <v>0</v>
          </cell>
          <cell r="E285">
            <v>0</v>
          </cell>
        </row>
        <row r="286">
          <cell r="A286" t="str">
            <v/>
          </cell>
          <cell r="B286">
            <v>0</v>
          </cell>
          <cell r="C286">
            <v>0</v>
          </cell>
          <cell r="D286">
            <v>0</v>
          </cell>
          <cell r="E286">
            <v>0</v>
          </cell>
        </row>
        <row r="287">
          <cell r="A287" t="str">
            <v/>
          </cell>
          <cell r="B287">
            <v>0</v>
          </cell>
          <cell r="C287">
            <v>0</v>
          </cell>
          <cell r="D287">
            <v>0</v>
          </cell>
          <cell r="E287">
            <v>0</v>
          </cell>
        </row>
        <row r="288">
          <cell r="A288" t="str">
            <v/>
          </cell>
          <cell r="B288">
            <v>0</v>
          </cell>
          <cell r="C288">
            <v>0</v>
          </cell>
          <cell r="D288">
            <v>0</v>
          </cell>
          <cell r="E288">
            <v>0</v>
          </cell>
        </row>
        <row r="289">
          <cell r="A289" t="str">
            <v/>
          </cell>
          <cell r="B289">
            <v>0</v>
          </cell>
          <cell r="C289">
            <v>0</v>
          </cell>
          <cell r="D289">
            <v>0</v>
          </cell>
          <cell r="E289">
            <v>0</v>
          </cell>
        </row>
        <row r="290">
          <cell r="A290" t="str">
            <v/>
          </cell>
          <cell r="B290">
            <v>0</v>
          </cell>
          <cell r="C290">
            <v>0</v>
          </cell>
          <cell r="D290">
            <v>0</v>
          </cell>
          <cell r="E290">
            <v>0</v>
          </cell>
        </row>
        <row r="291">
          <cell r="A291" t="str">
            <v/>
          </cell>
          <cell r="B291">
            <v>0</v>
          </cell>
          <cell r="C291">
            <v>0</v>
          </cell>
          <cell r="D291">
            <v>0</v>
          </cell>
          <cell r="E291">
            <v>0</v>
          </cell>
        </row>
        <row r="292">
          <cell r="A292" t="str">
            <v/>
          </cell>
          <cell r="B292">
            <v>0</v>
          </cell>
          <cell r="C292">
            <v>0</v>
          </cell>
          <cell r="D292">
            <v>0</v>
          </cell>
          <cell r="E292">
            <v>0</v>
          </cell>
        </row>
        <row r="293">
          <cell r="A293" t="str">
            <v/>
          </cell>
          <cell r="B293">
            <v>0</v>
          </cell>
          <cell r="C293">
            <v>0</v>
          </cell>
          <cell r="D293">
            <v>0</v>
          </cell>
          <cell r="E293">
            <v>0</v>
          </cell>
        </row>
        <row r="294">
          <cell r="A294" t="str">
            <v/>
          </cell>
          <cell r="B294">
            <v>0</v>
          </cell>
          <cell r="C294">
            <v>0</v>
          </cell>
          <cell r="D294">
            <v>0</v>
          </cell>
          <cell r="E294">
            <v>0</v>
          </cell>
        </row>
        <row r="295">
          <cell r="A295" t="str">
            <v/>
          </cell>
          <cell r="B295">
            <v>0</v>
          </cell>
          <cell r="C295">
            <v>0</v>
          </cell>
          <cell r="D295">
            <v>0</v>
          </cell>
          <cell r="E295">
            <v>0</v>
          </cell>
        </row>
        <row r="296">
          <cell r="A296" t="str">
            <v/>
          </cell>
          <cell r="B296">
            <v>0</v>
          </cell>
          <cell r="C296">
            <v>0</v>
          </cell>
          <cell r="D296">
            <v>0</v>
          </cell>
          <cell r="E296">
            <v>0</v>
          </cell>
        </row>
        <row r="297">
          <cell r="A297" t="str">
            <v/>
          </cell>
          <cell r="B297">
            <v>0</v>
          </cell>
          <cell r="C297">
            <v>0</v>
          </cell>
          <cell r="D297">
            <v>0</v>
          </cell>
          <cell r="E297">
            <v>0</v>
          </cell>
        </row>
        <row r="298">
          <cell r="A298" t="str">
            <v/>
          </cell>
          <cell r="B298">
            <v>0</v>
          </cell>
          <cell r="C298">
            <v>0</v>
          </cell>
          <cell r="D298">
            <v>0</v>
          </cell>
          <cell r="E298">
            <v>0</v>
          </cell>
        </row>
        <row r="299">
          <cell r="A299" t="str">
            <v/>
          </cell>
          <cell r="B299">
            <v>0</v>
          </cell>
          <cell r="C299">
            <v>0</v>
          </cell>
          <cell r="D299">
            <v>0</v>
          </cell>
          <cell r="E299">
            <v>0</v>
          </cell>
        </row>
        <row r="300">
          <cell r="A300" t="str">
            <v/>
          </cell>
          <cell r="B300">
            <v>0</v>
          </cell>
          <cell r="C300">
            <v>0</v>
          </cell>
          <cell r="D300">
            <v>0</v>
          </cell>
          <cell r="E300">
            <v>0</v>
          </cell>
        </row>
        <row r="301">
          <cell r="A301" t="str">
            <v/>
          </cell>
          <cell r="B301">
            <v>0</v>
          </cell>
          <cell r="C301">
            <v>0</v>
          </cell>
          <cell r="D301">
            <v>0</v>
          </cell>
          <cell r="E301">
            <v>0</v>
          </cell>
        </row>
        <row r="302">
          <cell r="A302" t="str">
            <v/>
          </cell>
          <cell r="B302">
            <v>0</v>
          </cell>
          <cell r="C302">
            <v>0</v>
          </cell>
          <cell r="D302">
            <v>0</v>
          </cell>
          <cell r="E302">
            <v>0</v>
          </cell>
        </row>
        <row r="303">
          <cell r="A303" t="str">
            <v/>
          </cell>
          <cell r="B303">
            <v>0</v>
          </cell>
          <cell r="C303">
            <v>0</v>
          </cell>
          <cell r="D303">
            <v>0</v>
          </cell>
          <cell r="E303">
            <v>0</v>
          </cell>
        </row>
        <row r="304">
          <cell r="A304" t="str">
            <v/>
          </cell>
          <cell r="B304">
            <v>0</v>
          </cell>
          <cell r="C304">
            <v>0</v>
          </cell>
          <cell r="D304">
            <v>0</v>
          </cell>
          <cell r="E304">
            <v>0</v>
          </cell>
        </row>
        <row r="305">
          <cell r="A305" t="str">
            <v/>
          </cell>
          <cell r="B305">
            <v>0</v>
          </cell>
          <cell r="C305">
            <v>0</v>
          </cell>
          <cell r="D305">
            <v>0</v>
          </cell>
          <cell r="E305">
            <v>0</v>
          </cell>
        </row>
        <row r="306">
          <cell r="A306" t="str">
            <v/>
          </cell>
          <cell r="B306">
            <v>0</v>
          </cell>
          <cell r="C306">
            <v>0</v>
          </cell>
          <cell r="D306">
            <v>0</v>
          </cell>
          <cell r="E306">
            <v>0</v>
          </cell>
        </row>
        <row r="307">
          <cell r="A307" t="str">
            <v/>
          </cell>
          <cell r="B307">
            <v>0</v>
          </cell>
          <cell r="C307">
            <v>0</v>
          </cell>
          <cell r="D307">
            <v>0</v>
          </cell>
          <cell r="E307">
            <v>0</v>
          </cell>
        </row>
        <row r="308">
          <cell r="A308" t="str">
            <v/>
          </cell>
          <cell r="B308">
            <v>0</v>
          </cell>
          <cell r="C308">
            <v>0</v>
          </cell>
          <cell r="D308">
            <v>0</v>
          </cell>
          <cell r="E308">
            <v>0</v>
          </cell>
        </row>
        <row r="309">
          <cell r="A309" t="str">
            <v/>
          </cell>
          <cell r="B309">
            <v>0</v>
          </cell>
          <cell r="C309">
            <v>0</v>
          </cell>
          <cell r="D309">
            <v>0</v>
          </cell>
          <cell r="E309">
            <v>0</v>
          </cell>
        </row>
        <row r="310">
          <cell r="A310" t="str">
            <v/>
          </cell>
          <cell r="B310">
            <v>0</v>
          </cell>
          <cell r="C310">
            <v>0</v>
          </cell>
          <cell r="D310">
            <v>0</v>
          </cell>
          <cell r="E310">
            <v>0</v>
          </cell>
        </row>
        <row r="311">
          <cell r="A311" t="str">
            <v/>
          </cell>
          <cell r="B311">
            <v>0</v>
          </cell>
          <cell r="C311">
            <v>0</v>
          </cell>
          <cell r="D311">
            <v>0</v>
          </cell>
          <cell r="E311">
            <v>0</v>
          </cell>
        </row>
        <row r="312">
          <cell r="A312" t="str">
            <v/>
          </cell>
          <cell r="B312">
            <v>0</v>
          </cell>
          <cell r="C312">
            <v>0</v>
          </cell>
          <cell r="D312">
            <v>0</v>
          </cell>
          <cell r="E312">
            <v>0</v>
          </cell>
        </row>
        <row r="313">
          <cell r="A313" t="str">
            <v/>
          </cell>
          <cell r="B313">
            <v>0</v>
          </cell>
          <cell r="C313">
            <v>0</v>
          </cell>
          <cell r="D313">
            <v>0</v>
          </cell>
          <cell r="E313">
            <v>0</v>
          </cell>
        </row>
        <row r="314">
          <cell r="A314" t="str">
            <v/>
          </cell>
          <cell r="B314">
            <v>0</v>
          </cell>
          <cell r="C314">
            <v>0</v>
          </cell>
          <cell r="D314">
            <v>0</v>
          </cell>
          <cell r="E314">
            <v>0</v>
          </cell>
        </row>
        <row r="315">
          <cell r="A315" t="str">
            <v/>
          </cell>
          <cell r="B315">
            <v>0</v>
          </cell>
          <cell r="C315">
            <v>0</v>
          </cell>
          <cell r="D315">
            <v>0</v>
          </cell>
          <cell r="E315">
            <v>0</v>
          </cell>
        </row>
        <row r="316">
          <cell r="A316" t="str">
            <v/>
          </cell>
          <cell r="B316">
            <v>0</v>
          </cell>
          <cell r="C316">
            <v>0</v>
          </cell>
          <cell r="D316">
            <v>0</v>
          </cell>
          <cell r="E316">
            <v>0</v>
          </cell>
        </row>
        <row r="317">
          <cell r="A317" t="str">
            <v/>
          </cell>
          <cell r="B317">
            <v>0</v>
          </cell>
          <cell r="C317">
            <v>0</v>
          </cell>
          <cell r="D317">
            <v>0</v>
          </cell>
          <cell r="E317">
            <v>0</v>
          </cell>
        </row>
        <row r="318">
          <cell r="A318" t="str">
            <v/>
          </cell>
          <cell r="B318">
            <v>0</v>
          </cell>
          <cell r="C318">
            <v>0</v>
          </cell>
          <cell r="D318">
            <v>0</v>
          </cell>
          <cell r="E318">
            <v>0</v>
          </cell>
        </row>
        <row r="319">
          <cell r="A319" t="str">
            <v/>
          </cell>
          <cell r="B319">
            <v>0</v>
          </cell>
          <cell r="C319">
            <v>0</v>
          </cell>
          <cell r="D319">
            <v>0</v>
          </cell>
          <cell r="E319">
            <v>0</v>
          </cell>
        </row>
        <row r="320">
          <cell r="A320" t="str">
            <v/>
          </cell>
          <cell r="B320">
            <v>0</v>
          </cell>
          <cell r="C320">
            <v>0</v>
          </cell>
          <cell r="D320">
            <v>0</v>
          </cell>
          <cell r="E320">
            <v>0</v>
          </cell>
        </row>
        <row r="321">
          <cell r="A321" t="str">
            <v/>
          </cell>
          <cell r="B321">
            <v>0</v>
          </cell>
          <cell r="C321">
            <v>0</v>
          </cell>
          <cell r="D321">
            <v>0</v>
          </cell>
          <cell r="E321">
            <v>0</v>
          </cell>
        </row>
        <row r="322">
          <cell r="A322" t="str">
            <v/>
          </cell>
          <cell r="B322">
            <v>0</v>
          </cell>
          <cell r="C322">
            <v>0</v>
          </cell>
          <cell r="D322">
            <v>0</v>
          </cell>
          <cell r="E322">
            <v>0</v>
          </cell>
        </row>
        <row r="323">
          <cell r="A323" t="str">
            <v/>
          </cell>
          <cell r="B323">
            <v>0</v>
          </cell>
          <cell r="C323">
            <v>0</v>
          </cell>
          <cell r="D323">
            <v>0</v>
          </cell>
          <cell r="E323">
            <v>0</v>
          </cell>
        </row>
        <row r="324">
          <cell r="A324" t="str">
            <v/>
          </cell>
          <cell r="B324">
            <v>0</v>
          </cell>
          <cell r="C324">
            <v>0</v>
          </cell>
          <cell r="D324">
            <v>0</v>
          </cell>
          <cell r="E324">
            <v>0</v>
          </cell>
        </row>
        <row r="325">
          <cell r="A325" t="str">
            <v/>
          </cell>
          <cell r="B325">
            <v>0</v>
          </cell>
          <cell r="C325">
            <v>0</v>
          </cell>
          <cell r="D325">
            <v>0</v>
          </cell>
          <cell r="E325">
            <v>0</v>
          </cell>
        </row>
        <row r="326">
          <cell r="A326" t="str">
            <v/>
          </cell>
          <cell r="B326">
            <v>0</v>
          </cell>
          <cell r="C326">
            <v>0</v>
          </cell>
          <cell r="D326">
            <v>0</v>
          </cell>
          <cell r="E326">
            <v>0</v>
          </cell>
        </row>
        <row r="327">
          <cell r="A327" t="str">
            <v/>
          </cell>
          <cell r="B327">
            <v>0</v>
          </cell>
          <cell r="C327">
            <v>0</v>
          </cell>
          <cell r="D327">
            <v>0</v>
          </cell>
          <cell r="E327">
            <v>0</v>
          </cell>
        </row>
        <row r="328">
          <cell r="A328" t="str">
            <v/>
          </cell>
          <cell r="B328">
            <v>0</v>
          </cell>
          <cell r="C328">
            <v>0</v>
          </cell>
          <cell r="D328">
            <v>0</v>
          </cell>
          <cell r="E328">
            <v>0</v>
          </cell>
        </row>
        <row r="329">
          <cell r="A329" t="str">
            <v/>
          </cell>
          <cell r="B329">
            <v>0</v>
          </cell>
          <cell r="C329">
            <v>0</v>
          </cell>
          <cell r="D329">
            <v>0</v>
          </cell>
          <cell r="E329">
            <v>0</v>
          </cell>
        </row>
        <row r="330">
          <cell r="A330" t="str">
            <v/>
          </cell>
          <cell r="B330">
            <v>0</v>
          </cell>
          <cell r="C330">
            <v>0</v>
          </cell>
          <cell r="D330">
            <v>0</v>
          </cell>
          <cell r="E330">
            <v>0</v>
          </cell>
        </row>
        <row r="331">
          <cell r="A331" t="str">
            <v/>
          </cell>
          <cell r="B331">
            <v>0</v>
          </cell>
          <cell r="C331">
            <v>0</v>
          </cell>
          <cell r="D331">
            <v>0</v>
          </cell>
          <cell r="E331">
            <v>0</v>
          </cell>
        </row>
        <row r="332">
          <cell r="A332" t="str">
            <v/>
          </cell>
          <cell r="B332">
            <v>0</v>
          </cell>
          <cell r="C332">
            <v>0</v>
          </cell>
          <cell r="D332">
            <v>0</v>
          </cell>
          <cell r="E332">
            <v>0</v>
          </cell>
        </row>
        <row r="333">
          <cell r="A333" t="str">
            <v/>
          </cell>
          <cell r="B333">
            <v>0</v>
          </cell>
          <cell r="C333">
            <v>0</v>
          </cell>
          <cell r="D333">
            <v>0</v>
          </cell>
          <cell r="E333">
            <v>0</v>
          </cell>
        </row>
        <row r="334">
          <cell r="A334" t="str">
            <v/>
          </cell>
          <cell r="B334">
            <v>0</v>
          </cell>
          <cell r="C334">
            <v>0</v>
          </cell>
          <cell r="D334">
            <v>0</v>
          </cell>
          <cell r="E334">
            <v>0</v>
          </cell>
        </row>
        <row r="335">
          <cell r="A335" t="str">
            <v/>
          </cell>
          <cell r="B335">
            <v>0</v>
          </cell>
          <cell r="C335">
            <v>0</v>
          </cell>
          <cell r="D335">
            <v>0</v>
          </cell>
          <cell r="E335">
            <v>0</v>
          </cell>
        </row>
        <row r="336">
          <cell r="A336" t="str">
            <v/>
          </cell>
          <cell r="B336">
            <v>0</v>
          </cell>
          <cell r="C336">
            <v>0</v>
          </cell>
          <cell r="D336">
            <v>0</v>
          </cell>
          <cell r="E336">
            <v>0</v>
          </cell>
        </row>
        <row r="337">
          <cell r="A337" t="str">
            <v/>
          </cell>
          <cell r="B337">
            <v>0</v>
          </cell>
          <cell r="C337">
            <v>0</v>
          </cell>
          <cell r="D337">
            <v>0</v>
          </cell>
          <cell r="E337">
            <v>0</v>
          </cell>
        </row>
        <row r="338">
          <cell r="A338" t="str">
            <v/>
          </cell>
          <cell r="B338">
            <v>0</v>
          </cell>
          <cell r="C338">
            <v>0</v>
          </cell>
          <cell r="D338">
            <v>0</v>
          </cell>
          <cell r="E338">
            <v>0</v>
          </cell>
        </row>
        <row r="339">
          <cell r="A339" t="str">
            <v/>
          </cell>
          <cell r="B339">
            <v>0</v>
          </cell>
          <cell r="C339">
            <v>0</v>
          </cell>
          <cell r="D339">
            <v>0</v>
          </cell>
          <cell r="E339">
            <v>0</v>
          </cell>
        </row>
        <row r="340">
          <cell r="A340" t="str">
            <v/>
          </cell>
          <cell r="B340">
            <v>0</v>
          </cell>
          <cell r="C340">
            <v>0</v>
          </cell>
          <cell r="D340">
            <v>0</v>
          </cell>
          <cell r="E340">
            <v>0</v>
          </cell>
        </row>
        <row r="341">
          <cell r="A341" t="str">
            <v/>
          </cell>
          <cell r="B341">
            <v>0</v>
          </cell>
          <cell r="C341">
            <v>0</v>
          </cell>
          <cell r="D341">
            <v>0</v>
          </cell>
          <cell r="E341">
            <v>0</v>
          </cell>
        </row>
        <row r="342">
          <cell r="A342" t="str">
            <v/>
          </cell>
          <cell r="B342">
            <v>0</v>
          </cell>
          <cell r="C342">
            <v>0</v>
          </cell>
          <cell r="D342">
            <v>0</v>
          </cell>
          <cell r="E342">
            <v>0</v>
          </cell>
        </row>
        <row r="343">
          <cell r="A343" t="str">
            <v/>
          </cell>
          <cell r="B343">
            <v>0</v>
          </cell>
          <cell r="C343">
            <v>0</v>
          </cell>
          <cell r="D343">
            <v>0</v>
          </cell>
          <cell r="E343">
            <v>0</v>
          </cell>
        </row>
        <row r="344">
          <cell r="A344" t="str">
            <v/>
          </cell>
          <cell r="B344">
            <v>0</v>
          </cell>
          <cell r="C344">
            <v>0</v>
          </cell>
          <cell r="D344">
            <v>0</v>
          </cell>
          <cell r="E344">
            <v>0</v>
          </cell>
        </row>
        <row r="345">
          <cell r="A345" t="str">
            <v/>
          </cell>
          <cell r="B345">
            <v>0</v>
          </cell>
          <cell r="C345">
            <v>0</v>
          </cell>
          <cell r="D345">
            <v>0</v>
          </cell>
          <cell r="E345">
            <v>0</v>
          </cell>
        </row>
        <row r="346">
          <cell r="A346" t="str">
            <v/>
          </cell>
          <cell r="B346">
            <v>0</v>
          </cell>
          <cell r="C346">
            <v>0</v>
          </cell>
          <cell r="D346">
            <v>0</v>
          </cell>
          <cell r="E346">
            <v>0</v>
          </cell>
        </row>
        <row r="347">
          <cell r="A347" t="str">
            <v/>
          </cell>
          <cell r="B347">
            <v>0</v>
          </cell>
          <cell r="C347">
            <v>0</v>
          </cell>
          <cell r="D347">
            <v>0</v>
          </cell>
          <cell r="E347">
            <v>0</v>
          </cell>
        </row>
        <row r="348">
          <cell r="A348" t="str">
            <v/>
          </cell>
          <cell r="B348">
            <v>0</v>
          </cell>
          <cell r="C348">
            <v>0</v>
          </cell>
          <cell r="D348">
            <v>0</v>
          </cell>
          <cell r="E348">
            <v>0</v>
          </cell>
        </row>
        <row r="349">
          <cell r="A349" t="str">
            <v/>
          </cell>
          <cell r="B349">
            <v>0</v>
          </cell>
          <cell r="C349">
            <v>0</v>
          </cell>
          <cell r="D349">
            <v>0</v>
          </cell>
          <cell r="E349">
            <v>0</v>
          </cell>
        </row>
        <row r="350">
          <cell r="A350" t="str">
            <v/>
          </cell>
          <cell r="B350">
            <v>0</v>
          </cell>
          <cell r="C350">
            <v>0</v>
          </cell>
          <cell r="D350">
            <v>0</v>
          </cell>
          <cell r="E350">
            <v>0</v>
          </cell>
        </row>
        <row r="351">
          <cell r="A351" t="str">
            <v/>
          </cell>
          <cell r="B351">
            <v>0</v>
          </cell>
          <cell r="C351">
            <v>0</v>
          </cell>
          <cell r="D351">
            <v>0</v>
          </cell>
          <cell r="E351">
            <v>0</v>
          </cell>
        </row>
        <row r="352">
          <cell r="A352" t="str">
            <v/>
          </cell>
          <cell r="B352">
            <v>0</v>
          </cell>
          <cell r="C352">
            <v>0</v>
          </cell>
          <cell r="D352">
            <v>0</v>
          </cell>
          <cell r="E352">
            <v>0</v>
          </cell>
        </row>
        <row r="353">
          <cell r="A353" t="str">
            <v/>
          </cell>
          <cell r="B353">
            <v>0</v>
          </cell>
          <cell r="C353">
            <v>0</v>
          </cell>
          <cell r="D353">
            <v>0</v>
          </cell>
          <cell r="E353">
            <v>0</v>
          </cell>
        </row>
        <row r="354">
          <cell r="A354" t="str">
            <v/>
          </cell>
          <cell r="B354">
            <v>0</v>
          </cell>
          <cell r="C354">
            <v>0</v>
          </cell>
          <cell r="D354">
            <v>0</v>
          </cell>
          <cell r="E354">
            <v>0</v>
          </cell>
        </row>
        <row r="355">
          <cell r="A355" t="str">
            <v/>
          </cell>
          <cell r="B355">
            <v>0</v>
          </cell>
          <cell r="C355">
            <v>0</v>
          </cell>
          <cell r="D355">
            <v>0</v>
          </cell>
          <cell r="E355">
            <v>0</v>
          </cell>
        </row>
        <row r="356">
          <cell r="A356" t="str">
            <v/>
          </cell>
          <cell r="B356">
            <v>0</v>
          </cell>
          <cell r="C356">
            <v>0</v>
          </cell>
          <cell r="D356">
            <v>0</v>
          </cell>
          <cell r="E356">
            <v>0</v>
          </cell>
        </row>
        <row r="357">
          <cell r="A357" t="str">
            <v/>
          </cell>
          <cell r="B357">
            <v>0</v>
          </cell>
          <cell r="C357">
            <v>0</v>
          </cell>
          <cell r="D357">
            <v>0</v>
          </cell>
          <cell r="E357">
            <v>0</v>
          </cell>
        </row>
        <row r="358">
          <cell r="A358" t="str">
            <v/>
          </cell>
          <cell r="B358">
            <v>0</v>
          </cell>
          <cell r="C358">
            <v>0</v>
          </cell>
          <cell r="D358">
            <v>0</v>
          </cell>
          <cell r="E358">
            <v>0</v>
          </cell>
        </row>
        <row r="359">
          <cell r="A359" t="str">
            <v/>
          </cell>
          <cell r="B359">
            <v>0</v>
          </cell>
          <cell r="C359">
            <v>0</v>
          </cell>
          <cell r="D359">
            <v>0</v>
          </cell>
          <cell r="E359">
            <v>0</v>
          </cell>
        </row>
        <row r="360">
          <cell r="A360" t="str">
            <v/>
          </cell>
          <cell r="B360">
            <v>0</v>
          </cell>
          <cell r="C360">
            <v>0</v>
          </cell>
          <cell r="D360">
            <v>0</v>
          </cell>
          <cell r="E360">
            <v>0</v>
          </cell>
        </row>
        <row r="361">
          <cell r="A361" t="str">
            <v/>
          </cell>
          <cell r="B361">
            <v>0</v>
          </cell>
          <cell r="C361">
            <v>0</v>
          </cell>
          <cell r="D361">
            <v>0</v>
          </cell>
          <cell r="E361">
            <v>0</v>
          </cell>
        </row>
        <row r="362">
          <cell r="A362" t="str">
            <v/>
          </cell>
          <cell r="B362">
            <v>0</v>
          </cell>
          <cell r="C362">
            <v>0</v>
          </cell>
          <cell r="D362">
            <v>0</v>
          </cell>
          <cell r="E362">
            <v>0</v>
          </cell>
        </row>
        <row r="363">
          <cell r="A363" t="str">
            <v/>
          </cell>
          <cell r="B363">
            <v>0</v>
          </cell>
          <cell r="C363">
            <v>0</v>
          </cell>
          <cell r="D363">
            <v>0</v>
          </cell>
          <cell r="E363">
            <v>0</v>
          </cell>
        </row>
        <row r="364">
          <cell r="A364" t="str">
            <v/>
          </cell>
          <cell r="B364">
            <v>0</v>
          </cell>
          <cell r="C364">
            <v>0</v>
          </cell>
          <cell r="D364">
            <v>0</v>
          </cell>
          <cell r="E364">
            <v>0</v>
          </cell>
        </row>
        <row r="365">
          <cell r="A365" t="str">
            <v/>
          </cell>
          <cell r="B365">
            <v>0</v>
          </cell>
          <cell r="C365">
            <v>0</v>
          </cell>
          <cell r="D365">
            <v>0</v>
          </cell>
          <cell r="E365">
            <v>0</v>
          </cell>
        </row>
        <row r="366">
          <cell r="A366" t="str">
            <v/>
          </cell>
          <cell r="B366">
            <v>0</v>
          </cell>
          <cell r="C366">
            <v>0</v>
          </cell>
          <cell r="D366">
            <v>0</v>
          </cell>
          <cell r="E366">
            <v>0</v>
          </cell>
        </row>
        <row r="367">
          <cell r="A367" t="str">
            <v/>
          </cell>
          <cell r="B367">
            <v>0</v>
          </cell>
          <cell r="C367">
            <v>0</v>
          </cell>
          <cell r="D367">
            <v>0</v>
          </cell>
          <cell r="E367">
            <v>0</v>
          </cell>
        </row>
        <row r="368">
          <cell r="A368" t="str">
            <v/>
          </cell>
          <cell r="B368">
            <v>0</v>
          </cell>
          <cell r="C368">
            <v>0</v>
          </cell>
          <cell r="D368">
            <v>0</v>
          </cell>
          <cell r="E368">
            <v>0</v>
          </cell>
        </row>
        <row r="369">
          <cell r="A369" t="str">
            <v/>
          </cell>
          <cell r="B369">
            <v>0</v>
          </cell>
          <cell r="C369">
            <v>0</v>
          </cell>
          <cell r="D369">
            <v>0</v>
          </cell>
          <cell r="E369">
            <v>0</v>
          </cell>
        </row>
        <row r="370">
          <cell r="A370" t="str">
            <v/>
          </cell>
          <cell r="B370">
            <v>0</v>
          </cell>
          <cell r="C370">
            <v>0</v>
          </cell>
          <cell r="D370">
            <v>0</v>
          </cell>
          <cell r="E370">
            <v>0</v>
          </cell>
        </row>
        <row r="371">
          <cell r="A371" t="str">
            <v/>
          </cell>
          <cell r="B371">
            <v>0</v>
          </cell>
          <cell r="C371">
            <v>0</v>
          </cell>
          <cell r="D371">
            <v>0</v>
          </cell>
          <cell r="E371">
            <v>0</v>
          </cell>
        </row>
        <row r="372">
          <cell r="A372" t="str">
            <v/>
          </cell>
          <cell r="B372">
            <v>0</v>
          </cell>
          <cell r="C372">
            <v>0</v>
          </cell>
          <cell r="D372">
            <v>0</v>
          </cell>
          <cell r="E372">
            <v>0</v>
          </cell>
        </row>
        <row r="373">
          <cell r="A373" t="str">
            <v/>
          </cell>
          <cell r="B373">
            <v>0</v>
          </cell>
          <cell r="C373">
            <v>0</v>
          </cell>
          <cell r="D373">
            <v>0</v>
          </cell>
          <cell r="E373">
            <v>0</v>
          </cell>
        </row>
        <row r="374">
          <cell r="A374" t="str">
            <v/>
          </cell>
          <cell r="B374">
            <v>0</v>
          </cell>
          <cell r="C374">
            <v>0</v>
          </cell>
          <cell r="D374">
            <v>0</v>
          </cell>
          <cell r="E374">
            <v>0</v>
          </cell>
        </row>
        <row r="375">
          <cell r="A375" t="str">
            <v/>
          </cell>
          <cell r="B375">
            <v>0</v>
          </cell>
          <cell r="C375">
            <v>0</v>
          </cell>
          <cell r="D375">
            <v>0</v>
          </cell>
          <cell r="E375">
            <v>0</v>
          </cell>
        </row>
        <row r="376">
          <cell r="A376" t="str">
            <v/>
          </cell>
          <cell r="B376">
            <v>0</v>
          </cell>
          <cell r="C376">
            <v>0</v>
          </cell>
          <cell r="D376">
            <v>0</v>
          </cell>
          <cell r="E376">
            <v>0</v>
          </cell>
        </row>
        <row r="377">
          <cell r="A377" t="str">
            <v/>
          </cell>
          <cell r="B377">
            <v>0</v>
          </cell>
          <cell r="C377">
            <v>0</v>
          </cell>
          <cell r="D377">
            <v>0</v>
          </cell>
          <cell r="E377">
            <v>0</v>
          </cell>
        </row>
        <row r="378">
          <cell r="A378" t="str">
            <v/>
          </cell>
          <cell r="B378">
            <v>0</v>
          </cell>
          <cell r="C378">
            <v>0</v>
          </cell>
          <cell r="D378">
            <v>0</v>
          </cell>
          <cell r="E378">
            <v>0</v>
          </cell>
        </row>
        <row r="379">
          <cell r="A379" t="str">
            <v/>
          </cell>
          <cell r="B379">
            <v>0</v>
          </cell>
          <cell r="C379">
            <v>0</v>
          </cell>
          <cell r="D379">
            <v>0</v>
          </cell>
          <cell r="E379">
            <v>0</v>
          </cell>
        </row>
        <row r="380">
          <cell r="A380" t="str">
            <v/>
          </cell>
          <cell r="B380">
            <v>0</v>
          </cell>
          <cell r="C380">
            <v>0</v>
          </cell>
          <cell r="D380">
            <v>0</v>
          </cell>
          <cell r="E380">
            <v>0</v>
          </cell>
        </row>
        <row r="381">
          <cell r="A381" t="str">
            <v/>
          </cell>
          <cell r="B381">
            <v>0</v>
          </cell>
          <cell r="C381">
            <v>0</v>
          </cell>
          <cell r="D381">
            <v>0</v>
          </cell>
          <cell r="E381">
            <v>0</v>
          </cell>
        </row>
        <row r="382">
          <cell r="A382" t="str">
            <v/>
          </cell>
          <cell r="B382">
            <v>0</v>
          </cell>
          <cell r="C382">
            <v>0</v>
          </cell>
          <cell r="D382">
            <v>0</v>
          </cell>
          <cell r="E382">
            <v>0</v>
          </cell>
        </row>
        <row r="383">
          <cell r="A383" t="str">
            <v/>
          </cell>
          <cell r="B383">
            <v>0</v>
          </cell>
          <cell r="C383">
            <v>0</v>
          </cell>
          <cell r="D383">
            <v>0</v>
          </cell>
          <cell r="E383">
            <v>0</v>
          </cell>
        </row>
        <row r="384">
          <cell r="A384" t="str">
            <v/>
          </cell>
          <cell r="B384">
            <v>0</v>
          </cell>
          <cell r="C384">
            <v>0</v>
          </cell>
          <cell r="D384">
            <v>0</v>
          </cell>
          <cell r="E384">
            <v>0</v>
          </cell>
        </row>
        <row r="385">
          <cell r="A385" t="str">
            <v/>
          </cell>
          <cell r="B385">
            <v>0</v>
          </cell>
          <cell r="C385">
            <v>0</v>
          </cell>
          <cell r="D385">
            <v>0</v>
          </cell>
          <cell r="E385">
            <v>0</v>
          </cell>
        </row>
        <row r="386">
          <cell r="A386" t="str">
            <v/>
          </cell>
          <cell r="B386">
            <v>0</v>
          </cell>
          <cell r="C386">
            <v>0</v>
          </cell>
          <cell r="D386">
            <v>0</v>
          </cell>
          <cell r="E386">
            <v>0</v>
          </cell>
        </row>
        <row r="387">
          <cell r="A387" t="str">
            <v/>
          </cell>
          <cell r="B387">
            <v>0</v>
          </cell>
          <cell r="C387">
            <v>0</v>
          </cell>
          <cell r="D387">
            <v>0</v>
          </cell>
          <cell r="E387">
            <v>0</v>
          </cell>
        </row>
        <row r="388">
          <cell r="A388" t="str">
            <v/>
          </cell>
          <cell r="B388">
            <v>0</v>
          </cell>
          <cell r="C388">
            <v>0</v>
          </cell>
          <cell r="D388">
            <v>0</v>
          </cell>
          <cell r="E388">
            <v>0</v>
          </cell>
        </row>
        <row r="389">
          <cell r="A389" t="str">
            <v/>
          </cell>
          <cell r="B389">
            <v>0</v>
          </cell>
          <cell r="C389">
            <v>0</v>
          </cell>
          <cell r="D389">
            <v>0</v>
          </cell>
          <cell r="E389">
            <v>0</v>
          </cell>
        </row>
        <row r="390">
          <cell r="A390" t="str">
            <v/>
          </cell>
          <cell r="B390">
            <v>0</v>
          </cell>
          <cell r="C390">
            <v>0</v>
          </cell>
          <cell r="D390">
            <v>0</v>
          </cell>
          <cell r="E390">
            <v>0</v>
          </cell>
        </row>
        <row r="391">
          <cell r="A391" t="str">
            <v/>
          </cell>
          <cell r="B391">
            <v>0</v>
          </cell>
          <cell r="C391">
            <v>0</v>
          </cell>
          <cell r="D391">
            <v>0</v>
          </cell>
          <cell r="E391">
            <v>0</v>
          </cell>
        </row>
        <row r="392">
          <cell r="A392" t="str">
            <v/>
          </cell>
          <cell r="B392">
            <v>0</v>
          </cell>
          <cell r="C392">
            <v>0</v>
          </cell>
          <cell r="D392">
            <v>0</v>
          </cell>
          <cell r="E392">
            <v>0</v>
          </cell>
        </row>
        <row r="393">
          <cell r="A393" t="str">
            <v/>
          </cell>
          <cell r="B393">
            <v>0</v>
          </cell>
          <cell r="C393">
            <v>0</v>
          </cell>
          <cell r="D393">
            <v>0</v>
          </cell>
          <cell r="E393">
            <v>0</v>
          </cell>
        </row>
        <row r="394">
          <cell r="A394" t="str">
            <v/>
          </cell>
          <cell r="B394">
            <v>0</v>
          </cell>
          <cell r="C394">
            <v>0</v>
          </cell>
          <cell r="D394">
            <v>0</v>
          </cell>
          <cell r="E394">
            <v>0</v>
          </cell>
        </row>
        <row r="395">
          <cell r="A395" t="str">
            <v/>
          </cell>
          <cell r="B395">
            <v>0</v>
          </cell>
          <cell r="C395">
            <v>0</v>
          </cell>
          <cell r="D395">
            <v>0</v>
          </cell>
          <cell r="E395">
            <v>0</v>
          </cell>
        </row>
        <row r="396">
          <cell r="A396" t="str">
            <v/>
          </cell>
          <cell r="B396">
            <v>0</v>
          </cell>
          <cell r="C396">
            <v>0</v>
          </cell>
          <cell r="D396">
            <v>0</v>
          </cell>
          <cell r="E396">
            <v>0</v>
          </cell>
        </row>
        <row r="397">
          <cell r="A397" t="str">
            <v/>
          </cell>
          <cell r="B397">
            <v>0</v>
          </cell>
          <cell r="C397">
            <v>0</v>
          </cell>
          <cell r="D397">
            <v>0</v>
          </cell>
          <cell r="E397">
            <v>0</v>
          </cell>
        </row>
        <row r="398">
          <cell r="A398" t="str">
            <v/>
          </cell>
          <cell r="B398">
            <v>0</v>
          </cell>
          <cell r="C398">
            <v>0</v>
          </cell>
          <cell r="D398">
            <v>0</v>
          </cell>
          <cell r="E398">
            <v>0</v>
          </cell>
        </row>
        <row r="399">
          <cell r="A399" t="str">
            <v/>
          </cell>
          <cell r="B399">
            <v>0</v>
          </cell>
          <cell r="C399">
            <v>0</v>
          </cell>
          <cell r="D399">
            <v>0</v>
          </cell>
          <cell r="E399">
            <v>0</v>
          </cell>
        </row>
        <row r="400">
          <cell r="A400" t="str">
            <v/>
          </cell>
          <cell r="B400">
            <v>0</v>
          </cell>
          <cell r="C400">
            <v>0</v>
          </cell>
          <cell r="D400">
            <v>0</v>
          </cell>
          <cell r="E400">
            <v>0</v>
          </cell>
        </row>
        <row r="401">
          <cell r="A401" t="str">
            <v/>
          </cell>
          <cell r="B401">
            <v>0</v>
          </cell>
          <cell r="C401">
            <v>0</v>
          </cell>
          <cell r="D401">
            <v>0</v>
          </cell>
          <cell r="E401">
            <v>0</v>
          </cell>
        </row>
        <row r="402">
          <cell r="A402" t="str">
            <v/>
          </cell>
          <cell r="B402">
            <v>0</v>
          </cell>
          <cell r="C402">
            <v>0</v>
          </cell>
          <cell r="D402">
            <v>0</v>
          </cell>
          <cell r="E402">
            <v>0</v>
          </cell>
        </row>
        <row r="403">
          <cell r="A403" t="str">
            <v/>
          </cell>
          <cell r="B403">
            <v>0</v>
          </cell>
          <cell r="C403">
            <v>0</v>
          </cell>
          <cell r="D403">
            <v>0</v>
          </cell>
          <cell r="E403">
            <v>0</v>
          </cell>
        </row>
        <row r="404">
          <cell r="A404" t="str">
            <v/>
          </cell>
          <cell r="B404">
            <v>0</v>
          </cell>
          <cell r="C404">
            <v>0</v>
          </cell>
          <cell r="D404">
            <v>0</v>
          </cell>
          <cell r="E404">
            <v>0</v>
          </cell>
        </row>
        <row r="405">
          <cell r="A405" t="str">
            <v/>
          </cell>
          <cell r="B405">
            <v>0</v>
          </cell>
          <cell r="C405">
            <v>0</v>
          </cell>
          <cell r="D405">
            <v>0</v>
          </cell>
          <cell r="E405">
            <v>0</v>
          </cell>
        </row>
        <row r="406">
          <cell r="A406" t="str">
            <v/>
          </cell>
          <cell r="B406">
            <v>0</v>
          </cell>
          <cell r="C406">
            <v>0</v>
          </cell>
          <cell r="D406">
            <v>0</v>
          </cell>
          <cell r="E406">
            <v>0</v>
          </cell>
        </row>
        <row r="407">
          <cell r="A407" t="str">
            <v/>
          </cell>
          <cell r="B407">
            <v>0</v>
          </cell>
          <cell r="C407">
            <v>0</v>
          </cell>
          <cell r="D407">
            <v>0</v>
          </cell>
          <cell r="E407">
            <v>0</v>
          </cell>
        </row>
        <row r="408">
          <cell r="A408" t="str">
            <v/>
          </cell>
          <cell r="B408">
            <v>0</v>
          </cell>
          <cell r="C408">
            <v>0</v>
          </cell>
          <cell r="D408">
            <v>0</v>
          </cell>
          <cell r="E408">
            <v>0</v>
          </cell>
        </row>
        <row r="409">
          <cell r="A409" t="str">
            <v/>
          </cell>
          <cell r="B409">
            <v>0</v>
          </cell>
          <cell r="C409">
            <v>0</v>
          </cell>
          <cell r="D409">
            <v>0</v>
          </cell>
          <cell r="E409">
            <v>0</v>
          </cell>
        </row>
        <row r="410">
          <cell r="A410" t="str">
            <v/>
          </cell>
          <cell r="B410">
            <v>0</v>
          </cell>
          <cell r="C410">
            <v>0</v>
          </cell>
          <cell r="D410">
            <v>0</v>
          </cell>
          <cell r="E410">
            <v>0</v>
          </cell>
        </row>
        <row r="411">
          <cell r="A411" t="str">
            <v/>
          </cell>
          <cell r="B411">
            <v>0</v>
          </cell>
          <cell r="C411">
            <v>0</v>
          </cell>
          <cell r="D411">
            <v>0</v>
          </cell>
          <cell r="E411">
            <v>0</v>
          </cell>
        </row>
        <row r="412">
          <cell r="A412" t="str">
            <v/>
          </cell>
          <cell r="B412">
            <v>0</v>
          </cell>
          <cell r="C412">
            <v>0</v>
          </cell>
          <cell r="D412">
            <v>0</v>
          </cell>
          <cell r="E412">
            <v>0</v>
          </cell>
        </row>
        <row r="413">
          <cell r="A413" t="str">
            <v/>
          </cell>
          <cell r="B413">
            <v>0</v>
          </cell>
          <cell r="C413">
            <v>0</v>
          </cell>
          <cell r="D413">
            <v>0</v>
          </cell>
          <cell r="E413">
            <v>0</v>
          </cell>
        </row>
        <row r="414">
          <cell r="A414" t="str">
            <v/>
          </cell>
          <cell r="B414">
            <v>0</v>
          </cell>
          <cell r="C414">
            <v>0</v>
          </cell>
          <cell r="D414">
            <v>0</v>
          </cell>
          <cell r="E414">
            <v>0</v>
          </cell>
        </row>
        <row r="415">
          <cell r="A415" t="str">
            <v/>
          </cell>
          <cell r="B415">
            <v>0</v>
          </cell>
          <cell r="C415">
            <v>0</v>
          </cell>
          <cell r="D415">
            <v>0</v>
          </cell>
          <cell r="E415">
            <v>0</v>
          </cell>
        </row>
        <row r="416">
          <cell r="A416" t="str">
            <v/>
          </cell>
          <cell r="B416">
            <v>0</v>
          </cell>
          <cell r="C416">
            <v>0</v>
          </cell>
          <cell r="D416">
            <v>0</v>
          </cell>
          <cell r="E416">
            <v>0</v>
          </cell>
        </row>
        <row r="417">
          <cell r="A417" t="str">
            <v/>
          </cell>
          <cell r="B417">
            <v>0</v>
          </cell>
          <cell r="C417">
            <v>0</v>
          </cell>
          <cell r="D417">
            <v>0</v>
          </cell>
          <cell r="E417">
            <v>0</v>
          </cell>
        </row>
        <row r="418">
          <cell r="A418" t="str">
            <v/>
          </cell>
          <cell r="B418">
            <v>0</v>
          </cell>
          <cell r="C418">
            <v>0</v>
          </cell>
          <cell r="D418">
            <v>0</v>
          </cell>
          <cell r="E418">
            <v>0</v>
          </cell>
        </row>
        <row r="419">
          <cell r="A419" t="str">
            <v/>
          </cell>
          <cell r="B419">
            <v>0</v>
          </cell>
          <cell r="C419">
            <v>0</v>
          </cell>
          <cell r="D419">
            <v>0</v>
          </cell>
          <cell r="E419">
            <v>0</v>
          </cell>
        </row>
        <row r="420">
          <cell r="A420" t="str">
            <v/>
          </cell>
          <cell r="B420">
            <v>0</v>
          </cell>
          <cell r="C420">
            <v>0</v>
          </cell>
          <cell r="D420">
            <v>0</v>
          </cell>
          <cell r="E420">
            <v>0</v>
          </cell>
        </row>
        <row r="421">
          <cell r="A421" t="str">
            <v/>
          </cell>
          <cell r="B421">
            <v>0</v>
          </cell>
          <cell r="C421">
            <v>0</v>
          </cell>
          <cell r="D421">
            <v>0</v>
          </cell>
          <cell r="E421">
            <v>0</v>
          </cell>
        </row>
        <row r="422">
          <cell r="A422" t="str">
            <v/>
          </cell>
          <cell r="B422">
            <v>0</v>
          </cell>
          <cell r="C422">
            <v>0</v>
          </cell>
          <cell r="D422">
            <v>0</v>
          </cell>
          <cell r="E422">
            <v>0</v>
          </cell>
        </row>
        <row r="423">
          <cell r="A423" t="str">
            <v/>
          </cell>
          <cell r="B423">
            <v>0</v>
          </cell>
          <cell r="C423">
            <v>0</v>
          </cell>
          <cell r="D423">
            <v>0</v>
          </cell>
          <cell r="E423">
            <v>0</v>
          </cell>
        </row>
        <row r="424">
          <cell r="A424" t="str">
            <v/>
          </cell>
          <cell r="B424">
            <v>0</v>
          </cell>
          <cell r="C424">
            <v>0</v>
          </cell>
          <cell r="D424">
            <v>0</v>
          </cell>
          <cell r="E424">
            <v>0</v>
          </cell>
        </row>
        <row r="425">
          <cell r="A425" t="str">
            <v/>
          </cell>
          <cell r="B425">
            <v>0</v>
          </cell>
          <cell r="C425">
            <v>0</v>
          </cell>
          <cell r="D425">
            <v>0</v>
          </cell>
          <cell r="E425">
            <v>0</v>
          </cell>
        </row>
        <row r="426">
          <cell r="A426" t="str">
            <v/>
          </cell>
          <cell r="B426">
            <v>0</v>
          </cell>
          <cell r="C426">
            <v>0</v>
          </cell>
          <cell r="D426">
            <v>0</v>
          </cell>
          <cell r="E426">
            <v>0</v>
          </cell>
        </row>
        <row r="427">
          <cell r="A427" t="str">
            <v/>
          </cell>
          <cell r="B427">
            <v>0</v>
          </cell>
          <cell r="C427">
            <v>0</v>
          </cell>
          <cell r="D427">
            <v>0</v>
          </cell>
          <cell r="E427">
            <v>0</v>
          </cell>
        </row>
        <row r="428">
          <cell r="A428" t="str">
            <v/>
          </cell>
          <cell r="B428">
            <v>0</v>
          </cell>
          <cell r="C428">
            <v>0</v>
          </cell>
          <cell r="D428">
            <v>0</v>
          </cell>
          <cell r="E428">
            <v>0</v>
          </cell>
        </row>
        <row r="429">
          <cell r="A429" t="str">
            <v/>
          </cell>
          <cell r="B429">
            <v>0</v>
          </cell>
          <cell r="C429">
            <v>0</v>
          </cell>
          <cell r="D429">
            <v>0</v>
          </cell>
          <cell r="E429">
            <v>0</v>
          </cell>
        </row>
        <row r="430">
          <cell r="A430" t="str">
            <v/>
          </cell>
          <cell r="B430">
            <v>0</v>
          </cell>
          <cell r="C430">
            <v>0</v>
          </cell>
          <cell r="D430">
            <v>0</v>
          </cell>
          <cell r="E430">
            <v>0</v>
          </cell>
        </row>
        <row r="431">
          <cell r="A431" t="str">
            <v/>
          </cell>
          <cell r="B431">
            <v>0</v>
          </cell>
          <cell r="C431">
            <v>0</v>
          </cell>
          <cell r="D431">
            <v>0</v>
          </cell>
          <cell r="E431">
            <v>0</v>
          </cell>
        </row>
        <row r="432">
          <cell r="A432" t="str">
            <v/>
          </cell>
          <cell r="B432">
            <v>0</v>
          </cell>
          <cell r="C432">
            <v>0</v>
          </cell>
          <cell r="D432">
            <v>0</v>
          </cell>
          <cell r="E432">
            <v>0</v>
          </cell>
        </row>
        <row r="433">
          <cell r="A433" t="str">
            <v/>
          </cell>
          <cell r="B433">
            <v>0</v>
          </cell>
          <cell r="C433">
            <v>0</v>
          </cell>
          <cell r="D433">
            <v>0</v>
          </cell>
          <cell r="E433">
            <v>0</v>
          </cell>
        </row>
        <row r="434">
          <cell r="A434" t="str">
            <v/>
          </cell>
          <cell r="B434">
            <v>0</v>
          </cell>
          <cell r="C434">
            <v>0</v>
          </cell>
          <cell r="D434">
            <v>0</v>
          </cell>
          <cell r="E434">
            <v>0</v>
          </cell>
        </row>
        <row r="435">
          <cell r="A435" t="str">
            <v/>
          </cell>
          <cell r="B435">
            <v>0</v>
          </cell>
          <cell r="C435">
            <v>0</v>
          </cell>
          <cell r="D435">
            <v>0</v>
          </cell>
          <cell r="E435">
            <v>0</v>
          </cell>
        </row>
        <row r="436">
          <cell r="A436" t="str">
            <v/>
          </cell>
          <cell r="B436">
            <v>0</v>
          </cell>
          <cell r="C436">
            <v>0</v>
          </cell>
          <cell r="D436">
            <v>0</v>
          </cell>
          <cell r="E436">
            <v>0</v>
          </cell>
        </row>
        <row r="437">
          <cell r="A437" t="str">
            <v/>
          </cell>
          <cell r="B437">
            <v>0</v>
          </cell>
          <cell r="C437">
            <v>0</v>
          </cell>
          <cell r="D437">
            <v>0</v>
          </cell>
          <cell r="E437">
            <v>0</v>
          </cell>
        </row>
        <row r="438">
          <cell r="A438" t="str">
            <v/>
          </cell>
          <cell r="B438">
            <v>0</v>
          </cell>
          <cell r="C438">
            <v>0</v>
          </cell>
          <cell r="D438">
            <v>0</v>
          </cell>
          <cell r="E438">
            <v>0</v>
          </cell>
        </row>
        <row r="439">
          <cell r="A439" t="str">
            <v/>
          </cell>
          <cell r="B439">
            <v>0</v>
          </cell>
          <cell r="C439">
            <v>0</v>
          </cell>
          <cell r="D439">
            <v>0</v>
          </cell>
          <cell r="E439">
            <v>0</v>
          </cell>
        </row>
        <row r="440">
          <cell r="A440" t="str">
            <v/>
          </cell>
          <cell r="B440">
            <v>0</v>
          </cell>
          <cell r="C440">
            <v>0</v>
          </cell>
          <cell r="D440">
            <v>0</v>
          </cell>
          <cell r="E440">
            <v>0</v>
          </cell>
        </row>
        <row r="441">
          <cell r="A441" t="str">
            <v/>
          </cell>
          <cell r="B441">
            <v>0</v>
          </cell>
          <cell r="C441">
            <v>0</v>
          </cell>
          <cell r="D441">
            <v>0</v>
          </cell>
          <cell r="E441">
            <v>0</v>
          </cell>
        </row>
        <row r="442">
          <cell r="A442" t="str">
            <v/>
          </cell>
          <cell r="B442">
            <v>0</v>
          </cell>
          <cell r="C442">
            <v>0</v>
          </cell>
          <cell r="D442">
            <v>0</v>
          </cell>
          <cell r="E442">
            <v>0</v>
          </cell>
        </row>
        <row r="443">
          <cell r="A443" t="str">
            <v/>
          </cell>
          <cell r="B443">
            <v>0</v>
          </cell>
          <cell r="C443">
            <v>0</v>
          </cell>
          <cell r="D443">
            <v>0</v>
          </cell>
          <cell r="E443">
            <v>0</v>
          </cell>
        </row>
        <row r="444">
          <cell r="A444" t="str">
            <v/>
          </cell>
          <cell r="B444">
            <v>0</v>
          </cell>
          <cell r="C444">
            <v>0</v>
          </cell>
          <cell r="D444">
            <v>0</v>
          </cell>
          <cell r="E444">
            <v>0</v>
          </cell>
        </row>
        <row r="445">
          <cell r="A445" t="str">
            <v/>
          </cell>
          <cell r="B445">
            <v>0</v>
          </cell>
          <cell r="C445">
            <v>0</v>
          </cell>
          <cell r="D445">
            <v>0</v>
          </cell>
          <cell r="E445">
            <v>0</v>
          </cell>
        </row>
        <row r="446">
          <cell r="A446" t="str">
            <v/>
          </cell>
          <cell r="B446">
            <v>0</v>
          </cell>
          <cell r="C446">
            <v>0</v>
          </cell>
          <cell r="D446">
            <v>0</v>
          </cell>
          <cell r="E446">
            <v>0</v>
          </cell>
        </row>
        <row r="447">
          <cell r="A447" t="str">
            <v/>
          </cell>
          <cell r="B447">
            <v>0</v>
          </cell>
          <cell r="C447">
            <v>0</v>
          </cell>
          <cell r="D447">
            <v>0</v>
          </cell>
          <cell r="E447">
            <v>0</v>
          </cell>
        </row>
        <row r="448">
          <cell r="A448" t="str">
            <v/>
          </cell>
          <cell r="B448">
            <v>0</v>
          </cell>
          <cell r="C448">
            <v>0</v>
          </cell>
          <cell r="D448">
            <v>0</v>
          </cell>
          <cell r="E448">
            <v>0</v>
          </cell>
        </row>
        <row r="449">
          <cell r="A449" t="str">
            <v/>
          </cell>
          <cell r="B449">
            <v>0</v>
          </cell>
          <cell r="C449">
            <v>0</v>
          </cell>
          <cell r="D449">
            <v>0</v>
          </cell>
          <cell r="E449">
            <v>0</v>
          </cell>
        </row>
        <row r="450">
          <cell r="A450" t="str">
            <v/>
          </cell>
          <cell r="B450">
            <v>0</v>
          </cell>
          <cell r="C450">
            <v>0</v>
          </cell>
          <cell r="D450">
            <v>0</v>
          </cell>
          <cell r="E450">
            <v>0</v>
          </cell>
        </row>
        <row r="451">
          <cell r="A451" t="str">
            <v/>
          </cell>
          <cell r="B451">
            <v>0</v>
          </cell>
          <cell r="C451">
            <v>0</v>
          </cell>
          <cell r="D451">
            <v>0</v>
          </cell>
          <cell r="E451">
            <v>0</v>
          </cell>
        </row>
        <row r="452">
          <cell r="A452" t="str">
            <v/>
          </cell>
          <cell r="B452">
            <v>0</v>
          </cell>
          <cell r="C452">
            <v>0</v>
          </cell>
          <cell r="D452">
            <v>0</v>
          </cell>
          <cell r="E452">
            <v>0</v>
          </cell>
        </row>
        <row r="453">
          <cell r="A453" t="str">
            <v/>
          </cell>
          <cell r="B453">
            <v>0</v>
          </cell>
          <cell r="C453">
            <v>0</v>
          </cell>
          <cell r="D453">
            <v>0</v>
          </cell>
          <cell r="E453">
            <v>0</v>
          </cell>
        </row>
        <row r="454">
          <cell r="A454" t="str">
            <v/>
          </cell>
          <cell r="B454">
            <v>0</v>
          </cell>
          <cell r="C454">
            <v>0</v>
          </cell>
          <cell r="D454">
            <v>0</v>
          </cell>
          <cell r="E454">
            <v>0</v>
          </cell>
        </row>
        <row r="455">
          <cell r="A455" t="str">
            <v/>
          </cell>
          <cell r="B455">
            <v>0</v>
          </cell>
          <cell r="C455">
            <v>0</v>
          </cell>
          <cell r="D455">
            <v>0</v>
          </cell>
          <cell r="E455">
            <v>0</v>
          </cell>
        </row>
        <row r="456">
          <cell r="A456" t="str">
            <v/>
          </cell>
          <cell r="B456">
            <v>0</v>
          </cell>
          <cell r="C456">
            <v>0</v>
          </cell>
          <cell r="D456">
            <v>0</v>
          </cell>
          <cell r="E456">
            <v>0</v>
          </cell>
        </row>
        <row r="457">
          <cell r="A457" t="str">
            <v/>
          </cell>
          <cell r="B457">
            <v>0</v>
          </cell>
          <cell r="C457">
            <v>0</v>
          </cell>
          <cell r="D457">
            <v>0</v>
          </cell>
          <cell r="E457">
            <v>0</v>
          </cell>
        </row>
        <row r="458">
          <cell r="A458" t="str">
            <v/>
          </cell>
          <cell r="B458">
            <v>0</v>
          </cell>
          <cell r="C458">
            <v>0</v>
          </cell>
          <cell r="D458">
            <v>0</v>
          </cell>
          <cell r="E458">
            <v>0</v>
          </cell>
        </row>
        <row r="459">
          <cell r="A459" t="str">
            <v/>
          </cell>
          <cell r="B459">
            <v>0</v>
          </cell>
          <cell r="C459">
            <v>0</v>
          </cell>
          <cell r="D459">
            <v>0</v>
          </cell>
          <cell r="E459">
            <v>0</v>
          </cell>
        </row>
        <row r="460">
          <cell r="A460" t="str">
            <v/>
          </cell>
          <cell r="B460">
            <v>0</v>
          </cell>
          <cell r="C460">
            <v>0</v>
          </cell>
          <cell r="D460">
            <v>0</v>
          </cell>
          <cell r="E460">
            <v>0</v>
          </cell>
        </row>
        <row r="461">
          <cell r="A461" t="str">
            <v/>
          </cell>
          <cell r="B461">
            <v>0</v>
          </cell>
          <cell r="C461">
            <v>0</v>
          </cell>
          <cell r="D461">
            <v>0</v>
          </cell>
          <cell r="E461">
            <v>0</v>
          </cell>
        </row>
        <row r="462">
          <cell r="A462" t="str">
            <v/>
          </cell>
          <cell r="B462">
            <v>0</v>
          </cell>
          <cell r="C462">
            <v>0</v>
          </cell>
          <cell r="D462">
            <v>0</v>
          </cell>
          <cell r="E462">
            <v>0</v>
          </cell>
        </row>
        <row r="463">
          <cell r="A463" t="str">
            <v/>
          </cell>
          <cell r="B463">
            <v>0</v>
          </cell>
          <cell r="C463">
            <v>0</v>
          </cell>
          <cell r="D463">
            <v>0</v>
          </cell>
          <cell r="E463">
            <v>0</v>
          </cell>
        </row>
        <row r="464">
          <cell r="A464" t="str">
            <v/>
          </cell>
          <cell r="B464">
            <v>0</v>
          </cell>
          <cell r="C464">
            <v>0</v>
          </cell>
          <cell r="D464">
            <v>0</v>
          </cell>
          <cell r="E464">
            <v>0</v>
          </cell>
        </row>
        <row r="465">
          <cell r="A465" t="str">
            <v/>
          </cell>
          <cell r="B465">
            <v>0</v>
          </cell>
          <cell r="C465">
            <v>0</v>
          </cell>
          <cell r="D465">
            <v>0</v>
          </cell>
          <cell r="E465">
            <v>0</v>
          </cell>
        </row>
        <row r="466">
          <cell r="A466" t="str">
            <v/>
          </cell>
          <cell r="B466">
            <v>0</v>
          </cell>
          <cell r="C466">
            <v>0</v>
          </cell>
          <cell r="D466">
            <v>0</v>
          </cell>
          <cell r="E466">
            <v>0</v>
          </cell>
        </row>
        <row r="467">
          <cell r="A467" t="str">
            <v/>
          </cell>
          <cell r="B467">
            <v>0</v>
          </cell>
          <cell r="C467">
            <v>0</v>
          </cell>
          <cell r="D467">
            <v>0</v>
          </cell>
          <cell r="E467">
            <v>0</v>
          </cell>
        </row>
        <row r="468">
          <cell r="A468" t="str">
            <v/>
          </cell>
          <cell r="B468">
            <v>0</v>
          </cell>
          <cell r="C468">
            <v>0</v>
          </cell>
          <cell r="D468">
            <v>0</v>
          </cell>
          <cell r="E468">
            <v>0</v>
          </cell>
        </row>
        <row r="469">
          <cell r="A469" t="str">
            <v/>
          </cell>
          <cell r="B469">
            <v>0</v>
          </cell>
          <cell r="C469">
            <v>0</v>
          </cell>
          <cell r="D469">
            <v>0</v>
          </cell>
          <cell r="E469">
            <v>0</v>
          </cell>
        </row>
        <row r="470">
          <cell r="A470" t="str">
            <v/>
          </cell>
          <cell r="B470">
            <v>0</v>
          </cell>
          <cell r="C470">
            <v>0</v>
          </cell>
          <cell r="D470">
            <v>0</v>
          </cell>
          <cell r="E470">
            <v>0</v>
          </cell>
        </row>
        <row r="471">
          <cell r="A471" t="str">
            <v/>
          </cell>
          <cell r="B471">
            <v>0</v>
          </cell>
          <cell r="C471">
            <v>0</v>
          </cell>
          <cell r="D471">
            <v>0</v>
          </cell>
          <cell r="E471">
            <v>0</v>
          </cell>
        </row>
        <row r="472">
          <cell r="A472" t="str">
            <v/>
          </cell>
          <cell r="B472">
            <v>0</v>
          </cell>
          <cell r="C472">
            <v>0</v>
          </cell>
          <cell r="D472">
            <v>0</v>
          </cell>
          <cell r="E472">
            <v>0</v>
          </cell>
        </row>
        <row r="473">
          <cell r="A473" t="str">
            <v/>
          </cell>
          <cell r="B473">
            <v>0</v>
          </cell>
          <cell r="C473">
            <v>0</v>
          </cell>
          <cell r="D473">
            <v>0</v>
          </cell>
          <cell r="E473">
            <v>0</v>
          </cell>
        </row>
        <row r="474">
          <cell r="A474" t="str">
            <v/>
          </cell>
          <cell r="B474">
            <v>0</v>
          </cell>
          <cell r="C474">
            <v>0</v>
          </cell>
          <cell r="D474">
            <v>0</v>
          </cell>
          <cell r="E474">
            <v>0</v>
          </cell>
        </row>
        <row r="475">
          <cell r="A475" t="str">
            <v/>
          </cell>
          <cell r="B475">
            <v>0</v>
          </cell>
          <cell r="C475">
            <v>0</v>
          </cell>
          <cell r="D475">
            <v>0</v>
          </cell>
          <cell r="E475">
            <v>0</v>
          </cell>
        </row>
        <row r="476">
          <cell r="A476" t="str">
            <v/>
          </cell>
          <cell r="B476">
            <v>0</v>
          </cell>
          <cell r="C476">
            <v>0</v>
          </cell>
          <cell r="D476">
            <v>0</v>
          </cell>
          <cell r="E476">
            <v>0</v>
          </cell>
        </row>
        <row r="477">
          <cell r="A477" t="str">
            <v/>
          </cell>
          <cell r="B477">
            <v>0</v>
          </cell>
          <cell r="C477">
            <v>0</v>
          </cell>
          <cell r="D477">
            <v>0</v>
          </cell>
          <cell r="E477">
            <v>0</v>
          </cell>
        </row>
        <row r="478">
          <cell r="A478" t="str">
            <v/>
          </cell>
          <cell r="B478">
            <v>0</v>
          </cell>
          <cell r="C478">
            <v>0</v>
          </cell>
          <cell r="D478">
            <v>0</v>
          </cell>
          <cell r="E478">
            <v>0</v>
          </cell>
        </row>
        <row r="479">
          <cell r="A479" t="str">
            <v/>
          </cell>
          <cell r="B479">
            <v>0</v>
          </cell>
          <cell r="C479">
            <v>0</v>
          </cell>
          <cell r="D479">
            <v>0</v>
          </cell>
          <cell r="E479">
            <v>0</v>
          </cell>
        </row>
        <row r="480">
          <cell r="A480" t="str">
            <v/>
          </cell>
          <cell r="B480">
            <v>0</v>
          </cell>
          <cell r="C480">
            <v>0</v>
          </cell>
          <cell r="D480">
            <v>0</v>
          </cell>
          <cell r="E480">
            <v>0</v>
          </cell>
        </row>
        <row r="481">
          <cell r="A481" t="str">
            <v/>
          </cell>
          <cell r="B481">
            <v>0</v>
          </cell>
          <cell r="C481">
            <v>0</v>
          </cell>
          <cell r="D481">
            <v>0</v>
          </cell>
          <cell r="E481">
            <v>0</v>
          </cell>
        </row>
        <row r="482">
          <cell r="A482" t="str">
            <v/>
          </cell>
          <cell r="B482">
            <v>0</v>
          </cell>
          <cell r="C482">
            <v>0</v>
          </cell>
          <cell r="D482">
            <v>0</v>
          </cell>
          <cell r="E482">
            <v>0</v>
          </cell>
        </row>
        <row r="483">
          <cell r="A483" t="str">
            <v/>
          </cell>
          <cell r="B483">
            <v>0</v>
          </cell>
          <cell r="C483">
            <v>0</v>
          </cell>
          <cell r="D483">
            <v>0</v>
          </cell>
          <cell r="E483">
            <v>0</v>
          </cell>
        </row>
        <row r="484">
          <cell r="A484" t="str">
            <v/>
          </cell>
          <cell r="B484">
            <v>0</v>
          </cell>
          <cell r="C484">
            <v>0</v>
          </cell>
          <cell r="D484">
            <v>0</v>
          </cell>
          <cell r="E484">
            <v>0</v>
          </cell>
        </row>
        <row r="485">
          <cell r="A485" t="str">
            <v/>
          </cell>
          <cell r="B485">
            <v>0</v>
          </cell>
          <cell r="C485">
            <v>0</v>
          </cell>
          <cell r="D485">
            <v>0</v>
          </cell>
          <cell r="E485">
            <v>0</v>
          </cell>
        </row>
        <row r="486">
          <cell r="A486" t="str">
            <v/>
          </cell>
          <cell r="B486">
            <v>0</v>
          </cell>
          <cell r="C486">
            <v>0</v>
          </cell>
          <cell r="D486">
            <v>0</v>
          </cell>
          <cell r="E486">
            <v>0</v>
          </cell>
        </row>
        <row r="487">
          <cell r="A487" t="str">
            <v/>
          </cell>
          <cell r="B487">
            <v>0</v>
          </cell>
          <cell r="C487">
            <v>0</v>
          </cell>
          <cell r="D487">
            <v>0</v>
          </cell>
          <cell r="E487">
            <v>0</v>
          </cell>
        </row>
        <row r="488">
          <cell r="A488" t="str">
            <v/>
          </cell>
          <cell r="B488">
            <v>0</v>
          </cell>
          <cell r="C488">
            <v>0</v>
          </cell>
          <cell r="D488">
            <v>0</v>
          </cell>
          <cell r="E488">
            <v>0</v>
          </cell>
        </row>
        <row r="489">
          <cell r="A489" t="str">
            <v/>
          </cell>
          <cell r="B489">
            <v>0</v>
          </cell>
          <cell r="C489">
            <v>0</v>
          </cell>
          <cell r="D489">
            <v>0</v>
          </cell>
          <cell r="E489">
            <v>0</v>
          </cell>
        </row>
        <row r="490">
          <cell r="A490" t="str">
            <v/>
          </cell>
          <cell r="B490">
            <v>0</v>
          </cell>
          <cell r="C490">
            <v>0</v>
          </cell>
          <cell r="D490">
            <v>0</v>
          </cell>
          <cell r="E490">
            <v>0</v>
          </cell>
        </row>
        <row r="491">
          <cell r="A491" t="str">
            <v/>
          </cell>
          <cell r="B491">
            <v>0</v>
          </cell>
          <cell r="C491">
            <v>0</v>
          </cell>
          <cell r="D491">
            <v>0</v>
          </cell>
          <cell r="E491">
            <v>0</v>
          </cell>
        </row>
        <row r="492">
          <cell r="A492" t="str">
            <v/>
          </cell>
          <cell r="B492">
            <v>0</v>
          </cell>
          <cell r="C492">
            <v>0</v>
          </cell>
          <cell r="D492">
            <v>0</v>
          </cell>
          <cell r="E492">
            <v>0</v>
          </cell>
        </row>
        <row r="493">
          <cell r="A493" t="str">
            <v/>
          </cell>
          <cell r="B493">
            <v>0</v>
          </cell>
          <cell r="C493">
            <v>0</v>
          </cell>
          <cell r="D493">
            <v>0</v>
          </cell>
          <cell r="E493">
            <v>0</v>
          </cell>
        </row>
        <row r="494">
          <cell r="A494" t="str">
            <v/>
          </cell>
          <cell r="B494">
            <v>0</v>
          </cell>
          <cell r="C494">
            <v>0</v>
          </cell>
          <cell r="D494">
            <v>0</v>
          </cell>
          <cell r="E494">
            <v>0</v>
          </cell>
        </row>
        <row r="495">
          <cell r="A495" t="str">
            <v/>
          </cell>
          <cell r="B495">
            <v>0</v>
          </cell>
          <cell r="C495">
            <v>0</v>
          </cell>
          <cell r="D495">
            <v>0</v>
          </cell>
          <cell r="E495">
            <v>0</v>
          </cell>
        </row>
        <row r="496">
          <cell r="A496" t="str">
            <v/>
          </cell>
          <cell r="B496">
            <v>0</v>
          </cell>
          <cell r="C496">
            <v>0</v>
          </cell>
          <cell r="D496">
            <v>0</v>
          </cell>
          <cell r="E496">
            <v>0</v>
          </cell>
        </row>
        <row r="497">
          <cell r="A497" t="str">
            <v/>
          </cell>
          <cell r="B497">
            <v>0</v>
          </cell>
          <cell r="C497">
            <v>0</v>
          </cell>
          <cell r="D497">
            <v>0</v>
          </cell>
          <cell r="E497">
            <v>0</v>
          </cell>
        </row>
        <row r="498">
          <cell r="A498" t="str">
            <v/>
          </cell>
          <cell r="B498">
            <v>0</v>
          </cell>
          <cell r="C498">
            <v>0</v>
          </cell>
          <cell r="D498">
            <v>0</v>
          </cell>
          <cell r="E498">
            <v>0</v>
          </cell>
        </row>
        <row r="499">
          <cell r="A499" t="str">
            <v/>
          </cell>
          <cell r="B499">
            <v>0</v>
          </cell>
          <cell r="C499">
            <v>0</v>
          </cell>
          <cell r="D499">
            <v>0</v>
          </cell>
          <cell r="E499">
            <v>0</v>
          </cell>
        </row>
        <row r="500">
          <cell r="A500" t="str">
            <v/>
          </cell>
          <cell r="B500">
            <v>0</v>
          </cell>
          <cell r="C500">
            <v>0</v>
          </cell>
          <cell r="D500">
            <v>0</v>
          </cell>
          <cell r="E500">
            <v>0</v>
          </cell>
        </row>
        <row r="501">
          <cell r="A501" t="str">
            <v/>
          </cell>
          <cell r="B501">
            <v>0</v>
          </cell>
          <cell r="C501">
            <v>0</v>
          </cell>
          <cell r="D501">
            <v>0</v>
          </cell>
          <cell r="E501">
            <v>0</v>
          </cell>
        </row>
        <row r="502">
          <cell r="A502" t="str">
            <v/>
          </cell>
          <cell r="B502">
            <v>0</v>
          </cell>
          <cell r="C502">
            <v>0</v>
          </cell>
          <cell r="D502">
            <v>0</v>
          </cell>
          <cell r="E502">
            <v>0</v>
          </cell>
        </row>
        <row r="503">
          <cell r="A503" t="str">
            <v/>
          </cell>
          <cell r="B503">
            <v>0</v>
          </cell>
          <cell r="C503">
            <v>0</v>
          </cell>
          <cell r="D503">
            <v>0</v>
          </cell>
          <cell r="E503">
            <v>0</v>
          </cell>
        </row>
        <row r="504">
          <cell r="A504" t="str">
            <v/>
          </cell>
          <cell r="B504">
            <v>0</v>
          </cell>
          <cell r="C504">
            <v>0</v>
          </cell>
          <cell r="D504">
            <v>0</v>
          </cell>
          <cell r="E504">
            <v>0</v>
          </cell>
        </row>
        <row r="505">
          <cell r="A505" t="str">
            <v/>
          </cell>
          <cell r="B505">
            <v>0</v>
          </cell>
          <cell r="C505">
            <v>0</v>
          </cell>
          <cell r="D505">
            <v>0</v>
          </cell>
          <cell r="E505">
            <v>0</v>
          </cell>
        </row>
        <row r="506">
          <cell r="A506" t="str">
            <v/>
          </cell>
          <cell r="B506">
            <v>0</v>
          </cell>
          <cell r="C506">
            <v>0</v>
          </cell>
          <cell r="D506">
            <v>0</v>
          </cell>
          <cell r="E506">
            <v>0</v>
          </cell>
        </row>
        <row r="507">
          <cell r="A507" t="str">
            <v/>
          </cell>
          <cell r="B507">
            <v>0</v>
          </cell>
          <cell r="C507">
            <v>0</v>
          </cell>
          <cell r="D507">
            <v>0</v>
          </cell>
          <cell r="E507">
            <v>0</v>
          </cell>
        </row>
        <row r="508">
          <cell r="A508" t="str">
            <v/>
          </cell>
          <cell r="B508">
            <v>0</v>
          </cell>
          <cell r="C508">
            <v>0</v>
          </cell>
          <cell r="D508">
            <v>0</v>
          </cell>
          <cell r="E508">
            <v>0</v>
          </cell>
        </row>
        <row r="509">
          <cell r="A509" t="str">
            <v/>
          </cell>
          <cell r="B509">
            <v>0</v>
          </cell>
          <cell r="C509">
            <v>0</v>
          </cell>
          <cell r="D509">
            <v>0</v>
          </cell>
          <cell r="E509">
            <v>0</v>
          </cell>
        </row>
        <row r="510">
          <cell r="A510" t="str">
            <v/>
          </cell>
          <cell r="B510">
            <v>0</v>
          </cell>
          <cell r="C510">
            <v>0</v>
          </cell>
          <cell r="D510">
            <v>0</v>
          </cell>
          <cell r="E510">
            <v>0</v>
          </cell>
        </row>
        <row r="511">
          <cell r="A511" t="str">
            <v/>
          </cell>
          <cell r="B511">
            <v>0</v>
          </cell>
          <cell r="C511">
            <v>0</v>
          </cell>
          <cell r="D511">
            <v>0</v>
          </cell>
          <cell r="E511">
            <v>0</v>
          </cell>
        </row>
        <row r="512">
          <cell r="A512" t="str">
            <v/>
          </cell>
          <cell r="B512">
            <v>0</v>
          </cell>
          <cell r="C512">
            <v>0</v>
          </cell>
          <cell r="D512">
            <v>0</v>
          </cell>
          <cell r="E512">
            <v>0</v>
          </cell>
        </row>
        <row r="513">
          <cell r="A513" t="str">
            <v/>
          </cell>
          <cell r="B513">
            <v>0</v>
          </cell>
          <cell r="C513">
            <v>0</v>
          </cell>
          <cell r="D513">
            <v>0</v>
          </cell>
          <cell r="E513">
            <v>0</v>
          </cell>
        </row>
        <row r="514">
          <cell r="A514" t="str">
            <v/>
          </cell>
          <cell r="B514">
            <v>0</v>
          </cell>
          <cell r="C514">
            <v>0</v>
          </cell>
          <cell r="D514">
            <v>0</v>
          </cell>
          <cell r="E514">
            <v>0</v>
          </cell>
        </row>
        <row r="515">
          <cell r="A515" t="str">
            <v/>
          </cell>
          <cell r="B515">
            <v>0</v>
          </cell>
          <cell r="C515">
            <v>0</v>
          </cell>
          <cell r="D515">
            <v>0</v>
          </cell>
          <cell r="E515">
            <v>0</v>
          </cell>
        </row>
        <row r="516">
          <cell r="A516" t="str">
            <v/>
          </cell>
          <cell r="B516">
            <v>0</v>
          </cell>
          <cell r="C516">
            <v>0</v>
          </cell>
          <cell r="D516">
            <v>0</v>
          </cell>
          <cell r="E516">
            <v>0</v>
          </cell>
        </row>
        <row r="517">
          <cell r="A517" t="str">
            <v/>
          </cell>
          <cell r="B517">
            <v>0</v>
          </cell>
          <cell r="C517">
            <v>0</v>
          </cell>
          <cell r="D517">
            <v>0</v>
          </cell>
          <cell r="E517">
            <v>0</v>
          </cell>
        </row>
        <row r="518">
          <cell r="A518" t="str">
            <v/>
          </cell>
          <cell r="B518">
            <v>0</v>
          </cell>
          <cell r="C518">
            <v>0</v>
          </cell>
          <cell r="D518">
            <v>0</v>
          </cell>
          <cell r="E518">
            <v>0</v>
          </cell>
        </row>
        <row r="519">
          <cell r="A519" t="str">
            <v/>
          </cell>
          <cell r="B519">
            <v>0</v>
          </cell>
          <cell r="C519">
            <v>0</v>
          </cell>
          <cell r="D519">
            <v>0</v>
          </cell>
          <cell r="E519">
            <v>0</v>
          </cell>
        </row>
        <row r="520">
          <cell r="A520" t="str">
            <v/>
          </cell>
          <cell r="B520">
            <v>0</v>
          </cell>
          <cell r="C520">
            <v>0</v>
          </cell>
          <cell r="D520">
            <v>0</v>
          </cell>
          <cell r="E520">
            <v>0</v>
          </cell>
        </row>
        <row r="521">
          <cell r="A521" t="str">
            <v/>
          </cell>
          <cell r="B521">
            <v>0</v>
          </cell>
          <cell r="C521">
            <v>0</v>
          </cell>
          <cell r="D521">
            <v>0</v>
          </cell>
          <cell r="E521">
            <v>0</v>
          </cell>
        </row>
        <row r="522">
          <cell r="A522" t="str">
            <v/>
          </cell>
          <cell r="B522">
            <v>0</v>
          </cell>
          <cell r="C522">
            <v>0</v>
          </cell>
          <cell r="D522">
            <v>0</v>
          </cell>
          <cell r="E522">
            <v>0</v>
          </cell>
        </row>
        <row r="523">
          <cell r="A523" t="str">
            <v/>
          </cell>
          <cell r="B523">
            <v>0</v>
          </cell>
          <cell r="C523">
            <v>0</v>
          </cell>
          <cell r="D523">
            <v>0</v>
          </cell>
          <cell r="E523">
            <v>0</v>
          </cell>
        </row>
        <row r="524">
          <cell r="A524" t="str">
            <v/>
          </cell>
          <cell r="B524">
            <v>0</v>
          </cell>
          <cell r="C524">
            <v>0</v>
          </cell>
          <cell r="D524">
            <v>0</v>
          </cell>
          <cell r="E524">
            <v>0</v>
          </cell>
        </row>
        <row r="525">
          <cell r="A525" t="str">
            <v/>
          </cell>
          <cell r="B525">
            <v>0</v>
          </cell>
          <cell r="C525">
            <v>0</v>
          </cell>
          <cell r="D525">
            <v>0</v>
          </cell>
          <cell r="E525">
            <v>0</v>
          </cell>
        </row>
        <row r="526">
          <cell r="A526" t="str">
            <v/>
          </cell>
          <cell r="B526">
            <v>0</v>
          </cell>
          <cell r="C526">
            <v>0</v>
          </cell>
          <cell r="D526">
            <v>0</v>
          </cell>
          <cell r="E526">
            <v>0</v>
          </cell>
        </row>
        <row r="527">
          <cell r="A527" t="str">
            <v/>
          </cell>
          <cell r="B527">
            <v>0</v>
          </cell>
          <cell r="C527">
            <v>0</v>
          </cell>
          <cell r="D527">
            <v>0</v>
          </cell>
          <cell r="E527">
            <v>0</v>
          </cell>
        </row>
        <row r="528">
          <cell r="A528" t="str">
            <v/>
          </cell>
          <cell r="B528">
            <v>0</v>
          </cell>
          <cell r="C528">
            <v>0</v>
          </cell>
          <cell r="D528">
            <v>0</v>
          </cell>
          <cell r="E528">
            <v>0</v>
          </cell>
        </row>
        <row r="529">
          <cell r="A529" t="str">
            <v/>
          </cell>
          <cell r="B529">
            <v>0</v>
          </cell>
          <cell r="C529">
            <v>0</v>
          </cell>
          <cell r="D529">
            <v>0</v>
          </cell>
          <cell r="E529">
            <v>0</v>
          </cell>
        </row>
        <row r="530">
          <cell r="A530" t="str">
            <v/>
          </cell>
          <cell r="B530">
            <v>0</v>
          </cell>
          <cell r="C530">
            <v>0</v>
          </cell>
          <cell r="D530">
            <v>0</v>
          </cell>
          <cell r="E530">
            <v>0</v>
          </cell>
        </row>
        <row r="531">
          <cell r="A531" t="str">
            <v/>
          </cell>
          <cell r="B531">
            <v>0</v>
          </cell>
          <cell r="C531">
            <v>0</v>
          </cell>
          <cell r="D531">
            <v>0</v>
          </cell>
          <cell r="E531">
            <v>0</v>
          </cell>
        </row>
        <row r="532">
          <cell r="A532" t="str">
            <v/>
          </cell>
          <cell r="B532">
            <v>0</v>
          </cell>
          <cell r="C532">
            <v>0</v>
          </cell>
          <cell r="D532">
            <v>0</v>
          </cell>
          <cell r="E532">
            <v>0</v>
          </cell>
        </row>
        <row r="533">
          <cell r="A533" t="str">
            <v/>
          </cell>
          <cell r="B533">
            <v>0</v>
          </cell>
          <cell r="C533">
            <v>0</v>
          </cell>
          <cell r="D533">
            <v>0</v>
          </cell>
          <cell r="E533">
            <v>0</v>
          </cell>
        </row>
        <row r="534">
          <cell r="A534" t="str">
            <v/>
          </cell>
          <cell r="B534">
            <v>0</v>
          </cell>
          <cell r="C534">
            <v>0</v>
          </cell>
          <cell r="D534">
            <v>0</v>
          </cell>
          <cell r="E534">
            <v>0</v>
          </cell>
        </row>
        <row r="535">
          <cell r="A535" t="str">
            <v/>
          </cell>
          <cell r="B535">
            <v>0</v>
          </cell>
          <cell r="C535">
            <v>0</v>
          </cell>
          <cell r="D535">
            <v>0</v>
          </cell>
          <cell r="E535">
            <v>0</v>
          </cell>
        </row>
        <row r="536">
          <cell r="A536" t="str">
            <v/>
          </cell>
          <cell r="B536">
            <v>0</v>
          </cell>
          <cell r="C536">
            <v>0</v>
          </cell>
          <cell r="D536">
            <v>0</v>
          </cell>
          <cell r="E536">
            <v>0</v>
          </cell>
        </row>
        <row r="537">
          <cell r="A537" t="str">
            <v/>
          </cell>
          <cell r="B537">
            <v>0</v>
          </cell>
          <cell r="C537">
            <v>0</v>
          </cell>
          <cell r="D537">
            <v>0</v>
          </cell>
          <cell r="E537">
            <v>0</v>
          </cell>
        </row>
        <row r="538">
          <cell r="A538" t="str">
            <v/>
          </cell>
          <cell r="B538">
            <v>0</v>
          </cell>
          <cell r="C538">
            <v>0</v>
          </cell>
          <cell r="D538">
            <v>0</v>
          </cell>
          <cell r="E538">
            <v>0</v>
          </cell>
        </row>
        <row r="539">
          <cell r="A539" t="str">
            <v/>
          </cell>
          <cell r="B539">
            <v>0</v>
          </cell>
          <cell r="C539">
            <v>0</v>
          </cell>
          <cell r="D539">
            <v>0</v>
          </cell>
          <cell r="E539">
            <v>0</v>
          </cell>
        </row>
        <row r="540">
          <cell r="A540" t="str">
            <v/>
          </cell>
          <cell r="B540">
            <v>0</v>
          </cell>
          <cell r="C540">
            <v>0</v>
          </cell>
          <cell r="D540">
            <v>0</v>
          </cell>
          <cell r="E540">
            <v>0</v>
          </cell>
        </row>
        <row r="541">
          <cell r="A541" t="str">
            <v/>
          </cell>
          <cell r="B541">
            <v>0</v>
          </cell>
          <cell r="C541">
            <v>0</v>
          </cell>
          <cell r="D541">
            <v>0</v>
          </cell>
          <cell r="E541">
            <v>0</v>
          </cell>
        </row>
        <row r="542">
          <cell r="A542" t="str">
            <v/>
          </cell>
          <cell r="B542">
            <v>0</v>
          </cell>
          <cell r="C542">
            <v>0</v>
          </cell>
          <cell r="D542">
            <v>0</v>
          </cell>
          <cell r="E542">
            <v>0</v>
          </cell>
        </row>
        <row r="543">
          <cell r="A543" t="str">
            <v/>
          </cell>
          <cell r="B543">
            <v>0</v>
          </cell>
          <cell r="C543">
            <v>0</v>
          </cell>
          <cell r="D543">
            <v>0</v>
          </cell>
          <cell r="E543">
            <v>0</v>
          </cell>
        </row>
        <row r="544">
          <cell r="A544" t="str">
            <v/>
          </cell>
          <cell r="B544">
            <v>0</v>
          </cell>
          <cell r="C544">
            <v>0</v>
          </cell>
          <cell r="D544">
            <v>0</v>
          </cell>
          <cell r="E544">
            <v>0</v>
          </cell>
        </row>
        <row r="545">
          <cell r="A545" t="str">
            <v/>
          </cell>
          <cell r="B545">
            <v>0</v>
          </cell>
          <cell r="C545">
            <v>0</v>
          </cell>
          <cell r="D545">
            <v>0</v>
          </cell>
          <cell r="E545">
            <v>0</v>
          </cell>
        </row>
        <row r="546">
          <cell r="A546" t="str">
            <v/>
          </cell>
          <cell r="B546">
            <v>0</v>
          </cell>
          <cell r="C546">
            <v>0</v>
          </cell>
          <cell r="D546">
            <v>0</v>
          </cell>
          <cell r="E546">
            <v>0</v>
          </cell>
        </row>
        <row r="547">
          <cell r="A547" t="str">
            <v/>
          </cell>
          <cell r="B547">
            <v>0</v>
          </cell>
          <cell r="C547">
            <v>0</v>
          </cell>
          <cell r="D547">
            <v>0</v>
          </cell>
          <cell r="E547">
            <v>0</v>
          </cell>
        </row>
        <row r="548">
          <cell r="A548" t="str">
            <v/>
          </cell>
          <cell r="B548">
            <v>0</v>
          </cell>
          <cell r="C548">
            <v>0</v>
          </cell>
          <cell r="D548">
            <v>0</v>
          </cell>
          <cell r="E548">
            <v>0</v>
          </cell>
        </row>
        <row r="549">
          <cell r="A549" t="str">
            <v/>
          </cell>
          <cell r="B549">
            <v>0</v>
          </cell>
          <cell r="C549">
            <v>0</v>
          </cell>
          <cell r="D549">
            <v>0</v>
          </cell>
          <cell r="E549">
            <v>0</v>
          </cell>
        </row>
        <row r="550">
          <cell r="A550" t="str">
            <v/>
          </cell>
          <cell r="B550">
            <v>0</v>
          </cell>
          <cell r="C550">
            <v>0</v>
          </cell>
          <cell r="D550">
            <v>0</v>
          </cell>
          <cell r="E550">
            <v>0</v>
          </cell>
        </row>
        <row r="551">
          <cell r="A551" t="str">
            <v/>
          </cell>
          <cell r="B551">
            <v>0</v>
          </cell>
          <cell r="C551">
            <v>0</v>
          </cell>
          <cell r="D551">
            <v>0</v>
          </cell>
          <cell r="E551">
            <v>0</v>
          </cell>
        </row>
        <row r="552">
          <cell r="A552" t="str">
            <v/>
          </cell>
          <cell r="B552">
            <v>0</v>
          </cell>
          <cell r="C552">
            <v>0</v>
          </cell>
          <cell r="D552">
            <v>0</v>
          </cell>
          <cell r="E552">
            <v>0</v>
          </cell>
        </row>
        <row r="553">
          <cell r="A553" t="str">
            <v/>
          </cell>
          <cell r="B553">
            <v>0</v>
          </cell>
          <cell r="C553">
            <v>0</v>
          </cell>
          <cell r="D553">
            <v>0</v>
          </cell>
          <cell r="E553">
            <v>0</v>
          </cell>
        </row>
        <row r="554">
          <cell r="A554" t="str">
            <v/>
          </cell>
          <cell r="B554">
            <v>0</v>
          </cell>
          <cell r="C554">
            <v>0</v>
          </cell>
          <cell r="D554">
            <v>0</v>
          </cell>
          <cell r="E554">
            <v>0</v>
          </cell>
        </row>
        <row r="555">
          <cell r="A555" t="str">
            <v/>
          </cell>
          <cell r="B555">
            <v>0</v>
          </cell>
          <cell r="C555">
            <v>0</v>
          </cell>
          <cell r="D555">
            <v>0</v>
          </cell>
          <cell r="E555">
            <v>0</v>
          </cell>
        </row>
        <row r="556">
          <cell r="A556" t="str">
            <v/>
          </cell>
          <cell r="B556">
            <v>0</v>
          </cell>
          <cell r="C556">
            <v>0</v>
          </cell>
          <cell r="D556">
            <v>0</v>
          </cell>
          <cell r="E556">
            <v>0</v>
          </cell>
        </row>
        <row r="557">
          <cell r="A557" t="str">
            <v/>
          </cell>
          <cell r="B557">
            <v>0</v>
          </cell>
          <cell r="C557">
            <v>0</v>
          </cell>
          <cell r="D557">
            <v>0</v>
          </cell>
          <cell r="E557">
            <v>0</v>
          </cell>
        </row>
        <row r="558">
          <cell r="A558" t="str">
            <v/>
          </cell>
          <cell r="B558">
            <v>0</v>
          </cell>
          <cell r="C558">
            <v>0</v>
          </cell>
          <cell r="D558">
            <v>0</v>
          </cell>
          <cell r="E558">
            <v>0</v>
          </cell>
        </row>
        <row r="559">
          <cell r="A559" t="str">
            <v/>
          </cell>
          <cell r="B559">
            <v>0</v>
          </cell>
          <cell r="C559">
            <v>0</v>
          </cell>
          <cell r="D559">
            <v>0</v>
          </cell>
          <cell r="E559">
            <v>0</v>
          </cell>
        </row>
        <row r="560">
          <cell r="A560" t="str">
            <v/>
          </cell>
          <cell r="B560">
            <v>0</v>
          </cell>
          <cell r="C560">
            <v>0</v>
          </cell>
          <cell r="D560">
            <v>0</v>
          </cell>
          <cell r="E560">
            <v>0</v>
          </cell>
        </row>
        <row r="561">
          <cell r="A561" t="str">
            <v/>
          </cell>
          <cell r="B561">
            <v>0</v>
          </cell>
          <cell r="C561">
            <v>0</v>
          </cell>
          <cell r="D561">
            <v>0</v>
          </cell>
          <cell r="E561">
            <v>0</v>
          </cell>
        </row>
        <row r="562">
          <cell r="A562" t="str">
            <v/>
          </cell>
          <cell r="B562">
            <v>0</v>
          </cell>
          <cell r="C562">
            <v>0</v>
          </cell>
          <cell r="D562">
            <v>0</v>
          </cell>
          <cell r="E562">
            <v>0</v>
          </cell>
        </row>
        <row r="563">
          <cell r="A563" t="str">
            <v/>
          </cell>
          <cell r="B563">
            <v>0</v>
          </cell>
          <cell r="C563">
            <v>0</v>
          </cell>
          <cell r="D563">
            <v>0</v>
          </cell>
          <cell r="E563">
            <v>0</v>
          </cell>
        </row>
        <row r="564">
          <cell r="A564" t="str">
            <v/>
          </cell>
          <cell r="B564">
            <v>0</v>
          </cell>
          <cell r="C564">
            <v>0</v>
          </cell>
          <cell r="D564">
            <v>0</v>
          </cell>
          <cell r="E564">
            <v>0</v>
          </cell>
        </row>
        <row r="565">
          <cell r="A565" t="str">
            <v/>
          </cell>
          <cell r="B565">
            <v>0</v>
          </cell>
          <cell r="C565">
            <v>0</v>
          </cell>
          <cell r="D565">
            <v>0</v>
          </cell>
          <cell r="E565">
            <v>0</v>
          </cell>
        </row>
        <row r="566">
          <cell r="A566" t="str">
            <v/>
          </cell>
          <cell r="B566">
            <v>0</v>
          </cell>
          <cell r="C566">
            <v>0</v>
          </cell>
          <cell r="D566">
            <v>0</v>
          </cell>
          <cell r="E566">
            <v>0</v>
          </cell>
        </row>
        <row r="567">
          <cell r="A567" t="str">
            <v/>
          </cell>
          <cell r="B567">
            <v>0</v>
          </cell>
          <cell r="C567">
            <v>0</v>
          </cell>
          <cell r="D567">
            <v>0</v>
          </cell>
          <cell r="E567">
            <v>0</v>
          </cell>
        </row>
        <row r="568">
          <cell r="A568" t="str">
            <v/>
          </cell>
          <cell r="B568">
            <v>0</v>
          </cell>
          <cell r="C568">
            <v>0</v>
          </cell>
          <cell r="D568">
            <v>0</v>
          </cell>
          <cell r="E568">
            <v>0</v>
          </cell>
        </row>
        <row r="569">
          <cell r="A569" t="str">
            <v/>
          </cell>
          <cell r="B569">
            <v>0</v>
          </cell>
          <cell r="C569">
            <v>0</v>
          </cell>
          <cell r="D569">
            <v>0</v>
          </cell>
          <cell r="E569">
            <v>0</v>
          </cell>
        </row>
        <row r="570">
          <cell r="A570" t="str">
            <v/>
          </cell>
          <cell r="B570">
            <v>0</v>
          </cell>
          <cell r="C570">
            <v>0</v>
          </cell>
          <cell r="D570">
            <v>0</v>
          </cell>
          <cell r="E570">
            <v>0</v>
          </cell>
        </row>
        <row r="571">
          <cell r="A571" t="str">
            <v/>
          </cell>
          <cell r="B571">
            <v>0</v>
          </cell>
          <cell r="C571">
            <v>0</v>
          </cell>
          <cell r="D571">
            <v>0</v>
          </cell>
          <cell r="E571">
            <v>0</v>
          </cell>
        </row>
        <row r="572">
          <cell r="A572" t="str">
            <v/>
          </cell>
          <cell r="B572">
            <v>0</v>
          </cell>
          <cell r="C572">
            <v>0</v>
          </cell>
          <cell r="D572">
            <v>0</v>
          </cell>
          <cell r="E572">
            <v>0</v>
          </cell>
        </row>
        <row r="573">
          <cell r="A573" t="str">
            <v/>
          </cell>
          <cell r="B573">
            <v>0</v>
          </cell>
          <cell r="C573">
            <v>0</v>
          </cell>
          <cell r="D573">
            <v>0</v>
          </cell>
          <cell r="E573">
            <v>0</v>
          </cell>
        </row>
        <row r="574">
          <cell r="A574" t="str">
            <v/>
          </cell>
          <cell r="B574">
            <v>0</v>
          </cell>
          <cell r="C574">
            <v>0</v>
          </cell>
          <cell r="D574">
            <v>0</v>
          </cell>
          <cell r="E574">
            <v>0</v>
          </cell>
        </row>
        <row r="575">
          <cell r="A575" t="str">
            <v/>
          </cell>
          <cell r="B575">
            <v>0</v>
          </cell>
          <cell r="C575">
            <v>0</v>
          </cell>
          <cell r="D575">
            <v>0</v>
          </cell>
          <cell r="E575">
            <v>0</v>
          </cell>
        </row>
        <row r="576">
          <cell r="A576" t="str">
            <v/>
          </cell>
          <cell r="B576">
            <v>0</v>
          </cell>
          <cell r="C576">
            <v>0</v>
          </cell>
          <cell r="D576">
            <v>0</v>
          </cell>
          <cell r="E576">
            <v>0</v>
          </cell>
        </row>
        <row r="577">
          <cell r="A577" t="str">
            <v/>
          </cell>
          <cell r="B577">
            <v>0</v>
          </cell>
          <cell r="C577">
            <v>0</v>
          </cell>
          <cell r="D577">
            <v>0</v>
          </cell>
          <cell r="E577">
            <v>0</v>
          </cell>
        </row>
        <row r="578">
          <cell r="A578" t="str">
            <v/>
          </cell>
          <cell r="B578">
            <v>0</v>
          </cell>
          <cell r="C578">
            <v>0</v>
          </cell>
          <cell r="D578">
            <v>0</v>
          </cell>
          <cell r="E578">
            <v>0</v>
          </cell>
        </row>
        <row r="579">
          <cell r="A579" t="str">
            <v/>
          </cell>
          <cell r="B579">
            <v>0</v>
          </cell>
          <cell r="C579">
            <v>0</v>
          </cell>
          <cell r="D579">
            <v>0</v>
          </cell>
          <cell r="E579">
            <v>0</v>
          </cell>
        </row>
        <row r="580">
          <cell r="A580" t="str">
            <v/>
          </cell>
          <cell r="B580">
            <v>0</v>
          </cell>
          <cell r="C580">
            <v>0</v>
          </cell>
          <cell r="D580">
            <v>0</v>
          </cell>
          <cell r="E580">
            <v>0</v>
          </cell>
        </row>
        <row r="581">
          <cell r="A581" t="str">
            <v/>
          </cell>
          <cell r="B581">
            <v>0</v>
          </cell>
          <cell r="C581">
            <v>0</v>
          </cell>
          <cell r="D581">
            <v>0</v>
          </cell>
          <cell r="E581">
            <v>0</v>
          </cell>
        </row>
        <row r="582">
          <cell r="A582" t="str">
            <v/>
          </cell>
          <cell r="B582">
            <v>0</v>
          </cell>
          <cell r="C582">
            <v>0</v>
          </cell>
          <cell r="D582">
            <v>0</v>
          </cell>
          <cell r="E582">
            <v>0</v>
          </cell>
        </row>
        <row r="583">
          <cell r="A583" t="str">
            <v/>
          </cell>
          <cell r="B583">
            <v>0</v>
          </cell>
          <cell r="C583">
            <v>0</v>
          </cell>
          <cell r="D583">
            <v>0</v>
          </cell>
          <cell r="E583">
            <v>0</v>
          </cell>
        </row>
        <row r="584">
          <cell r="A584" t="str">
            <v/>
          </cell>
          <cell r="B584">
            <v>0</v>
          </cell>
          <cell r="C584">
            <v>0</v>
          </cell>
          <cell r="D584">
            <v>0</v>
          </cell>
          <cell r="E584">
            <v>0</v>
          </cell>
        </row>
        <row r="585">
          <cell r="A585" t="str">
            <v/>
          </cell>
          <cell r="B585">
            <v>0</v>
          </cell>
          <cell r="C585">
            <v>0</v>
          </cell>
          <cell r="D585">
            <v>0</v>
          </cell>
          <cell r="E585">
            <v>0</v>
          </cell>
        </row>
        <row r="586">
          <cell r="A586" t="str">
            <v/>
          </cell>
          <cell r="B586">
            <v>0</v>
          </cell>
          <cell r="C586">
            <v>0</v>
          </cell>
          <cell r="D586">
            <v>0</v>
          </cell>
          <cell r="E586">
            <v>0</v>
          </cell>
        </row>
        <row r="587">
          <cell r="A587" t="str">
            <v/>
          </cell>
          <cell r="B587">
            <v>0</v>
          </cell>
          <cell r="C587">
            <v>0</v>
          </cell>
          <cell r="D587">
            <v>0</v>
          </cell>
          <cell r="E587">
            <v>0</v>
          </cell>
        </row>
        <row r="588">
          <cell r="A588" t="str">
            <v/>
          </cell>
          <cell r="B588">
            <v>0</v>
          </cell>
          <cell r="C588">
            <v>0</v>
          </cell>
          <cell r="D588">
            <v>0</v>
          </cell>
          <cell r="E588">
            <v>0</v>
          </cell>
        </row>
        <row r="589">
          <cell r="A589" t="str">
            <v/>
          </cell>
          <cell r="B589">
            <v>0</v>
          </cell>
          <cell r="C589">
            <v>0</v>
          </cell>
          <cell r="D589">
            <v>0</v>
          </cell>
          <cell r="E589">
            <v>0</v>
          </cell>
        </row>
        <row r="590">
          <cell r="A590" t="str">
            <v/>
          </cell>
          <cell r="B590">
            <v>0</v>
          </cell>
          <cell r="C590">
            <v>0</v>
          </cell>
          <cell r="D590">
            <v>0</v>
          </cell>
          <cell r="E590">
            <v>0</v>
          </cell>
        </row>
        <row r="591">
          <cell r="A591" t="str">
            <v/>
          </cell>
          <cell r="B591">
            <v>0</v>
          </cell>
          <cell r="C591">
            <v>0</v>
          </cell>
          <cell r="D591">
            <v>0</v>
          </cell>
          <cell r="E591">
            <v>0</v>
          </cell>
        </row>
        <row r="592">
          <cell r="A592" t="str">
            <v/>
          </cell>
          <cell r="B592">
            <v>0</v>
          </cell>
          <cell r="C592">
            <v>0</v>
          </cell>
          <cell r="D592">
            <v>0</v>
          </cell>
          <cell r="E592">
            <v>0</v>
          </cell>
        </row>
        <row r="593">
          <cell r="A593" t="str">
            <v/>
          </cell>
          <cell r="B593">
            <v>0</v>
          </cell>
          <cell r="C593">
            <v>0</v>
          </cell>
          <cell r="D593">
            <v>0</v>
          </cell>
          <cell r="E593">
            <v>0</v>
          </cell>
        </row>
        <row r="594">
          <cell r="A594" t="str">
            <v/>
          </cell>
          <cell r="B594">
            <v>0</v>
          </cell>
          <cell r="C594">
            <v>0</v>
          </cell>
          <cell r="D594">
            <v>0</v>
          </cell>
          <cell r="E594">
            <v>0</v>
          </cell>
        </row>
        <row r="595">
          <cell r="A595" t="str">
            <v/>
          </cell>
          <cell r="B595">
            <v>0</v>
          </cell>
          <cell r="C595">
            <v>0</v>
          </cell>
          <cell r="D595">
            <v>0</v>
          </cell>
          <cell r="E595">
            <v>0</v>
          </cell>
        </row>
        <row r="596">
          <cell r="A596" t="str">
            <v/>
          </cell>
          <cell r="B596">
            <v>0</v>
          </cell>
          <cell r="C596">
            <v>0</v>
          </cell>
          <cell r="D596">
            <v>0</v>
          </cell>
          <cell r="E596">
            <v>0</v>
          </cell>
        </row>
        <row r="597">
          <cell r="A597" t="str">
            <v/>
          </cell>
          <cell r="B597">
            <v>0</v>
          </cell>
          <cell r="C597">
            <v>0</v>
          </cell>
          <cell r="D597">
            <v>0</v>
          </cell>
          <cell r="E597">
            <v>0</v>
          </cell>
        </row>
        <row r="598">
          <cell r="A598" t="str">
            <v/>
          </cell>
          <cell r="B598">
            <v>0</v>
          </cell>
          <cell r="C598">
            <v>0</v>
          </cell>
          <cell r="D598">
            <v>0</v>
          </cell>
          <cell r="E598">
            <v>0</v>
          </cell>
        </row>
        <row r="599">
          <cell r="A599" t="str">
            <v/>
          </cell>
          <cell r="B599">
            <v>0</v>
          </cell>
          <cell r="C599">
            <v>0</v>
          </cell>
          <cell r="D599">
            <v>0</v>
          </cell>
          <cell r="E599">
            <v>0</v>
          </cell>
        </row>
        <row r="600">
          <cell r="A600" t="str">
            <v/>
          </cell>
          <cell r="B600">
            <v>0</v>
          </cell>
          <cell r="C600">
            <v>0</v>
          </cell>
          <cell r="D600">
            <v>0</v>
          </cell>
          <cell r="E600">
            <v>0</v>
          </cell>
        </row>
        <row r="601">
          <cell r="A601" t="str">
            <v/>
          </cell>
          <cell r="B601">
            <v>0</v>
          </cell>
          <cell r="C601">
            <v>0</v>
          </cell>
          <cell r="D601">
            <v>0</v>
          </cell>
          <cell r="E601">
            <v>0</v>
          </cell>
        </row>
        <row r="602">
          <cell r="A602" t="str">
            <v/>
          </cell>
          <cell r="B602">
            <v>0</v>
          </cell>
          <cell r="C602">
            <v>0</v>
          </cell>
          <cell r="D602">
            <v>0</v>
          </cell>
          <cell r="E602">
            <v>0</v>
          </cell>
        </row>
        <row r="603">
          <cell r="A603" t="str">
            <v/>
          </cell>
          <cell r="B603">
            <v>0</v>
          </cell>
          <cell r="C603">
            <v>0</v>
          </cell>
          <cell r="D603">
            <v>0</v>
          </cell>
          <cell r="E603">
            <v>0</v>
          </cell>
        </row>
        <row r="604">
          <cell r="A604" t="str">
            <v/>
          </cell>
          <cell r="B604">
            <v>0</v>
          </cell>
          <cell r="C604">
            <v>0</v>
          </cell>
          <cell r="D604">
            <v>0</v>
          </cell>
          <cell r="E604">
            <v>0</v>
          </cell>
        </row>
        <row r="605">
          <cell r="A605" t="str">
            <v/>
          </cell>
          <cell r="B605">
            <v>0</v>
          </cell>
          <cell r="C605">
            <v>0</v>
          </cell>
          <cell r="D605">
            <v>0</v>
          </cell>
          <cell r="E605">
            <v>0</v>
          </cell>
        </row>
        <row r="606">
          <cell r="A606" t="str">
            <v/>
          </cell>
          <cell r="B606">
            <v>0</v>
          </cell>
          <cell r="C606">
            <v>0</v>
          </cell>
          <cell r="D606">
            <v>0</v>
          </cell>
          <cell r="E606">
            <v>0</v>
          </cell>
        </row>
        <row r="607">
          <cell r="A607" t="str">
            <v/>
          </cell>
          <cell r="B607">
            <v>0</v>
          </cell>
          <cell r="C607">
            <v>0</v>
          </cell>
          <cell r="D607">
            <v>0</v>
          </cell>
          <cell r="E607">
            <v>0</v>
          </cell>
        </row>
        <row r="608">
          <cell r="A608" t="str">
            <v/>
          </cell>
          <cell r="B608">
            <v>0</v>
          </cell>
          <cell r="C608">
            <v>0</v>
          </cell>
          <cell r="D608">
            <v>0</v>
          </cell>
          <cell r="E608">
            <v>0</v>
          </cell>
        </row>
        <row r="609">
          <cell r="A609" t="str">
            <v/>
          </cell>
          <cell r="B609">
            <v>0</v>
          </cell>
          <cell r="C609">
            <v>0</v>
          </cell>
          <cell r="D609">
            <v>0</v>
          </cell>
          <cell r="E609">
            <v>0</v>
          </cell>
        </row>
        <row r="610">
          <cell r="A610" t="str">
            <v/>
          </cell>
          <cell r="B610">
            <v>0</v>
          </cell>
          <cell r="C610">
            <v>0</v>
          </cell>
          <cell r="D610">
            <v>0</v>
          </cell>
          <cell r="E610">
            <v>0</v>
          </cell>
        </row>
        <row r="611">
          <cell r="A611" t="str">
            <v/>
          </cell>
          <cell r="B611">
            <v>0</v>
          </cell>
          <cell r="C611">
            <v>0</v>
          </cell>
          <cell r="D611">
            <v>0</v>
          </cell>
          <cell r="E611">
            <v>0</v>
          </cell>
        </row>
        <row r="612">
          <cell r="A612" t="str">
            <v/>
          </cell>
          <cell r="B612">
            <v>0</v>
          </cell>
          <cell r="C612">
            <v>0</v>
          </cell>
          <cell r="D612">
            <v>0</v>
          </cell>
          <cell r="E612">
            <v>0</v>
          </cell>
        </row>
        <row r="613">
          <cell r="A613" t="str">
            <v/>
          </cell>
          <cell r="B613">
            <v>0</v>
          </cell>
          <cell r="C613">
            <v>0</v>
          </cell>
          <cell r="D613">
            <v>0</v>
          </cell>
          <cell r="E613">
            <v>0</v>
          </cell>
        </row>
        <row r="614">
          <cell r="A614" t="str">
            <v/>
          </cell>
          <cell r="B614">
            <v>0</v>
          </cell>
          <cell r="C614">
            <v>0</v>
          </cell>
          <cell r="D614">
            <v>0</v>
          </cell>
          <cell r="E614">
            <v>0</v>
          </cell>
        </row>
        <row r="615">
          <cell r="A615" t="str">
            <v/>
          </cell>
          <cell r="B615">
            <v>0</v>
          </cell>
          <cell r="C615">
            <v>0</v>
          </cell>
          <cell r="D615">
            <v>0</v>
          </cell>
          <cell r="E615">
            <v>0</v>
          </cell>
        </row>
        <row r="616">
          <cell r="A616" t="str">
            <v/>
          </cell>
          <cell r="B616">
            <v>0</v>
          </cell>
          <cell r="C616">
            <v>0</v>
          </cell>
          <cell r="D616">
            <v>0</v>
          </cell>
          <cell r="E616">
            <v>0</v>
          </cell>
        </row>
        <row r="617">
          <cell r="A617" t="str">
            <v/>
          </cell>
          <cell r="B617">
            <v>0</v>
          </cell>
          <cell r="C617">
            <v>0</v>
          </cell>
          <cell r="D617">
            <v>0</v>
          </cell>
          <cell r="E617">
            <v>0</v>
          </cell>
        </row>
        <row r="618">
          <cell r="A618" t="str">
            <v/>
          </cell>
          <cell r="B618">
            <v>0</v>
          </cell>
          <cell r="C618">
            <v>0</v>
          </cell>
          <cell r="D618">
            <v>0</v>
          </cell>
          <cell r="E618">
            <v>0</v>
          </cell>
        </row>
        <row r="619">
          <cell r="A619" t="str">
            <v/>
          </cell>
          <cell r="B619">
            <v>0</v>
          </cell>
          <cell r="C619">
            <v>0</v>
          </cell>
          <cell r="D619">
            <v>0</v>
          </cell>
          <cell r="E619">
            <v>0</v>
          </cell>
        </row>
        <row r="620">
          <cell r="A620" t="str">
            <v/>
          </cell>
          <cell r="B620">
            <v>0</v>
          </cell>
          <cell r="C620">
            <v>0</v>
          </cell>
          <cell r="D620">
            <v>0</v>
          </cell>
          <cell r="E620">
            <v>0</v>
          </cell>
        </row>
        <row r="621">
          <cell r="A621" t="str">
            <v/>
          </cell>
          <cell r="B621">
            <v>0</v>
          </cell>
          <cell r="C621">
            <v>0</v>
          </cell>
          <cell r="D621">
            <v>0</v>
          </cell>
          <cell r="E621">
            <v>0</v>
          </cell>
        </row>
        <row r="622">
          <cell r="A622" t="str">
            <v/>
          </cell>
          <cell r="B622">
            <v>0</v>
          </cell>
          <cell r="C622">
            <v>0</v>
          </cell>
          <cell r="D622">
            <v>0</v>
          </cell>
          <cell r="E622">
            <v>0</v>
          </cell>
        </row>
        <row r="623">
          <cell r="A623" t="str">
            <v/>
          </cell>
          <cell r="B623">
            <v>0</v>
          </cell>
          <cell r="C623">
            <v>0</v>
          </cell>
          <cell r="D623">
            <v>0</v>
          </cell>
          <cell r="E623">
            <v>0</v>
          </cell>
        </row>
        <row r="624">
          <cell r="A624" t="str">
            <v/>
          </cell>
          <cell r="B624">
            <v>0</v>
          </cell>
          <cell r="C624">
            <v>0</v>
          </cell>
          <cell r="D624">
            <v>0</v>
          </cell>
          <cell r="E624">
            <v>0</v>
          </cell>
        </row>
        <row r="625">
          <cell r="A625" t="str">
            <v/>
          </cell>
          <cell r="B625">
            <v>0</v>
          </cell>
          <cell r="C625">
            <v>0</v>
          </cell>
          <cell r="D625">
            <v>0</v>
          </cell>
          <cell r="E625">
            <v>0</v>
          </cell>
        </row>
        <row r="626">
          <cell r="A626" t="str">
            <v/>
          </cell>
          <cell r="B626">
            <v>0</v>
          </cell>
          <cell r="C626">
            <v>0</v>
          </cell>
          <cell r="D626">
            <v>0</v>
          </cell>
          <cell r="E626">
            <v>0</v>
          </cell>
        </row>
        <row r="627">
          <cell r="A627" t="str">
            <v/>
          </cell>
          <cell r="B627">
            <v>0</v>
          </cell>
          <cell r="C627">
            <v>0</v>
          </cell>
          <cell r="D627">
            <v>0</v>
          </cell>
          <cell r="E627">
            <v>0</v>
          </cell>
        </row>
        <row r="628">
          <cell r="A628" t="str">
            <v/>
          </cell>
          <cell r="B628">
            <v>0</v>
          </cell>
          <cell r="C628">
            <v>0</v>
          </cell>
          <cell r="D628">
            <v>0</v>
          </cell>
          <cell r="E628">
            <v>0</v>
          </cell>
        </row>
        <row r="629">
          <cell r="A629" t="str">
            <v/>
          </cell>
          <cell r="B629">
            <v>0</v>
          </cell>
          <cell r="C629">
            <v>0</v>
          </cell>
          <cell r="D629">
            <v>0</v>
          </cell>
          <cell r="E629">
            <v>0</v>
          </cell>
        </row>
        <row r="630">
          <cell r="A630" t="str">
            <v/>
          </cell>
          <cell r="B630">
            <v>0</v>
          </cell>
          <cell r="C630">
            <v>0</v>
          </cell>
          <cell r="D630">
            <v>0</v>
          </cell>
          <cell r="E630">
            <v>0</v>
          </cell>
        </row>
        <row r="631">
          <cell r="A631" t="str">
            <v/>
          </cell>
          <cell r="B631">
            <v>0</v>
          </cell>
          <cell r="C631">
            <v>0</v>
          </cell>
          <cell r="D631">
            <v>0</v>
          </cell>
          <cell r="E631">
            <v>0</v>
          </cell>
        </row>
        <row r="632">
          <cell r="A632" t="str">
            <v/>
          </cell>
          <cell r="B632">
            <v>0</v>
          </cell>
          <cell r="C632">
            <v>0</v>
          </cell>
          <cell r="D632">
            <v>0</v>
          </cell>
          <cell r="E632">
            <v>0</v>
          </cell>
        </row>
        <row r="633">
          <cell r="A633" t="str">
            <v/>
          </cell>
          <cell r="B633">
            <v>0</v>
          </cell>
          <cell r="C633">
            <v>0</v>
          </cell>
          <cell r="D633">
            <v>0</v>
          </cell>
          <cell r="E633">
            <v>0</v>
          </cell>
        </row>
        <row r="634">
          <cell r="A634" t="str">
            <v/>
          </cell>
          <cell r="B634">
            <v>0</v>
          </cell>
          <cell r="C634">
            <v>0</v>
          </cell>
          <cell r="D634">
            <v>0</v>
          </cell>
          <cell r="E634">
            <v>0</v>
          </cell>
        </row>
        <row r="635">
          <cell r="A635" t="str">
            <v/>
          </cell>
          <cell r="B635">
            <v>0</v>
          </cell>
          <cell r="C635">
            <v>0</v>
          </cell>
          <cell r="D635">
            <v>0</v>
          </cell>
          <cell r="E635">
            <v>0</v>
          </cell>
        </row>
        <row r="636">
          <cell r="A636" t="str">
            <v/>
          </cell>
          <cell r="B636">
            <v>0</v>
          </cell>
          <cell r="C636">
            <v>0</v>
          </cell>
          <cell r="D636">
            <v>0</v>
          </cell>
          <cell r="E636">
            <v>0</v>
          </cell>
        </row>
        <row r="637">
          <cell r="A637" t="str">
            <v/>
          </cell>
          <cell r="B637">
            <v>0</v>
          </cell>
          <cell r="C637">
            <v>0</v>
          </cell>
          <cell r="D637">
            <v>0</v>
          </cell>
          <cell r="E637">
            <v>0</v>
          </cell>
        </row>
        <row r="638">
          <cell r="A638" t="str">
            <v/>
          </cell>
          <cell r="B638">
            <v>0</v>
          </cell>
          <cell r="C638">
            <v>0</v>
          </cell>
          <cell r="D638">
            <v>0</v>
          </cell>
          <cell r="E638">
            <v>0</v>
          </cell>
        </row>
        <row r="639">
          <cell r="A639" t="str">
            <v/>
          </cell>
          <cell r="B639">
            <v>0</v>
          </cell>
          <cell r="C639">
            <v>0</v>
          </cell>
          <cell r="D639">
            <v>0</v>
          </cell>
          <cell r="E639">
            <v>0</v>
          </cell>
        </row>
        <row r="640">
          <cell r="A640" t="str">
            <v/>
          </cell>
          <cell r="B640">
            <v>0</v>
          </cell>
          <cell r="C640">
            <v>0</v>
          </cell>
          <cell r="D640">
            <v>0</v>
          </cell>
          <cell r="E640">
            <v>0</v>
          </cell>
        </row>
        <row r="641">
          <cell r="A641" t="str">
            <v/>
          </cell>
          <cell r="B641">
            <v>0</v>
          </cell>
          <cell r="C641">
            <v>0</v>
          </cell>
          <cell r="D641">
            <v>0</v>
          </cell>
          <cell r="E641">
            <v>0</v>
          </cell>
        </row>
        <row r="642">
          <cell r="A642" t="str">
            <v/>
          </cell>
          <cell r="B642">
            <v>0</v>
          </cell>
          <cell r="C642">
            <v>0</v>
          </cell>
          <cell r="D642">
            <v>0</v>
          </cell>
          <cell r="E642">
            <v>0</v>
          </cell>
        </row>
        <row r="643">
          <cell r="A643" t="str">
            <v/>
          </cell>
          <cell r="B643">
            <v>0</v>
          </cell>
          <cell r="C643">
            <v>0</v>
          </cell>
          <cell r="D643">
            <v>0</v>
          </cell>
          <cell r="E643">
            <v>0</v>
          </cell>
        </row>
        <row r="644">
          <cell r="A644" t="str">
            <v/>
          </cell>
          <cell r="B644">
            <v>0</v>
          </cell>
          <cell r="C644">
            <v>0</v>
          </cell>
          <cell r="D644">
            <v>0</v>
          </cell>
          <cell r="E644">
            <v>0</v>
          </cell>
        </row>
        <row r="645">
          <cell r="A645" t="str">
            <v/>
          </cell>
          <cell r="B645">
            <v>0</v>
          </cell>
          <cell r="C645">
            <v>0</v>
          </cell>
          <cell r="D645">
            <v>0</v>
          </cell>
          <cell r="E645">
            <v>0</v>
          </cell>
        </row>
        <row r="646">
          <cell r="A646" t="str">
            <v/>
          </cell>
          <cell r="B646">
            <v>0</v>
          </cell>
          <cell r="C646">
            <v>0</v>
          </cell>
          <cell r="D646">
            <v>0</v>
          </cell>
          <cell r="E646">
            <v>0</v>
          </cell>
        </row>
        <row r="647">
          <cell r="A647" t="str">
            <v/>
          </cell>
          <cell r="B647">
            <v>0</v>
          </cell>
          <cell r="C647">
            <v>0</v>
          </cell>
          <cell r="D647">
            <v>0</v>
          </cell>
          <cell r="E647">
            <v>0</v>
          </cell>
        </row>
        <row r="648">
          <cell r="A648" t="str">
            <v/>
          </cell>
          <cell r="B648">
            <v>0</v>
          </cell>
          <cell r="C648">
            <v>0</v>
          </cell>
          <cell r="D648">
            <v>0</v>
          </cell>
          <cell r="E648">
            <v>0</v>
          </cell>
        </row>
        <row r="649">
          <cell r="A649" t="str">
            <v/>
          </cell>
          <cell r="B649">
            <v>0</v>
          </cell>
          <cell r="C649">
            <v>0</v>
          </cell>
          <cell r="D649">
            <v>0</v>
          </cell>
          <cell r="E649">
            <v>0</v>
          </cell>
        </row>
        <row r="650">
          <cell r="A650" t="str">
            <v/>
          </cell>
          <cell r="B650">
            <v>0</v>
          </cell>
          <cell r="C650">
            <v>0</v>
          </cell>
          <cell r="D650">
            <v>0</v>
          </cell>
          <cell r="E650">
            <v>0</v>
          </cell>
        </row>
        <row r="651">
          <cell r="A651" t="str">
            <v/>
          </cell>
          <cell r="B651">
            <v>0</v>
          </cell>
          <cell r="C651">
            <v>0</v>
          </cell>
          <cell r="D651">
            <v>0</v>
          </cell>
          <cell r="E651">
            <v>0</v>
          </cell>
        </row>
        <row r="652">
          <cell r="A652" t="str">
            <v/>
          </cell>
          <cell r="B652">
            <v>0</v>
          </cell>
          <cell r="C652">
            <v>0</v>
          </cell>
          <cell r="D652">
            <v>0</v>
          </cell>
          <cell r="E652">
            <v>0</v>
          </cell>
        </row>
        <row r="653">
          <cell r="A653" t="str">
            <v/>
          </cell>
          <cell r="B653">
            <v>0</v>
          </cell>
          <cell r="C653">
            <v>0</v>
          </cell>
          <cell r="D653">
            <v>0</v>
          </cell>
          <cell r="E653">
            <v>0</v>
          </cell>
        </row>
        <row r="654">
          <cell r="A654" t="str">
            <v/>
          </cell>
          <cell r="B654">
            <v>0</v>
          </cell>
          <cell r="C654">
            <v>0</v>
          </cell>
          <cell r="D654">
            <v>0</v>
          </cell>
          <cell r="E654">
            <v>0</v>
          </cell>
        </row>
        <row r="655">
          <cell r="A655" t="str">
            <v/>
          </cell>
          <cell r="B655">
            <v>0</v>
          </cell>
          <cell r="C655">
            <v>0</v>
          </cell>
          <cell r="D655">
            <v>0</v>
          </cell>
          <cell r="E655">
            <v>0</v>
          </cell>
        </row>
        <row r="656">
          <cell r="A656" t="str">
            <v/>
          </cell>
          <cell r="B656">
            <v>0</v>
          </cell>
          <cell r="C656">
            <v>0</v>
          </cell>
          <cell r="D656">
            <v>0</v>
          </cell>
          <cell r="E656">
            <v>0</v>
          </cell>
        </row>
        <row r="657">
          <cell r="A657" t="str">
            <v/>
          </cell>
          <cell r="B657">
            <v>0</v>
          </cell>
          <cell r="C657">
            <v>0</v>
          </cell>
          <cell r="D657">
            <v>0</v>
          </cell>
          <cell r="E657">
            <v>0</v>
          </cell>
        </row>
        <row r="658">
          <cell r="A658" t="str">
            <v/>
          </cell>
          <cell r="B658">
            <v>0</v>
          </cell>
          <cell r="C658">
            <v>0</v>
          </cell>
          <cell r="D658">
            <v>0</v>
          </cell>
          <cell r="E658">
            <v>0</v>
          </cell>
        </row>
        <row r="659">
          <cell r="A659" t="str">
            <v/>
          </cell>
          <cell r="B659">
            <v>0</v>
          </cell>
          <cell r="C659">
            <v>0</v>
          </cell>
          <cell r="D659">
            <v>0</v>
          </cell>
          <cell r="E659">
            <v>0</v>
          </cell>
        </row>
        <row r="660">
          <cell r="A660" t="str">
            <v/>
          </cell>
          <cell r="B660">
            <v>0</v>
          </cell>
          <cell r="C660">
            <v>0</v>
          </cell>
          <cell r="D660">
            <v>0</v>
          </cell>
          <cell r="E660">
            <v>0</v>
          </cell>
        </row>
        <row r="661">
          <cell r="A661" t="str">
            <v/>
          </cell>
          <cell r="B661">
            <v>0</v>
          </cell>
          <cell r="C661">
            <v>0</v>
          </cell>
          <cell r="D661">
            <v>0</v>
          </cell>
          <cell r="E661">
            <v>0</v>
          </cell>
        </row>
        <row r="662">
          <cell r="A662" t="str">
            <v/>
          </cell>
          <cell r="B662">
            <v>0</v>
          </cell>
          <cell r="C662">
            <v>0</v>
          </cell>
          <cell r="D662">
            <v>0</v>
          </cell>
          <cell r="E662">
            <v>0</v>
          </cell>
        </row>
        <row r="663">
          <cell r="A663" t="str">
            <v/>
          </cell>
          <cell r="B663">
            <v>0</v>
          </cell>
          <cell r="C663">
            <v>0</v>
          </cell>
          <cell r="D663">
            <v>0</v>
          </cell>
          <cell r="E663">
            <v>0</v>
          </cell>
        </row>
        <row r="664">
          <cell r="A664" t="str">
            <v/>
          </cell>
          <cell r="B664">
            <v>0</v>
          </cell>
          <cell r="C664">
            <v>0</v>
          </cell>
          <cell r="D664">
            <v>0</v>
          </cell>
          <cell r="E664">
            <v>0</v>
          </cell>
        </row>
        <row r="665">
          <cell r="A665" t="str">
            <v/>
          </cell>
          <cell r="B665">
            <v>0</v>
          </cell>
          <cell r="C665">
            <v>0</v>
          </cell>
          <cell r="D665">
            <v>0</v>
          </cell>
          <cell r="E665">
            <v>0</v>
          </cell>
        </row>
        <row r="666">
          <cell r="A666" t="str">
            <v/>
          </cell>
          <cell r="B666">
            <v>0</v>
          </cell>
          <cell r="C666">
            <v>0</v>
          </cell>
          <cell r="D666">
            <v>0</v>
          </cell>
          <cell r="E666">
            <v>0</v>
          </cell>
        </row>
        <row r="667">
          <cell r="A667" t="str">
            <v/>
          </cell>
          <cell r="B667">
            <v>0</v>
          </cell>
          <cell r="C667">
            <v>0</v>
          </cell>
          <cell r="D667">
            <v>0</v>
          </cell>
          <cell r="E667">
            <v>0</v>
          </cell>
        </row>
        <row r="668">
          <cell r="A668" t="str">
            <v/>
          </cell>
          <cell r="B668">
            <v>0</v>
          </cell>
          <cell r="C668">
            <v>0</v>
          </cell>
          <cell r="D668">
            <v>0</v>
          </cell>
          <cell r="E668">
            <v>0</v>
          </cell>
        </row>
        <row r="669">
          <cell r="A669" t="str">
            <v/>
          </cell>
          <cell r="B669">
            <v>0</v>
          </cell>
          <cell r="C669">
            <v>0</v>
          </cell>
          <cell r="D669">
            <v>0</v>
          </cell>
          <cell r="E669">
            <v>0</v>
          </cell>
        </row>
        <row r="670">
          <cell r="A670" t="str">
            <v/>
          </cell>
          <cell r="B670">
            <v>0</v>
          </cell>
          <cell r="C670">
            <v>0</v>
          </cell>
          <cell r="D670">
            <v>0</v>
          </cell>
          <cell r="E670">
            <v>0</v>
          </cell>
        </row>
        <row r="671">
          <cell r="A671" t="str">
            <v/>
          </cell>
          <cell r="B671">
            <v>0</v>
          </cell>
          <cell r="C671">
            <v>0</v>
          </cell>
          <cell r="D671">
            <v>0</v>
          </cell>
          <cell r="E671">
            <v>0</v>
          </cell>
        </row>
        <row r="672">
          <cell r="A672" t="str">
            <v/>
          </cell>
          <cell r="B672">
            <v>0</v>
          </cell>
          <cell r="C672">
            <v>0</v>
          </cell>
          <cell r="D672">
            <v>0</v>
          </cell>
          <cell r="E672">
            <v>0</v>
          </cell>
        </row>
        <row r="673">
          <cell r="A673" t="str">
            <v/>
          </cell>
          <cell r="B673">
            <v>0</v>
          </cell>
          <cell r="C673">
            <v>0</v>
          </cell>
          <cell r="D673">
            <v>0</v>
          </cell>
          <cell r="E673">
            <v>0</v>
          </cell>
        </row>
        <row r="674">
          <cell r="A674" t="str">
            <v/>
          </cell>
          <cell r="B674">
            <v>0</v>
          </cell>
          <cell r="C674">
            <v>0</v>
          </cell>
          <cell r="D674">
            <v>0</v>
          </cell>
          <cell r="E674">
            <v>0</v>
          </cell>
        </row>
        <row r="675">
          <cell r="A675" t="str">
            <v/>
          </cell>
          <cell r="B675">
            <v>0</v>
          </cell>
          <cell r="C675">
            <v>0</v>
          </cell>
          <cell r="D675">
            <v>0</v>
          </cell>
          <cell r="E675">
            <v>0</v>
          </cell>
        </row>
        <row r="676">
          <cell r="A676" t="str">
            <v/>
          </cell>
          <cell r="B676">
            <v>0</v>
          </cell>
          <cell r="C676">
            <v>0</v>
          </cell>
          <cell r="D676">
            <v>0</v>
          </cell>
          <cell r="E676">
            <v>0</v>
          </cell>
        </row>
        <row r="677">
          <cell r="A677" t="str">
            <v/>
          </cell>
          <cell r="B677">
            <v>0</v>
          </cell>
          <cell r="C677">
            <v>0</v>
          </cell>
          <cell r="D677">
            <v>0</v>
          </cell>
          <cell r="E677">
            <v>0</v>
          </cell>
        </row>
        <row r="678">
          <cell r="A678" t="str">
            <v/>
          </cell>
          <cell r="B678">
            <v>0</v>
          </cell>
          <cell r="C678">
            <v>0</v>
          </cell>
          <cell r="D678">
            <v>0</v>
          </cell>
          <cell r="E678">
            <v>0</v>
          </cell>
        </row>
        <row r="679">
          <cell r="A679" t="str">
            <v/>
          </cell>
          <cell r="B679">
            <v>0</v>
          </cell>
          <cell r="C679">
            <v>0</v>
          </cell>
          <cell r="D679">
            <v>0</v>
          </cell>
          <cell r="E679">
            <v>0</v>
          </cell>
        </row>
        <row r="680">
          <cell r="A680" t="str">
            <v/>
          </cell>
          <cell r="B680">
            <v>0</v>
          </cell>
          <cell r="C680">
            <v>0</v>
          </cell>
          <cell r="D680">
            <v>0</v>
          </cell>
          <cell r="E680">
            <v>0</v>
          </cell>
        </row>
        <row r="681">
          <cell r="A681" t="str">
            <v/>
          </cell>
          <cell r="B681">
            <v>0</v>
          </cell>
          <cell r="C681">
            <v>0</v>
          </cell>
          <cell r="D681">
            <v>0</v>
          </cell>
          <cell r="E681">
            <v>0</v>
          </cell>
        </row>
        <row r="682">
          <cell r="A682" t="str">
            <v/>
          </cell>
          <cell r="B682">
            <v>0</v>
          </cell>
          <cell r="C682">
            <v>0</v>
          </cell>
          <cell r="D682">
            <v>0</v>
          </cell>
          <cell r="E682">
            <v>0</v>
          </cell>
        </row>
        <row r="683">
          <cell r="A683" t="str">
            <v/>
          </cell>
          <cell r="B683">
            <v>0</v>
          </cell>
          <cell r="C683">
            <v>0</v>
          </cell>
          <cell r="D683">
            <v>0</v>
          </cell>
          <cell r="E683">
            <v>0</v>
          </cell>
        </row>
        <row r="684">
          <cell r="A684" t="str">
            <v/>
          </cell>
          <cell r="B684">
            <v>0</v>
          </cell>
          <cell r="C684">
            <v>0</v>
          </cell>
          <cell r="D684">
            <v>0</v>
          </cell>
          <cell r="E684">
            <v>0</v>
          </cell>
        </row>
        <row r="685">
          <cell r="A685" t="str">
            <v/>
          </cell>
          <cell r="B685">
            <v>0</v>
          </cell>
          <cell r="C685">
            <v>0</v>
          </cell>
          <cell r="D685">
            <v>0</v>
          </cell>
          <cell r="E685">
            <v>0</v>
          </cell>
        </row>
        <row r="686">
          <cell r="A686" t="str">
            <v/>
          </cell>
          <cell r="B686">
            <v>0</v>
          </cell>
          <cell r="C686">
            <v>0</v>
          </cell>
          <cell r="D686">
            <v>0</v>
          </cell>
          <cell r="E686">
            <v>0</v>
          </cell>
        </row>
        <row r="687">
          <cell r="A687" t="str">
            <v/>
          </cell>
          <cell r="B687">
            <v>0</v>
          </cell>
          <cell r="C687">
            <v>0</v>
          </cell>
          <cell r="D687">
            <v>0</v>
          </cell>
          <cell r="E687">
            <v>0</v>
          </cell>
        </row>
        <row r="688">
          <cell r="A688" t="str">
            <v/>
          </cell>
          <cell r="B688">
            <v>0</v>
          </cell>
          <cell r="C688">
            <v>0</v>
          </cell>
          <cell r="D688">
            <v>0</v>
          </cell>
          <cell r="E688">
            <v>0</v>
          </cell>
        </row>
        <row r="689">
          <cell r="A689" t="str">
            <v/>
          </cell>
          <cell r="B689">
            <v>0</v>
          </cell>
          <cell r="C689">
            <v>0</v>
          </cell>
          <cell r="D689">
            <v>0</v>
          </cell>
          <cell r="E689">
            <v>0</v>
          </cell>
        </row>
        <row r="690">
          <cell r="A690" t="str">
            <v/>
          </cell>
          <cell r="B690">
            <v>0</v>
          </cell>
          <cell r="C690">
            <v>0</v>
          </cell>
          <cell r="D690">
            <v>0</v>
          </cell>
          <cell r="E690">
            <v>0</v>
          </cell>
        </row>
        <row r="691">
          <cell r="A691" t="str">
            <v/>
          </cell>
          <cell r="B691">
            <v>0</v>
          </cell>
          <cell r="C691">
            <v>0</v>
          </cell>
          <cell r="D691">
            <v>0</v>
          </cell>
          <cell r="E691">
            <v>0</v>
          </cell>
        </row>
        <row r="692">
          <cell r="A692" t="str">
            <v/>
          </cell>
          <cell r="B692">
            <v>0</v>
          </cell>
          <cell r="C692">
            <v>0</v>
          </cell>
          <cell r="D692">
            <v>0</v>
          </cell>
          <cell r="E692">
            <v>0</v>
          </cell>
        </row>
        <row r="693">
          <cell r="A693" t="str">
            <v/>
          </cell>
          <cell r="B693">
            <v>0</v>
          </cell>
          <cell r="C693">
            <v>0</v>
          </cell>
          <cell r="D693">
            <v>0</v>
          </cell>
          <cell r="E693">
            <v>0</v>
          </cell>
        </row>
        <row r="694">
          <cell r="A694" t="str">
            <v/>
          </cell>
          <cell r="B694">
            <v>0</v>
          </cell>
          <cell r="C694">
            <v>0</v>
          </cell>
          <cell r="D694">
            <v>0</v>
          </cell>
          <cell r="E694">
            <v>0</v>
          </cell>
        </row>
        <row r="695">
          <cell r="A695" t="str">
            <v/>
          </cell>
          <cell r="B695">
            <v>0</v>
          </cell>
          <cell r="C695">
            <v>0</v>
          </cell>
          <cell r="D695">
            <v>0</v>
          </cell>
          <cell r="E695">
            <v>0</v>
          </cell>
        </row>
        <row r="696">
          <cell r="A696" t="str">
            <v/>
          </cell>
          <cell r="B696">
            <v>0</v>
          </cell>
          <cell r="C696">
            <v>0</v>
          </cell>
          <cell r="D696">
            <v>0</v>
          </cell>
          <cell r="E696">
            <v>0</v>
          </cell>
        </row>
        <row r="697">
          <cell r="A697" t="str">
            <v/>
          </cell>
          <cell r="B697">
            <v>0</v>
          </cell>
          <cell r="C697">
            <v>0</v>
          </cell>
          <cell r="D697">
            <v>0</v>
          </cell>
          <cell r="E697">
            <v>0</v>
          </cell>
        </row>
        <row r="698">
          <cell r="A698" t="str">
            <v/>
          </cell>
          <cell r="B698">
            <v>0</v>
          </cell>
          <cell r="C698">
            <v>0</v>
          </cell>
          <cell r="D698">
            <v>0</v>
          </cell>
          <cell r="E698">
            <v>0</v>
          </cell>
        </row>
        <row r="699">
          <cell r="A699" t="str">
            <v/>
          </cell>
          <cell r="B699">
            <v>0</v>
          </cell>
          <cell r="C699">
            <v>0</v>
          </cell>
          <cell r="D699">
            <v>0</v>
          </cell>
          <cell r="E699">
            <v>0</v>
          </cell>
        </row>
        <row r="700">
          <cell r="A700" t="str">
            <v/>
          </cell>
          <cell r="B700">
            <v>0</v>
          </cell>
          <cell r="C700">
            <v>0</v>
          </cell>
          <cell r="D700">
            <v>0</v>
          </cell>
          <cell r="E700">
            <v>0</v>
          </cell>
        </row>
        <row r="701">
          <cell r="A701" t="str">
            <v/>
          </cell>
          <cell r="B701">
            <v>0</v>
          </cell>
          <cell r="C701">
            <v>0</v>
          </cell>
          <cell r="D701">
            <v>0</v>
          </cell>
          <cell r="E701">
            <v>0</v>
          </cell>
        </row>
        <row r="702">
          <cell r="A702" t="str">
            <v/>
          </cell>
          <cell r="B702">
            <v>0</v>
          </cell>
          <cell r="C702">
            <v>0</v>
          </cell>
          <cell r="D702">
            <v>0</v>
          </cell>
          <cell r="E702">
            <v>0</v>
          </cell>
        </row>
        <row r="703">
          <cell r="A703" t="str">
            <v/>
          </cell>
          <cell r="B703">
            <v>0</v>
          </cell>
          <cell r="C703">
            <v>0</v>
          </cell>
          <cell r="D703">
            <v>0</v>
          </cell>
          <cell r="E703">
            <v>0</v>
          </cell>
        </row>
        <row r="704">
          <cell r="A704" t="str">
            <v/>
          </cell>
          <cell r="B704">
            <v>0</v>
          </cell>
          <cell r="C704">
            <v>0</v>
          </cell>
          <cell r="D704">
            <v>0</v>
          </cell>
          <cell r="E704">
            <v>0</v>
          </cell>
        </row>
        <row r="705">
          <cell r="A705" t="str">
            <v/>
          </cell>
          <cell r="B705">
            <v>0</v>
          </cell>
          <cell r="C705">
            <v>0</v>
          </cell>
          <cell r="D705">
            <v>0</v>
          </cell>
          <cell r="E705">
            <v>0</v>
          </cell>
        </row>
        <row r="706">
          <cell r="A706" t="str">
            <v/>
          </cell>
          <cell r="B706">
            <v>0</v>
          </cell>
          <cell r="C706">
            <v>0</v>
          </cell>
          <cell r="D706">
            <v>0</v>
          </cell>
          <cell r="E706">
            <v>0</v>
          </cell>
        </row>
        <row r="707">
          <cell r="A707" t="str">
            <v/>
          </cell>
          <cell r="B707">
            <v>0</v>
          </cell>
          <cell r="C707">
            <v>0</v>
          </cell>
          <cell r="D707">
            <v>0</v>
          </cell>
          <cell r="E707">
            <v>0</v>
          </cell>
        </row>
        <row r="708">
          <cell r="A708" t="str">
            <v/>
          </cell>
          <cell r="B708">
            <v>0</v>
          </cell>
          <cell r="C708">
            <v>0</v>
          </cell>
          <cell r="D708">
            <v>0</v>
          </cell>
          <cell r="E708">
            <v>0</v>
          </cell>
        </row>
        <row r="709">
          <cell r="A709" t="str">
            <v/>
          </cell>
          <cell r="B709">
            <v>0</v>
          </cell>
          <cell r="C709">
            <v>0</v>
          </cell>
          <cell r="D709">
            <v>0</v>
          </cell>
          <cell r="E709">
            <v>0</v>
          </cell>
        </row>
        <row r="710">
          <cell r="A710" t="str">
            <v/>
          </cell>
          <cell r="B710">
            <v>0</v>
          </cell>
          <cell r="C710">
            <v>0</v>
          </cell>
          <cell r="D710">
            <v>0</v>
          </cell>
          <cell r="E710">
            <v>0</v>
          </cell>
        </row>
        <row r="711">
          <cell r="A711" t="str">
            <v/>
          </cell>
          <cell r="B711">
            <v>0</v>
          </cell>
          <cell r="C711">
            <v>0</v>
          </cell>
          <cell r="D711">
            <v>0</v>
          </cell>
          <cell r="E711">
            <v>0</v>
          </cell>
        </row>
        <row r="712">
          <cell r="A712" t="str">
            <v/>
          </cell>
          <cell r="B712">
            <v>0</v>
          </cell>
          <cell r="C712">
            <v>0</v>
          </cell>
          <cell r="D712">
            <v>0</v>
          </cell>
          <cell r="E712">
            <v>0</v>
          </cell>
        </row>
        <row r="713">
          <cell r="A713" t="str">
            <v/>
          </cell>
          <cell r="B713">
            <v>0</v>
          </cell>
          <cell r="C713">
            <v>0</v>
          </cell>
          <cell r="D713">
            <v>0</v>
          </cell>
          <cell r="E713">
            <v>0</v>
          </cell>
        </row>
        <row r="714">
          <cell r="A714" t="str">
            <v/>
          </cell>
          <cell r="B714">
            <v>0</v>
          </cell>
          <cell r="C714">
            <v>0</v>
          </cell>
          <cell r="D714">
            <v>0</v>
          </cell>
          <cell r="E714">
            <v>0</v>
          </cell>
        </row>
        <row r="715">
          <cell r="A715" t="str">
            <v/>
          </cell>
          <cell r="B715">
            <v>0</v>
          </cell>
          <cell r="C715">
            <v>0</v>
          </cell>
          <cell r="D715">
            <v>0</v>
          </cell>
          <cell r="E715">
            <v>0</v>
          </cell>
        </row>
        <row r="716">
          <cell r="A716" t="str">
            <v/>
          </cell>
          <cell r="B716">
            <v>0</v>
          </cell>
          <cell r="C716">
            <v>0</v>
          </cell>
          <cell r="D716">
            <v>0</v>
          </cell>
          <cell r="E716">
            <v>0</v>
          </cell>
        </row>
        <row r="717">
          <cell r="A717" t="str">
            <v/>
          </cell>
          <cell r="B717">
            <v>0</v>
          </cell>
          <cell r="C717">
            <v>0</v>
          </cell>
          <cell r="D717">
            <v>0</v>
          </cell>
          <cell r="E717">
            <v>0</v>
          </cell>
        </row>
        <row r="718">
          <cell r="A718" t="str">
            <v/>
          </cell>
          <cell r="B718">
            <v>0</v>
          </cell>
          <cell r="C718">
            <v>0</v>
          </cell>
          <cell r="D718">
            <v>0</v>
          </cell>
          <cell r="E718">
            <v>0</v>
          </cell>
        </row>
        <row r="719">
          <cell r="A719" t="str">
            <v/>
          </cell>
          <cell r="B719">
            <v>0</v>
          </cell>
          <cell r="C719">
            <v>0</v>
          </cell>
          <cell r="D719">
            <v>0</v>
          </cell>
          <cell r="E719">
            <v>0</v>
          </cell>
        </row>
        <row r="720">
          <cell r="A720" t="str">
            <v/>
          </cell>
          <cell r="B720">
            <v>0</v>
          </cell>
          <cell r="C720">
            <v>0</v>
          </cell>
          <cell r="D720">
            <v>0</v>
          </cell>
          <cell r="E720">
            <v>0</v>
          </cell>
        </row>
        <row r="721">
          <cell r="A721" t="str">
            <v/>
          </cell>
          <cell r="B721">
            <v>0</v>
          </cell>
          <cell r="C721">
            <v>0</v>
          </cell>
          <cell r="D721">
            <v>0</v>
          </cell>
          <cell r="E721">
            <v>0</v>
          </cell>
        </row>
        <row r="722">
          <cell r="A722" t="str">
            <v/>
          </cell>
          <cell r="B722">
            <v>0</v>
          </cell>
          <cell r="C722">
            <v>0</v>
          </cell>
          <cell r="D722">
            <v>0</v>
          </cell>
          <cell r="E722">
            <v>0</v>
          </cell>
        </row>
        <row r="723">
          <cell r="A723" t="str">
            <v/>
          </cell>
          <cell r="B723">
            <v>0</v>
          </cell>
          <cell r="C723">
            <v>0</v>
          </cell>
          <cell r="D723">
            <v>0</v>
          </cell>
          <cell r="E723">
            <v>0</v>
          </cell>
        </row>
        <row r="724">
          <cell r="A724" t="str">
            <v/>
          </cell>
          <cell r="B724">
            <v>0</v>
          </cell>
          <cell r="C724">
            <v>0</v>
          </cell>
          <cell r="D724">
            <v>0</v>
          </cell>
          <cell r="E724">
            <v>0</v>
          </cell>
        </row>
        <row r="725">
          <cell r="A725" t="str">
            <v/>
          </cell>
          <cell r="B725">
            <v>0</v>
          </cell>
          <cell r="C725">
            <v>0</v>
          </cell>
          <cell r="D725">
            <v>0</v>
          </cell>
          <cell r="E725">
            <v>0</v>
          </cell>
        </row>
        <row r="726">
          <cell r="A726" t="str">
            <v/>
          </cell>
          <cell r="B726">
            <v>0</v>
          </cell>
          <cell r="C726">
            <v>0</v>
          </cell>
          <cell r="D726">
            <v>0</v>
          </cell>
          <cell r="E726">
            <v>0</v>
          </cell>
        </row>
        <row r="727">
          <cell r="A727" t="str">
            <v/>
          </cell>
          <cell r="B727">
            <v>0</v>
          </cell>
          <cell r="C727">
            <v>0</v>
          </cell>
          <cell r="D727">
            <v>0</v>
          </cell>
          <cell r="E727">
            <v>0</v>
          </cell>
        </row>
        <row r="728">
          <cell r="A728" t="str">
            <v/>
          </cell>
          <cell r="B728">
            <v>0</v>
          </cell>
          <cell r="C728">
            <v>0</v>
          </cell>
          <cell r="D728">
            <v>0</v>
          </cell>
          <cell r="E728">
            <v>0</v>
          </cell>
        </row>
        <row r="729">
          <cell r="A729" t="str">
            <v/>
          </cell>
          <cell r="B729">
            <v>0</v>
          </cell>
          <cell r="C729">
            <v>0</v>
          </cell>
          <cell r="D729">
            <v>0</v>
          </cell>
          <cell r="E729">
            <v>0</v>
          </cell>
        </row>
        <row r="730">
          <cell r="A730" t="str">
            <v/>
          </cell>
          <cell r="B730">
            <v>0</v>
          </cell>
          <cell r="C730">
            <v>0</v>
          </cell>
          <cell r="D730">
            <v>0</v>
          </cell>
          <cell r="E730">
            <v>0</v>
          </cell>
        </row>
        <row r="731">
          <cell r="A731" t="str">
            <v/>
          </cell>
          <cell r="B731">
            <v>0</v>
          </cell>
          <cell r="C731">
            <v>0</v>
          </cell>
          <cell r="D731">
            <v>0</v>
          </cell>
          <cell r="E731">
            <v>0</v>
          </cell>
        </row>
        <row r="732">
          <cell r="A732" t="str">
            <v/>
          </cell>
          <cell r="B732">
            <v>0</v>
          </cell>
          <cell r="C732">
            <v>0</v>
          </cell>
          <cell r="D732">
            <v>0</v>
          </cell>
          <cell r="E732">
            <v>0</v>
          </cell>
        </row>
        <row r="733">
          <cell r="A733" t="str">
            <v/>
          </cell>
          <cell r="B733">
            <v>0</v>
          </cell>
          <cell r="C733">
            <v>0</v>
          </cell>
          <cell r="D733">
            <v>0</v>
          </cell>
          <cell r="E733">
            <v>0</v>
          </cell>
        </row>
        <row r="734">
          <cell r="A734" t="str">
            <v/>
          </cell>
          <cell r="B734">
            <v>0</v>
          </cell>
          <cell r="C734">
            <v>0</v>
          </cell>
          <cell r="D734">
            <v>0</v>
          </cell>
          <cell r="E734">
            <v>0</v>
          </cell>
        </row>
        <row r="735">
          <cell r="A735" t="str">
            <v/>
          </cell>
          <cell r="B735">
            <v>0</v>
          </cell>
          <cell r="C735">
            <v>0</v>
          </cell>
          <cell r="D735">
            <v>0</v>
          </cell>
          <cell r="E735">
            <v>0</v>
          </cell>
        </row>
        <row r="736">
          <cell r="A736" t="str">
            <v/>
          </cell>
          <cell r="B736">
            <v>0</v>
          </cell>
          <cell r="C736">
            <v>0</v>
          </cell>
          <cell r="D736">
            <v>0</v>
          </cell>
          <cell r="E736">
            <v>0</v>
          </cell>
        </row>
        <row r="737">
          <cell r="A737" t="str">
            <v/>
          </cell>
          <cell r="B737">
            <v>0</v>
          </cell>
          <cell r="C737">
            <v>0</v>
          </cell>
          <cell r="D737">
            <v>0</v>
          </cell>
          <cell r="E737">
            <v>0</v>
          </cell>
        </row>
        <row r="738">
          <cell r="A738" t="str">
            <v/>
          </cell>
          <cell r="B738">
            <v>0</v>
          </cell>
          <cell r="C738">
            <v>0</v>
          </cell>
          <cell r="D738">
            <v>0</v>
          </cell>
          <cell r="E738">
            <v>0</v>
          </cell>
        </row>
        <row r="739">
          <cell r="A739" t="str">
            <v/>
          </cell>
          <cell r="B739">
            <v>0</v>
          </cell>
          <cell r="C739">
            <v>0</v>
          </cell>
          <cell r="D739">
            <v>0</v>
          </cell>
          <cell r="E739">
            <v>0</v>
          </cell>
        </row>
        <row r="740">
          <cell r="A740" t="str">
            <v/>
          </cell>
          <cell r="B740">
            <v>0</v>
          </cell>
          <cell r="C740">
            <v>0</v>
          </cell>
          <cell r="D740">
            <v>0</v>
          </cell>
          <cell r="E740">
            <v>0</v>
          </cell>
        </row>
        <row r="741">
          <cell r="A741" t="str">
            <v/>
          </cell>
          <cell r="B741">
            <v>0</v>
          </cell>
          <cell r="C741">
            <v>0</v>
          </cell>
          <cell r="D741">
            <v>0</v>
          </cell>
          <cell r="E741">
            <v>0</v>
          </cell>
        </row>
        <row r="742">
          <cell r="A742" t="str">
            <v/>
          </cell>
          <cell r="B742">
            <v>0</v>
          </cell>
          <cell r="C742">
            <v>0</v>
          </cell>
          <cell r="D742">
            <v>0</v>
          </cell>
          <cell r="E742">
            <v>0</v>
          </cell>
        </row>
        <row r="743">
          <cell r="A743" t="str">
            <v/>
          </cell>
          <cell r="B743">
            <v>0</v>
          </cell>
          <cell r="C743">
            <v>0</v>
          </cell>
          <cell r="D743">
            <v>0</v>
          </cell>
          <cell r="E743">
            <v>0</v>
          </cell>
        </row>
        <row r="744">
          <cell r="A744" t="str">
            <v/>
          </cell>
          <cell r="B744">
            <v>0</v>
          </cell>
          <cell r="C744">
            <v>0</v>
          </cell>
          <cell r="D744">
            <v>0</v>
          </cell>
          <cell r="E744">
            <v>0</v>
          </cell>
        </row>
        <row r="745">
          <cell r="A745" t="str">
            <v/>
          </cell>
          <cell r="B745">
            <v>0</v>
          </cell>
          <cell r="C745">
            <v>0</v>
          </cell>
          <cell r="D745">
            <v>0</v>
          </cell>
          <cell r="E745">
            <v>0</v>
          </cell>
        </row>
        <row r="746">
          <cell r="A746" t="str">
            <v/>
          </cell>
          <cell r="B746">
            <v>0</v>
          </cell>
          <cell r="C746">
            <v>0</v>
          </cell>
          <cell r="D746">
            <v>0</v>
          </cell>
          <cell r="E746">
            <v>0</v>
          </cell>
        </row>
        <row r="747">
          <cell r="A747" t="str">
            <v/>
          </cell>
          <cell r="B747">
            <v>0</v>
          </cell>
          <cell r="C747">
            <v>0</v>
          </cell>
          <cell r="D747">
            <v>0</v>
          </cell>
          <cell r="E747">
            <v>0</v>
          </cell>
        </row>
        <row r="748">
          <cell r="A748" t="str">
            <v/>
          </cell>
          <cell r="B748">
            <v>0</v>
          </cell>
          <cell r="C748">
            <v>0</v>
          </cell>
          <cell r="D748">
            <v>0</v>
          </cell>
          <cell r="E748">
            <v>0</v>
          </cell>
        </row>
        <row r="749">
          <cell r="A749" t="str">
            <v/>
          </cell>
          <cell r="B749">
            <v>0</v>
          </cell>
          <cell r="C749">
            <v>0</v>
          </cell>
          <cell r="D749">
            <v>0</v>
          </cell>
          <cell r="E749">
            <v>0</v>
          </cell>
        </row>
        <row r="750">
          <cell r="A750" t="str">
            <v/>
          </cell>
          <cell r="B750">
            <v>0</v>
          </cell>
          <cell r="C750">
            <v>0</v>
          </cell>
          <cell r="D750">
            <v>0</v>
          </cell>
          <cell r="E750">
            <v>0</v>
          </cell>
        </row>
        <row r="751">
          <cell r="A751" t="str">
            <v/>
          </cell>
          <cell r="B751">
            <v>0</v>
          </cell>
          <cell r="C751">
            <v>0</v>
          </cell>
          <cell r="D751">
            <v>0</v>
          </cell>
          <cell r="E751">
            <v>0</v>
          </cell>
        </row>
        <row r="752">
          <cell r="A752" t="str">
            <v/>
          </cell>
          <cell r="B752">
            <v>0</v>
          </cell>
          <cell r="C752">
            <v>0</v>
          </cell>
          <cell r="D752">
            <v>0</v>
          </cell>
          <cell r="E752">
            <v>0</v>
          </cell>
        </row>
        <row r="753">
          <cell r="A753" t="str">
            <v/>
          </cell>
          <cell r="B753">
            <v>0</v>
          </cell>
          <cell r="C753">
            <v>0</v>
          </cell>
          <cell r="D753">
            <v>0</v>
          </cell>
          <cell r="E753">
            <v>0</v>
          </cell>
        </row>
        <row r="754">
          <cell r="A754" t="str">
            <v/>
          </cell>
          <cell r="B754">
            <v>0</v>
          </cell>
          <cell r="C754">
            <v>0</v>
          </cell>
          <cell r="D754">
            <v>0</v>
          </cell>
          <cell r="E754">
            <v>0</v>
          </cell>
        </row>
        <row r="755">
          <cell r="A755" t="str">
            <v/>
          </cell>
          <cell r="B755">
            <v>0</v>
          </cell>
          <cell r="C755">
            <v>0</v>
          </cell>
          <cell r="D755">
            <v>0</v>
          </cell>
          <cell r="E755">
            <v>0</v>
          </cell>
        </row>
        <row r="756">
          <cell r="A756" t="str">
            <v/>
          </cell>
          <cell r="B756">
            <v>0</v>
          </cell>
          <cell r="C756">
            <v>0</v>
          </cell>
          <cell r="D756">
            <v>0</v>
          </cell>
          <cell r="E756">
            <v>0</v>
          </cell>
        </row>
        <row r="757">
          <cell r="A757" t="str">
            <v/>
          </cell>
          <cell r="B757">
            <v>0</v>
          </cell>
          <cell r="C757">
            <v>0</v>
          </cell>
          <cell r="D757">
            <v>0</v>
          </cell>
          <cell r="E757">
            <v>0</v>
          </cell>
        </row>
        <row r="758">
          <cell r="A758" t="str">
            <v/>
          </cell>
          <cell r="B758">
            <v>0</v>
          </cell>
          <cell r="C758">
            <v>0</v>
          </cell>
          <cell r="D758">
            <v>0</v>
          </cell>
          <cell r="E758">
            <v>0</v>
          </cell>
        </row>
        <row r="759">
          <cell r="A759" t="str">
            <v/>
          </cell>
          <cell r="B759">
            <v>0</v>
          </cell>
          <cell r="C759">
            <v>0</v>
          </cell>
          <cell r="D759">
            <v>0</v>
          </cell>
          <cell r="E759">
            <v>0</v>
          </cell>
        </row>
        <row r="760">
          <cell r="A760" t="str">
            <v/>
          </cell>
          <cell r="B760">
            <v>0</v>
          </cell>
          <cell r="C760">
            <v>0</v>
          </cell>
          <cell r="D760">
            <v>0</v>
          </cell>
          <cell r="E760">
            <v>0</v>
          </cell>
        </row>
        <row r="761">
          <cell r="A761" t="str">
            <v/>
          </cell>
          <cell r="B761">
            <v>0</v>
          </cell>
          <cell r="C761">
            <v>0</v>
          </cell>
          <cell r="D761">
            <v>0</v>
          </cell>
          <cell r="E761">
            <v>0</v>
          </cell>
        </row>
        <row r="762">
          <cell r="A762" t="str">
            <v/>
          </cell>
          <cell r="B762">
            <v>0</v>
          </cell>
          <cell r="C762">
            <v>0</v>
          </cell>
          <cell r="D762">
            <v>0</v>
          </cell>
          <cell r="E762">
            <v>0</v>
          </cell>
        </row>
        <row r="763">
          <cell r="A763" t="str">
            <v/>
          </cell>
          <cell r="B763">
            <v>0</v>
          </cell>
          <cell r="C763">
            <v>0</v>
          </cell>
          <cell r="D763">
            <v>0</v>
          </cell>
          <cell r="E763">
            <v>0</v>
          </cell>
        </row>
        <row r="764">
          <cell r="A764" t="str">
            <v/>
          </cell>
          <cell r="B764">
            <v>0</v>
          </cell>
          <cell r="C764">
            <v>0</v>
          </cell>
          <cell r="D764">
            <v>0</v>
          </cell>
          <cell r="E764">
            <v>0</v>
          </cell>
        </row>
        <row r="765">
          <cell r="A765" t="str">
            <v/>
          </cell>
          <cell r="B765">
            <v>0</v>
          </cell>
          <cell r="C765">
            <v>0</v>
          </cell>
          <cell r="D765">
            <v>0</v>
          </cell>
          <cell r="E765">
            <v>0</v>
          </cell>
        </row>
        <row r="766">
          <cell r="A766" t="str">
            <v/>
          </cell>
          <cell r="B766">
            <v>0</v>
          </cell>
          <cell r="C766">
            <v>0</v>
          </cell>
          <cell r="D766">
            <v>0</v>
          </cell>
          <cell r="E766">
            <v>0</v>
          </cell>
        </row>
        <row r="767">
          <cell r="A767" t="str">
            <v/>
          </cell>
          <cell r="B767">
            <v>0</v>
          </cell>
          <cell r="C767">
            <v>0</v>
          </cell>
          <cell r="D767">
            <v>0</v>
          </cell>
          <cell r="E767">
            <v>0</v>
          </cell>
        </row>
        <row r="768">
          <cell r="A768" t="str">
            <v/>
          </cell>
          <cell r="B768">
            <v>0</v>
          </cell>
          <cell r="C768">
            <v>0</v>
          </cell>
          <cell r="D768">
            <v>0</v>
          </cell>
          <cell r="E768">
            <v>0</v>
          </cell>
        </row>
        <row r="769">
          <cell r="A769" t="str">
            <v/>
          </cell>
          <cell r="B769">
            <v>0</v>
          </cell>
          <cell r="C769">
            <v>0</v>
          </cell>
          <cell r="D769">
            <v>0</v>
          </cell>
          <cell r="E769">
            <v>0</v>
          </cell>
        </row>
        <row r="770">
          <cell r="A770" t="str">
            <v/>
          </cell>
          <cell r="B770">
            <v>0</v>
          </cell>
          <cell r="C770">
            <v>0</v>
          </cell>
          <cell r="D770">
            <v>0</v>
          </cell>
          <cell r="E770">
            <v>0</v>
          </cell>
        </row>
        <row r="771">
          <cell r="A771" t="str">
            <v/>
          </cell>
          <cell r="B771">
            <v>0</v>
          </cell>
          <cell r="C771">
            <v>0</v>
          </cell>
          <cell r="D771">
            <v>0</v>
          </cell>
          <cell r="E771">
            <v>0</v>
          </cell>
        </row>
        <row r="772">
          <cell r="A772" t="str">
            <v/>
          </cell>
          <cell r="B772">
            <v>0</v>
          </cell>
          <cell r="C772">
            <v>0</v>
          </cell>
          <cell r="D772">
            <v>0</v>
          </cell>
          <cell r="E772">
            <v>0</v>
          </cell>
        </row>
        <row r="773">
          <cell r="A773" t="str">
            <v/>
          </cell>
          <cell r="B773">
            <v>0</v>
          </cell>
          <cell r="C773">
            <v>0</v>
          </cell>
          <cell r="D773">
            <v>0</v>
          </cell>
          <cell r="E773">
            <v>0</v>
          </cell>
        </row>
        <row r="774">
          <cell r="A774" t="str">
            <v/>
          </cell>
          <cell r="B774">
            <v>0</v>
          </cell>
          <cell r="C774">
            <v>0</v>
          </cell>
          <cell r="D774">
            <v>0</v>
          </cell>
          <cell r="E774">
            <v>0</v>
          </cell>
        </row>
        <row r="775">
          <cell r="A775" t="str">
            <v/>
          </cell>
          <cell r="B775">
            <v>0</v>
          </cell>
          <cell r="C775">
            <v>0</v>
          </cell>
          <cell r="D775">
            <v>0</v>
          </cell>
          <cell r="E775">
            <v>0</v>
          </cell>
        </row>
        <row r="776">
          <cell r="A776" t="str">
            <v/>
          </cell>
          <cell r="B776">
            <v>0</v>
          </cell>
          <cell r="C776">
            <v>0</v>
          </cell>
          <cell r="D776">
            <v>0</v>
          </cell>
          <cell r="E776">
            <v>0</v>
          </cell>
        </row>
        <row r="777">
          <cell r="A777" t="str">
            <v/>
          </cell>
          <cell r="B777">
            <v>0</v>
          </cell>
          <cell r="C777">
            <v>0</v>
          </cell>
          <cell r="D777">
            <v>0</v>
          </cell>
          <cell r="E777">
            <v>0</v>
          </cell>
        </row>
        <row r="778">
          <cell r="A778" t="str">
            <v/>
          </cell>
          <cell r="B778">
            <v>0</v>
          </cell>
          <cell r="C778">
            <v>0</v>
          </cell>
          <cell r="D778">
            <v>0</v>
          </cell>
          <cell r="E778">
            <v>0</v>
          </cell>
        </row>
        <row r="779">
          <cell r="A779" t="str">
            <v/>
          </cell>
          <cell r="B779">
            <v>0</v>
          </cell>
          <cell r="C779">
            <v>0</v>
          </cell>
          <cell r="D779">
            <v>0</v>
          </cell>
          <cell r="E779">
            <v>0</v>
          </cell>
        </row>
        <row r="780">
          <cell r="A780" t="str">
            <v/>
          </cell>
          <cell r="B780">
            <v>0</v>
          </cell>
          <cell r="C780">
            <v>0</v>
          </cell>
          <cell r="D780">
            <v>0</v>
          </cell>
          <cell r="E780">
            <v>0</v>
          </cell>
        </row>
        <row r="781">
          <cell r="A781" t="str">
            <v/>
          </cell>
          <cell r="B781">
            <v>0</v>
          </cell>
          <cell r="C781">
            <v>0</v>
          </cell>
          <cell r="D781">
            <v>0</v>
          </cell>
          <cell r="E781">
            <v>0</v>
          </cell>
        </row>
        <row r="782">
          <cell r="A782" t="str">
            <v/>
          </cell>
          <cell r="B782">
            <v>0</v>
          </cell>
          <cell r="C782">
            <v>0</v>
          </cell>
          <cell r="D782">
            <v>0</v>
          </cell>
          <cell r="E782">
            <v>0</v>
          </cell>
        </row>
        <row r="783">
          <cell r="A783" t="str">
            <v/>
          </cell>
          <cell r="B783">
            <v>0</v>
          </cell>
          <cell r="C783">
            <v>0</v>
          </cell>
          <cell r="D783">
            <v>0</v>
          </cell>
          <cell r="E783">
            <v>0</v>
          </cell>
        </row>
        <row r="784">
          <cell r="A784" t="str">
            <v/>
          </cell>
          <cell r="B784">
            <v>0</v>
          </cell>
          <cell r="C784">
            <v>0</v>
          </cell>
          <cell r="D784">
            <v>0</v>
          </cell>
          <cell r="E784">
            <v>0</v>
          </cell>
        </row>
        <row r="785">
          <cell r="A785" t="str">
            <v/>
          </cell>
          <cell r="B785">
            <v>0</v>
          </cell>
          <cell r="C785">
            <v>0</v>
          </cell>
          <cell r="D785">
            <v>0</v>
          </cell>
          <cell r="E785">
            <v>0</v>
          </cell>
        </row>
        <row r="786">
          <cell r="A786" t="str">
            <v/>
          </cell>
          <cell r="B786">
            <v>0</v>
          </cell>
          <cell r="C786">
            <v>0</v>
          </cell>
          <cell r="D786">
            <v>0</v>
          </cell>
          <cell r="E786">
            <v>0</v>
          </cell>
        </row>
        <row r="787">
          <cell r="A787" t="str">
            <v/>
          </cell>
          <cell r="B787">
            <v>0</v>
          </cell>
          <cell r="C787">
            <v>0</v>
          </cell>
          <cell r="D787">
            <v>0</v>
          </cell>
          <cell r="E787">
            <v>0</v>
          </cell>
        </row>
        <row r="788">
          <cell r="A788" t="str">
            <v/>
          </cell>
          <cell r="B788">
            <v>0</v>
          </cell>
          <cell r="C788">
            <v>0</v>
          </cell>
          <cell r="D788">
            <v>0</v>
          </cell>
          <cell r="E788">
            <v>0</v>
          </cell>
        </row>
        <row r="789">
          <cell r="A789" t="str">
            <v/>
          </cell>
          <cell r="B789">
            <v>0</v>
          </cell>
          <cell r="C789">
            <v>0</v>
          </cell>
          <cell r="D789">
            <v>0</v>
          </cell>
          <cell r="E789">
            <v>0</v>
          </cell>
        </row>
        <row r="790">
          <cell r="A790" t="str">
            <v/>
          </cell>
          <cell r="B790">
            <v>0</v>
          </cell>
          <cell r="C790">
            <v>0</v>
          </cell>
          <cell r="D790">
            <v>0</v>
          </cell>
          <cell r="E790">
            <v>0</v>
          </cell>
        </row>
        <row r="791">
          <cell r="A791" t="str">
            <v/>
          </cell>
          <cell r="B791">
            <v>0</v>
          </cell>
          <cell r="C791">
            <v>0</v>
          </cell>
          <cell r="D791">
            <v>0</v>
          </cell>
          <cell r="E791">
            <v>0</v>
          </cell>
        </row>
        <row r="792">
          <cell r="A792" t="str">
            <v/>
          </cell>
          <cell r="B792">
            <v>0</v>
          </cell>
          <cell r="C792">
            <v>0</v>
          </cell>
          <cell r="D792">
            <v>0</v>
          </cell>
          <cell r="E792">
            <v>0</v>
          </cell>
        </row>
        <row r="793">
          <cell r="A793" t="str">
            <v/>
          </cell>
          <cell r="B793">
            <v>0</v>
          </cell>
          <cell r="C793">
            <v>0</v>
          </cell>
          <cell r="D793">
            <v>0</v>
          </cell>
          <cell r="E793">
            <v>0</v>
          </cell>
        </row>
        <row r="794">
          <cell r="A794" t="str">
            <v/>
          </cell>
          <cell r="B794">
            <v>0</v>
          </cell>
          <cell r="C794">
            <v>0</v>
          </cell>
          <cell r="D794">
            <v>0</v>
          </cell>
          <cell r="E794">
            <v>0</v>
          </cell>
        </row>
        <row r="795">
          <cell r="A795" t="str">
            <v/>
          </cell>
          <cell r="B795">
            <v>0</v>
          </cell>
          <cell r="C795">
            <v>0</v>
          </cell>
          <cell r="D795">
            <v>0</v>
          </cell>
          <cell r="E795">
            <v>0</v>
          </cell>
        </row>
        <row r="796">
          <cell r="A796" t="str">
            <v/>
          </cell>
          <cell r="B796">
            <v>0</v>
          </cell>
          <cell r="C796">
            <v>0</v>
          </cell>
          <cell r="D796">
            <v>0</v>
          </cell>
          <cell r="E796">
            <v>0</v>
          </cell>
        </row>
        <row r="797">
          <cell r="A797" t="str">
            <v/>
          </cell>
          <cell r="B797">
            <v>0</v>
          </cell>
          <cell r="C797">
            <v>0</v>
          </cell>
          <cell r="D797">
            <v>0</v>
          </cell>
          <cell r="E797">
            <v>0</v>
          </cell>
        </row>
        <row r="798">
          <cell r="A798" t="str">
            <v/>
          </cell>
          <cell r="B798">
            <v>0</v>
          </cell>
          <cell r="C798">
            <v>0</v>
          </cell>
          <cell r="D798">
            <v>0</v>
          </cell>
          <cell r="E798">
            <v>0</v>
          </cell>
        </row>
        <row r="799">
          <cell r="A799" t="str">
            <v/>
          </cell>
          <cell r="B799">
            <v>0</v>
          </cell>
          <cell r="C799">
            <v>0</v>
          </cell>
          <cell r="D799">
            <v>0</v>
          </cell>
          <cell r="E799">
            <v>0</v>
          </cell>
        </row>
        <row r="800">
          <cell r="A800" t="str">
            <v/>
          </cell>
          <cell r="B800">
            <v>0</v>
          </cell>
          <cell r="C800">
            <v>0</v>
          </cell>
          <cell r="D800">
            <v>0</v>
          </cell>
          <cell r="E800">
            <v>0</v>
          </cell>
        </row>
        <row r="801">
          <cell r="A801" t="str">
            <v/>
          </cell>
          <cell r="B801">
            <v>0</v>
          </cell>
          <cell r="C801">
            <v>0</v>
          </cell>
          <cell r="D801">
            <v>0</v>
          </cell>
          <cell r="E801">
            <v>0</v>
          </cell>
        </row>
        <row r="802">
          <cell r="A802" t="str">
            <v/>
          </cell>
          <cell r="B802">
            <v>0</v>
          </cell>
          <cell r="C802">
            <v>0</v>
          </cell>
          <cell r="D802">
            <v>0</v>
          </cell>
          <cell r="E802">
            <v>0</v>
          </cell>
        </row>
        <row r="803">
          <cell r="A803" t="str">
            <v/>
          </cell>
          <cell r="B803">
            <v>0</v>
          </cell>
          <cell r="C803">
            <v>0</v>
          </cell>
          <cell r="D803">
            <v>0</v>
          </cell>
          <cell r="E803">
            <v>0</v>
          </cell>
        </row>
        <row r="804">
          <cell r="A804" t="str">
            <v/>
          </cell>
          <cell r="B804">
            <v>0</v>
          </cell>
          <cell r="C804">
            <v>0</v>
          </cell>
          <cell r="D804">
            <v>0</v>
          </cell>
          <cell r="E804">
            <v>0</v>
          </cell>
        </row>
        <row r="805">
          <cell r="A805" t="str">
            <v/>
          </cell>
          <cell r="B805">
            <v>0</v>
          </cell>
          <cell r="C805">
            <v>0</v>
          </cell>
          <cell r="D805">
            <v>0</v>
          </cell>
          <cell r="E805">
            <v>0</v>
          </cell>
        </row>
        <row r="806">
          <cell r="A806" t="str">
            <v/>
          </cell>
          <cell r="B806">
            <v>0</v>
          </cell>
          <cell r="C806">
            <v>0</v>
          </cell>
          <cell r="D806">
            <v>0</v>
          </cell>
          <cell r="E806">
            <v>0</v>
          </cell>
        </row>
        <row r="807">
          <cell r="A807" t="str">
            <v/>
          </cell>
          <cell r="B807">
            <v>0</v>
          </cell>
          <cell r="C807">
            <v>0</v>
          </cell>
          <cell r="D807">
            <v>0</v>
          </cell>
          <cell r="E807">
            <v>0</v>
          </cell>
        </row>
        <row r="808">
          <cell r="A808" t="str">
            <v/>
          </cell>
          <cell r="B808">
            <v>0</v>
          </cell>
          <cell r="C808">
            <v>0</v>
          </cell>
          <cell r="D808">
            <v>0</v>
          </cell>
          <cell r="E808">
            <v>0</v>
          </cell>
        </row>
        <row r="809">
          <cell r="A809" t="str">
            <v/>
          </cell>
          <cell r="B809">
            <v>0</v>
          </cell>
          <cell r="C809">
            <v>0</v>
          </cell>
          <cell r="D809">
            <v>0</v>
          </cell>
          <cell r="E809">
            <v>0</v>
          </cell>
        </row>
        <row r="810">
          <cell r="A810" t="str">
            <v/>
          </cell>
          <cell r="B810">
            <v>0</v>
          </cell>
          <cell r="C810">
            <v>0</v>
          </cell>
          <cell r="D810">
            <v>0</v>
          </cell>
          <cell r="E810">
            <v>0</v>
          </cell>
        </row>
        <row r="811">
          <cell r="A811" t="str">
            <v/>
          </cell>
          <cell r="B811">
            <v>0</v>
          </cell>
          <cell r="C811">
            <v>0</v>
          </cell>
          <cell r="D811">
            <v>0</v>
          </cell>
          <cell r="E811">
            <v>0</v>
          </cell>
        </row>
        <row r="812">
          <cell r="A812" t="str">
            <v/>
          </cell>
          <cell r="B812">
            <v>0</v>
          </cell>
          <cell r="C812">
            <v>0</v>
          </cell>
          <cell r="D812">
            <v>0</v>
          </cell>
          <cell r="E812">
            <v>0</v>
          </cell>
        </row>
        <row r="813">
          <cell r="A813" t="str">
            <v/>
          </cell>
          <cell r="B813">
            <v>0</v>
          </cell>
          <cell r="C813">
            <v>0</v>
          </cell>
          <cell r="D813">
            <v>0</v>
          </cell>
          <cell r="E813">
            <v>0</v>
          </cell>
        </row>
        <row r="814">
          <cell r="A814" t="str">
            <v/>
          </cell>
          <cell r="B814">
            <v>0</v>
          </cell>
          <cell r="C814">
            <v>0</v>
          </cell>
          <cell r="D814">
            <v>0</v>
          </cell>
          <cell r="E814">
            <v>0</v>
          </cell>
        </row>
        <row r="815">
          <cell r="A815" t="str">
            <v/>
          </cell>
          <cell r="B815">
            <v>0</v>
          </cell>
          <cell r="C815">
            <v>0</v>
          </cell>
          <cell r="D815">
            <v>0</v>
          </cell>
          <cell r="E815">
            <v>0</v>
          </cell>
        </row>
        <row r="816">
          <cell r="A816" t="str">
            <v/>
          </cell>
          <cell r="B816">
            <v>0</v>
          </cell>
          <cell r="C816">
            <v>0</v>
          </cell>
          <cell r="D816">
            <v>0</v>
          </cell>
          <cell r="E816">
            <v>0</v>
          </cell>
        </row>
        <row r="817">
          <cell r="A817" t="str">
            <v/>
          </cell>
          <cell r="B817">
            <v>0</v>
          </cell>
          <cell r="C817">
            <v>0</v>
          </cell>
          <cell r="D817">
            <v>0</v>
          </cell>
          <cell r="E817">
            <v>0</v>
          </cell>
        </row>
        <row r="818">
          <cell r="A818" t="str">
            <v/>
          </cell>
          <cell r="B818">
            <v>0</v>
          </cell>
          <cell r="C818">
            <v>0</v>
          </cell>
          <cell r="D818">
            <v>0</v>
          </cell>
          <cell r="E818">
            <v>0</v>
          </cell>
        </row>
        <row r="819">
          <cell r="A819" t="str">
            <v/>
          </cell>
          <cell r="B819">
            <v>0</v>
          </cell>
          <cell r="C819">
            <v>0</v>
          </cell>
          <cell r="D819">
            <v>0</v>
          </cell>
          <cell r="E819">
            <v>0</v>
          </cell>
        </row>
        <row r="820">
          <cell r="A820" t="str">
            <v/>
          </cell>
          <cell r="B820">
            <v>0</v>
          </cell>
          <cell r="C820">
            <v>0</v>
          </cell>
          <cell r="D820">
            <v>0</v>
          </cell>
          <cell r="E820">
            <v>0</v>
          </cell>
        </row>
        <row r="821">
          <cell r="A821" t="str">
            <v/>
          </cell>
          <cell r="B821">
            <v>0</v>
          </cell>
          <cell r="C821">
            <v>0</v>
          </cell>
          <cell r="D821">
            <v>0</v>
          </cell>
          <cell r="E821">
            <v>0</v>
          </cell>
        </row>
        <row r="822">
          <cell r="A822" t="str">
            <v/>
          </cell>
          <cell r="B822">
            <v>0</v>
          </cell>
          <cell r="C822">
            <v>0</v>
          </cell>
          <cell r="D822">
            <v>0</v>
          </cell>
          <cell r="E822">
            <v>0</v>
          </cell>
        </row>
        <row r="823">
          <cell r="A823" t="str">
            <v/>
          </cell>
          <cell r="B823">
            <v>0</v>
          </cell>
          <cell r="C823">
            <v>0</v>
          </cell>
          <cell r="D823">
            <v>0</v>
          </cell>
          <cell r="E823">
            <v>0</v>
          </cell>
        </row>
        <row r="824">
          <cell r="A824" t="str">
            <v/>
          </cell>
          <cell r="B824">
            <v>0</v>
          </cell>
          <cell r="C824">
            <v>0</v>
          </cell>
          <cell r="D824">
            <v>0</v>
          </cell>
          <cell r="E824">
            <v>0</v>
          </cell>
        </row>
        <row r="825">
          <cell r="A825" t="str">
            <v/>
          </cell>
          <cell r="B825">
            <v>0</v>
          </cell>
          <cell r="C825">
            <v>0</v>
          </cell>
          <cell r="D825">
            <v>0</v>
          </cell>
          <cell r="E825">
            <v>0</v>
          </cell>
        </row>
        <row r="826">
          <cell r="A826" t="str">
            <v/>
          </cell>
          <cell r="B826">
            <v>0</v>
          </cell>
          <cell r="C826">
            <v>0</v>
          </cell>
          <cell r="D826">
            <v>0</v>
          </cell>
          <cell r="E826">
            <v>0</v>
          </cell>
        </row>
        <row r="827">
          <cell r="A827" t="str">
            <v/>
          </cell>
          <cell r="B827">
            <v>0</v>
          </cell>
          <cell r="C827">
            <v>0</v>
          </cell>
          <cell r="D827">
            <v>0</v>
          </cell>
          <cell r="E827">
            <v>0</v>
          </cell>
        </row>
        <row r="828">
          <cell r="A828" t="str">
            <v/>
          </cell>
          <cell r="B828">
            <v>0</v>
          </cell>
          <cell r="C828">
            <v>0</v>
          </cell>
          <cell r="D828">
            <v>0</v>
          </cell>
          <cell r="E828">
            <v>0</v>
          </cell>
        </row>
        <row r="829">
          <cell r="A829" t="str">
            <v/>
          </cell>
          <cell r="B829">
            <v>0</v>
          </cell>
          <cell r="C829">
            <v>0</v>
          </cell>
          <cell r="D829">
            <v>0</v>
          </cell>
          <cell r="E829">
            <v>0</v>
          </cell>
        </row>
        <row r="830">
          <cell r="A830" t="str">
            <v/>
          </cell>
          <cell r="B830">
            <v>0</v>
          </cell>
          <cell r="C830">
            <v>0</v>
          </cell>
          <cell r="D830">
            <v>0</v>
          </cell>
          <cell r="E830">
            <v>0</v>
          </cell>
        </row>
        <row r="831">
          <cell r="A831" t="str">
            <v/>
          </cell>
          <cell r="B831">
            <v>0</v>
          </cell>
          <cell r="C831">
            <v>0</v>
          </cell>
          <cell r="D831">
            <v>0</v>
          </cell>
          <cell r="E831">
            <v>0</v>
          </cell>
        </row>
        <row r="832">
          <cell r="A832" t="str">
            <v/>
          </cell>
          <cell r="B832">
            <v>0</v>
          </cell>
          <cell r="C832">
            <v>0</v>
          </cell>
          <cell r="D832">
            <v>0</v>
          </cell>
          <cell r="E832">
            <v>0</v>
          </cell>
        </row>
        <row r="833">
          <cell r="A833" t="str">
            <v/>
          </cell>
          <cell r="B833">
            <v>0</v>
          </cell>
          <cell r="C833">
            <v>0</v>
          </cell>
          <cell r="D833">
            <v>0</v>
          </cell>
          <cell r="E833">
            <v>0</v>
          </cell>
        </row>
        <row r="834">
          <cell r="A834" t="str">
            <v/>
          </cell>
          <cell r="B834">
            <v>0</v>
          </cell>
          <cell r="C834">
            <v>0</v>
          </cell>
          <cell r="D834">
            <v>0</v>
          </cell>
          <cell r="E834">
            <v>0</v>
          </cell>
        </row>
        <row r="835">
          <cell r="A835" t="str">
            <v/>
          </cell>
          <cell r="B835">
            <v>0</v>
          </cell>
          <cell r="C835">
            <v>0</v>
          </cell>
          <cell r="D835">
            <v>0</v>
          </cell>
          <cell r="E835">
            <v>0</v>
          </cell>
        </row>
        <row r="836">
          <cell r="A836" t="str">
            <v/>
          </cell>
          <cell r="B836">
            <v>0</v>
          </cell>
          <cell r="C836">
            <v>0</v>
          </cell>
          <cell r="D836">
            <v>0</v>
          </cell>
          <cell r="E836">
            <v>0</v>
          </cell>
        </row>
        <row r="837">
          <cell r="A837" t="str">
            <v/>
          </cell>
          <cell r="B837">
            <v>0</v>
          </cell>
          <cell r="C837">
            <v>0</v>
          </cell>
          <cell r="D837">
            <v>0</v>
          </cell>
          <cell r="E837">
            <v>0</v>
          </cell>
        </row>
        <row r="838">
          <cell r="A838" t="str">
            <v/>
          </cell>
          <cell r="B838">
            <v>0</v>
          </cell>
          <cell r="C838">
            <v>0</v>
          </cell>
          <cell r="D838">
            <v>0</v>
          </cell>
          <cell r="E838">
            <v>0</v>
          </cell>
        </row>
        <row r="839">
          <cell r="A839" t="str">
            <v/>
          </cell>
          <cell r="B839">
            <v>0</v>
          </cell>
          <cell r="C839">
            <v>0</v>
          </cell>
          <cell r="D839">
            <v>0</v>
          </cell>
          <cell r="E839">
            <v>0</v>
          </cell>
        </row>
        <row r="840">
          <cell r="A840" t="str">
            <v/>
          </cell>
          <cell r="B840">
            <v>0</v>
          </cell>
          <cell r="C840">
            <v>0</v>
          </cell>
          <cell r="D840">
            <v>0</v>
          </cell>
          <cell r="E840">
            <v>0</v>
          </cell>
        </row>
        <row r="841">
          <cell r="A841" t="str">
            <v/>
          </cell>
          <cell r="B841">
            <v>0</v>
          </cell>
          <cell r="C841">
            <v>0</v>
          </cell>
          <cell r="D841">
            <v>0</v>
          </cell>
          <cell r="E841">
            <v>0</v>
          </cell>
        </row>
        <row r="842">
          <cell r="A842" t="str">
            <v/>
          </cell>
          <cell r="B842">
            <v>0</v>
          </cell>
          <cell r="C842">
            <v>0</v>
          </cell>
          <cell r="D842">
            <v>0</v>
          </cell>
          <cell r="E842">
            <v>0</v>
          </cell>
        </row>
        <row r="843">
          <cell r="A843" t="str">
            <v/>
          </cell>
          <cell r="B843">
            <v>0</v>
          </cell>
          <cell r="C843">
            <v>0</v>
          </cell>
          <cell r="D843">
            <v>0</v>
          </cell>
          <cell r="E843">
            <v>0</v>
          </cell>
        </row>
        <row r="844">
          <cell r="A844" t="str">
            <v/>
          </cell>
          <cell r="B844">
            <v>0</v>
          </cell>
          <cell r="C844">
            <v>0</v>
          </cell>
          <cell r="D844">
            <v>0</v>
          </cell>
          <cell r="E844">
            <v>0</v>
          </cell>
        </row>
        <row r="845">
          <cell r="A845" t="str">
            <v/>
          </cell>
          <cell r="B845">
            <v>0</v>
          </cell>
          <cell r="C845">
            <v>0</v>
          </cell>
          <cell r="D845">
            <v>0</v>
          </cell>
          <cell r="E845">
            <v>0</v>
          </cell>
        </row>
        <row r="846">
          <cell r="A846" t="str">
            <v/>
          </cell>
          <cell r="B846">
            <v>0</v>
          </cell>
          <cell r="C846">
            <v>0</v>
          </cell>
          <cell r="D846">
            <v>0</v>
          </cell>
          <cell r="E846">
            <v>0</v>
          </cell>
        </row>
        <row r="847">
          <cell r="A847" t="str">
            <v/>
          </cell>
          <cell r="B847">
            <v>0</v>
          </cell>
          <cell r="C847">
            <v>0</v>
          </cell>
          <cell r="D847">
            <v>0</v>
          </cell>
          <cell r="E847">
            <v>0</v>
          </cell>
        </row>
        <row r="848">
          <cell r="A848" t="str">
            <v/>
          </cell>
          <cell r="B848">
            <v>0</v>
          </cell>
          <cell r="C848">
            <v>0</v>
          </cell>
          <cell r="D848">
            <v>0</v>
          </cell>
          <cell r="E848">
            <v>0</v>
          </cell>
        </row>
        <row r="849">
          <cell r="A849" t="str">
            <v/>
          </cell>
          <cell r="B849">
            <v>0</v>
          </cell>
          <cell r="C849">
            <v>0</v>
          </cell>
          <cell r="D849">
            <v>0</v>
          </cell>
          <cell r="E849">
            <v>0</v>
          </cell>
        </row>
        <row r="850">
          <cell r="A850" t="str">
            <v/>
          </cell>
          <cell r="B850">
            <v>0</v>
          </cell>
          <cell r="C850">
            <v>0</v>
          </cell>
          <cell r="D850">
            <v>0</v>
          </cell>
          <cell r="E850">
            <v>0</v>
          </cell>
        </row>
        <row r="851">
          <cell r="A851" t="str">
            <v/>
          </cell>
          <cell r="B851">
            <v>0</v>
          </cell>
          <cell r="C851">
            <v>0</v>
          </cell>
          <cell r="D851">
            <v>0</v>
          </cell>
          <cell r="E851">
            <v>0</v>
          </cell>
        </row>
        <row r="852">
          <cell r="A852" t="str">
            <v/>
          </cell>
          <cell r="B852">
            <v>0</v>
          </cell>
          <cell r="C852">
            <v>0</v>
          </cell>
          <cell r="D852">
            <v>0</v>
          </cell>
          <cell r="E852">
            <v>0</v>
          </cell>
        </row>
        <row r="853">
          <cell r="A853" t="str">
            <v/>
          </cell>
          <cell r="B853">
            <v>0</v>
          </cell>
          <cell r="C853">
            <v>0</v>
          </cell>
          <cell r="D853">
            <v>0</v>
          </cell>
          <cell r="E853">
            <v>0</v>
          </cell>
        </row>
        <row r="854">
          <cell r="A854" t="str">
            <v/>
          </cell>
          <cell r="B854">
            <v>0</v>
          </cell>
          <cell r="C854">
            <v>0</v>
          </cell>
          <cell r="D854">
            <v>0</v>
          </cell>
          <cell r="E854">
            <v>0</v>
          </cell>
        </row>
        <row r="855">
          <cell r="A855" t="str">
            <v/>
          </cell>
          <cell r="B855">
            <v>0</v>
          </cell>
          <cell r="C855">
            <v>0</v>
          </cell>
          <cell r="D855">
            <v>0</v>
          </cell>
          <cell r="E855">
            <v>0</v>
          </cell>
        </row>
        <row r="856">
          <cell r="A856" t="str">
            <v/>
          </cell>
          <cell r="B856">
            <v>0</v>
          </cell>
          <cell r="C856">
            <v>0</v>
          </cell>
          <cell r="D856">
            <v>0</v>
          </cell>
          <cell r="E856">
            <v>0</v>
          </cell>
        </row>
        <row r="857">
          <cell r="A857" t="str">
            <v/>
          </cell>
          <cell r="B857">
            <v>0</v>
          </cell>
          <cell r="C857">
            <v>0</v>
          </cell>
          <cell r="D857">
            <v>0</v>
          </cell>
          <cell r="E857">
            <v>0</v>
          </cell>
        </row>
        <row r="858">
          <cell r="A858" t="str">
            <v/>
          </cell>
          <cell r="B858">
            <v>0</v>
          </cell>
          <cell r="C858">
            <v>0</v>
          </cell>
          <cell r="D858">
            <v>0</v>
          </cell>
          <cell r="E858">
            <v>0</v>
          </cell>
        </row>
        <row r="859">
          <cell r="A859" t="str">
            <v/>
          </cell>
          <cell r="B859">
            <v>0</v>
          </cell>
          <cell r="C859">
            <v>0</v>
          </cell>
          <cell r="D859">
            <v>0</v>
          </cell>
          <cell r="E859">
            <v>0</v>
          </cell>
        </row>
        <row r="860">
          <cell r="A860" t="str">
            <v/>
          </cell>
          <cell r="B860">
            <v>0</v>
          </cell>
          <cell r="C860">
            <v>0</v>
          </cell>
          <cell r="D860">
            <v>0</v>
          </cell>
          <cell r="E860">
            <v>0</v>
          </cell>
        </row>
        <row r="861">
          <cell r="A861" t="str">
            <v/>
          </cell>
          <cell r="B861">
            <v>0</v>
          </cell>
          <cell r="C861">
            <v>0</v>
          </cell>
          <cell r="D861">
            <v>0</v>
          </cell>
          <cell r="E861">
            <v>0</v>
          </cell>
        </row>
        <row r="862">
          <cell r="A862" t="str">
            <v/>
          </cell>
          <cell r="B862">
            <v>0</v>
          </cell>
          <cell r="C862">
            <v>0</v>
          </cell>
          <cell r="D862">
            <v>0</v>
          </cell>
          <cell r="E862">
            <v>0</v>
          </cell>
        </row>
        <row r="863">
          <cell r="A863" t="str">
            <v/>
          </cell>
          <cell r="B863">
            <v>0</v>
          </cell>
          <cell r="C863">
            <v>0</v>
          </cell>
          <cell r="D863">
            <v>0</v>
          </cell>
          <cell r="E863">
            <v>0</v>
          </cell>
        </row>
        <row r="864">
          <cell r="A864" t="str">
            <v/>
          </cell>
          <cell r="B864">
            <v>0</v>
          </cell>
          <cell r="C864">
            <v>0</v>
          </cell>
          <cell r="D864">
            <v>0</v>
          </cell>
          <cell r="E864">
            <v>0</v>
          </cell>
        </row>
        <row r="865">
          <cell r="A865" t="str">
            <v/>
          </cell>
          <cell r="B865">
            <v>0</v>
          </cell>
          <cell r="C865">
            <v>0</v>
          </cell>
          <cell r="D865">
            <v>0</v>
          </cell>
          <cell r="E865">
            <v>0</v>
          </cell>
        </row>
        <row r="866">
          <cell r="A866" t="str">
            <v/>
          </cell>
          <cell r="B866">
            <v>0</v>
          </cell>
          <cell r="C866">
            <v>0</v>
          </cell>
          <cell r="D866">
            <v>0</v>
          </cell>
          <cell r="E866">
            <v>0</v>
          </cell>
        </row>
        <row r="867">
          <cell r="A867" t="str">
            <v/>
          </cell>
          <cell r="B867">
            <v>0</v>
          </cell>
          <cell r="C867">
            <v>0</v>
          </cell>
          <cell r="D867">
            <v>0</v>
          </cell>
          <cell r="E867">
            <v>0</v>
          </cell>
        </row>
        <row r="868">
          <cell r="A868" t="str">
            <v/>
          </cell>
          <cell r="B868">
            <v>0</v>
          </cell>
          <cell r="C868">
            <v>0</v>
          </cell>
          <cell r="D868">
            <v>0</v>
          </cell>
          <cell r="E868">
            <v>0</v>
          </cell>
        </row>
        <row r="869">
          <cell r="A869" t="str">
            <v/>
          </cell>
          <cell r="B869">
            <v>0</v>
          </cell>
          <cell r="C869">
            <v>0</v>
          </cell>
          <cell r="D869">
            <v>0</v>
          </cell>
          <cell r="E869">
            <v>0</v>
          </cell>
        </row>
        <row r="870">
          <cell r="A870" t="str">
            <v/>
          </cell>
          <cell r="B870">
            <v>0</v>
          </cell>
          <cell r="C870">
            <v>0</v>
          </cell>
          <cell r="D870">
            <v>0</v>
          </cell>
          <cell r="E870">
            <v>0</v>
          </cell>
        </row>
        <row r="871">
          <cell r="A871" t="str">
            <v/>
          </cell>
          <cell r="B871">
            <v>0</v>
          </cell>
          <cell r="C871">
            <v>0</v>
          </cell>
          <cell r="D871">
            <v>0</v>
          </cell>
          <cell r="E871">
            <v>0</v>
          </cell>
        </row>
        <row r="872">
          <cell r="A872" t="str">
            <v/>
          </cell>
          <cell r="B872">
            <v>0</v>
          </cell>
          <cell r="C872">
            <v>0</v>
          </cell>
          <cell r="D872">
            <v>0</v>
          </cell>
          <cell r="E872">
            <v>0</v>
          </cell>
        </row>
        <row r="873">
          <cell r="A873" t="str">
            <v/>
          </cell>
          <cell r="B873">
            <v>0</v>
          </cell>
          <cell r="C873">
            <v>0</v>
          </cell>
          <cell r="D873">
            <v>0</v>
          </cell>
          <cell r="E873">
            <v>0</v>
          </cell>
        </row>
        <row r="874">
          <cell r="A874" t="str">
            <v/>
          </cell>
          <cell r="B874">
            <v>0</v>
          </cell>
          <cell r="C874">
            <v>0</v>
          </cell>
          <cell r="D874">
            <v>0</v>
          </cell>
          <cell r="E874">
            <v>0</v>
          </cell>
        </row>
        <row r="875">
          <cell r="A875" t="str">
            <v/>
          </cell>
          <cell r="B875">
            <v>0</v>
          </cell>
          <cell r="C875">
            <v>0</v>
          </cell>
          <cell r="D875">
            <v>0</v>
          </cell>
          <cell r="E875">
            <v>0</v>
          </cell>
        </row>
        <row r="876">
          <cell r="A876" t="str">
            <v/>
          </cell>
          <cell r="B876">
            <v>0</v>
          </cell>
          <cell r="C876">
            <v>0</v>
          </cell>
          <cell r="D876">
            <v>0</v>
          </cell>
          <cell r="E876">
            <v>0</v>
          </cell>
        </row>
        <row r="877">
          <cell r="A877" t="str">
            <v/>
          </cell>
          <cell r="B877">
            <v>0</v>
          </cell>
          <cell r="C877">
            <v>0</v>
          </cell>
          <cell r="D877">
            <v>0</v>
          </cell>
          <cell r="E877">
            <v>0</v>
          </cell>
        </row>
        <row r="878">
          <cell r="A878" t="str">
            <v/>
          </cell>
          <cell r="B878">
            <v>0</v>
          </cell>
          <cell r="C878">
            <v>0</v>
          </cell>
          <cell r="D878">
            <v>0</v>
          </cell>
          <cell r="E878">
            <v>0</v>
          </cell>
        </row>
        <row r="879">
          <cell r="A879" t="str">
            <v/>
          </cell>
          <cell r="B879">
            <v>0</v>
          </cell>
          <cell r="C879">
            <v>0</v>
          </cell>
          <cell r="D879">
            <v>0</v>
          </cell>
          <cell r="E879">
            <v>0</v>
          </cell>
        </row>
        <row r="880">
          <cell r="A880" t="str">
            <v/>
          </cell>
          <cell r="B880">
            <v>0</v>
          </cell>
          <cell r="C880">
            <v>0</v>
          </cell>
          <cell r="D880">
            <v>0</v>
          </cell>
          <cell r="E880">
            <v>0</v>
          </cell>
        </row>
        <row r="881">
          <cell r="A881" t="str">
            <v/>
          </cell>
          <cell r="B881">
            <v>0</v>
          </cell>
          <cell r="C881">
            <v>0</v>
          </cell>
          <cell r="D881">
            <v>0</v>
          </cell>
          <cell r="E881">
            <v>0</v>
          </cell>
        </row>
        <row r="882">
          <cell r="A882" t="str">
            <v/>
          </cell>
          <cell r="B882">
            <v>0</v>
          </cell>
          <cell r="C882">
            <v>0</v>
          </cell>
          <cell r="D882">
            <v>0</v>
          </cell>
          <cell r="E882">
            <v>0</v>
          </cell>
        </row>
        <row r="883">
          <cell r="A883" t="str">
            <v/>
          </cell>
          <cell r="B883">
            <v>0</v>
          </cell>
          <cell r="C883">
            <v>0</v>
          </cell>
          <cell r="D883">
            <v>0</v>
          </cell>
          <cell r="E883">
            <v>0</v>
          </cell>
        </row>
        <row r="884">
          <cell r="A884" t="str">
            <v/>
          </cell>
          <cell r="B884">
            <v>0</v>
          </cell>
          <cell r="C884">
            <v>0</v>
          </cell>
          <cell r="D884">
            <v>0</v>
          </cell>
          <cell r="E884">
            <v>0</v>
          </cell>
        </row>
        <row r="885">
          <cell r="A885" t="str">
            <v/>
          </cell>
          <cell r="B885">
            <v>0</v>
          </cell>
          <cell r="C885">
            <v>0</v>
          </cell>
          <cell r="D885">
            <v>0</v>
          </cell>
          <cell r="E885">
            <v>0</v>
          </cell>
        </row>
        <row r="886">
          <cell r="A886" t="str">
            <v/>
          </cell>
          <cell r="B886">
            <v>0</v>
          </cell>
          <cell r="C886">
            <v>0</v>
          </cell>
          <cell r="D886">
            <v>0</v>
          </cell>
          <cell r="E886">
            <v>0</v>
          </cell>
        </row>
        <row r="887">
          <cell r="A887" t="str">
            <v/>
          </cell>
          <cell r="B887">
            <v>0</v>
          </cell>
          <cell r="C887">
            <v>0</v>
          </cell>
          <cell r="D887">
            <v>0</v>
          </cell>
          <cell r="E887">
            <v>0</v>
          </cell>
        </row>
        <row r="888">
          <cell r="A888" t="str">
            <v/>
          </cell>
          <cell r="B888">
            <v>0</v>
          </cell>
          <cell r="C888">
            <v>0</v>
          </cell>
          <cell r="D888">
            <v>0</v>
          </cell>
          <cell r="E888">
            <v>0</v>
          </cell>
        </row>
        <row r="889">
          <cell r="A889" t="str">
            <v/>
          </cell>
          <cell r="B889">
            <v>0</v>
          </cell>
          <cell r="C889">
            <v>0</v>
          </cell>
          <cell r="D889">
            <v>0</v>
          </cell>
          <cell r="E889">
            <v>0</v>
          </cell>
        </row>
        <row r="890">
          <cell r="A890" t="str">
            <v/>
          </cell>
          <cell r="B890">
            <v>0</v>
          </cell>
          <cell r="C890">
            <v>0</v>
          </cell>
          <cell r="D890">
            <v>0</v>
          </cell>
          <cell r="E890">
            <v>0</v>
          </cell>
        </row>
        <row r="891">
          <cell r="A891" t="str">
            <v/>
          </cell>
          <cell r="B891">
            <v>0</v>
          </cell>
          <cell r="C891">
            <v>0</v>
          </cell>
          <cell r="D891">
            <v>0</v>
          </cell>
          <cell r="E891">
            <v>0</v>
          </cell>
        </row>
        <row r="892">
          <cell r="A892" t="str">
            <v/>
          </cell>
          <cell r="B892">
            <v>0</v>
          </cell>
          <cell r="C892">
            <v>0</v>
          </cell>
          <cell r="D892">
            <v>0</v>
          </cell>
          <cell r="E892">
            <v>0</v>
          </cell>
        </row>
        <row r="893">
          <cell r="A893" t="str">
            <v/>
          </cell>
          <cell r="B893">
            <v>0</v>
          </cell>
          <cell r="C893">
            <v>0</v>
          </cell>
          <cell r="D893">
            <v>0</v>
          </cell>
          <cell r="E893">
            <v>0</v>
          </cell>
        </row>
        <row r="894">
          <cell r="A894" t="str">
            <v/>
          </cell>
          <cell r="B894">
            <v>0</v>
          </cell>
          <cell r="C894">
            <v>0</v>
          </cell>
          <cell r="D894">
            <v>0</v>
          </cell>
          <cell r="E894">
            <v>0</v>
          </cell>
        </row>
        <row r="895">
          <cell r="A895" t="str">
            <v/>
          </cell>
          <cell r="B895">
            <v>0</v>
          </cell>
          <cell r="C895">
            <v>0</v>
          </cell>
          <cell r="D895">
            <v>0</v>
          </cell>
          <cell r="E895">
            <v>0</v>
          </cell>
        </row>
        <row r="896">
          <cell r="A896" t="str">
            <v/>
          </cell>
          <cell r="B896">
            <v>0</v>
          </cell>
          <cell r="C896">
            <v>0</v>
          </cell>
          <cell r="D896">
            <v>0</v>
          </cell>
          <cell r="E896">
            <v>0</v>
          </cell>
        </row>
        <row r="897">
          <cell r="A897" t="str">
            <v/>
          </cell>
          <cell r="B897">
            <v>0</v>
          </cell>
          <cell r="C897">
            <v>0</v>
          </cell>
          <cell r="D897">
            <v>0</v>
          </cell>
          <cell r="E897">
            <v>0</v>
          </cell>
        </row>
        <row r="898">
          <cell r="A898" t="str">
            <v/>
          </cell>
          <cell r="B898">
            <v>0</v>
          </cell>
          <cell r="C898">
            <v>0</v>
          </cell>
          <cell r="D898">
            <v>0</v>
          </cell>
          <cell r="E898">
            <v>0</v>
          </cell>
        </row>
        <row r="899">
          <cell r="A899" t="str">
            <v/>
          </cell>
          <cell r="B899">
            <v>0</v>
          </cell>
          <cell r="C899">
            <v>0</v>
          </cell>
          <cell r="D899">
            <v>0</v>
          </cell>
          <cell r="E899">
            <v>0</v>
          </cell>
        </row>
        <row r="900">
          <cell r="A900" t="str">
            <v/>
          </cell>
          <cell r="B900">
            <v>0</v>
          </cell>
          <cell r="C900">
            <v>0</v>
          </cell>
          <cell r="D900">
            <v>0</v>
          </cell>
          <cell r="E900">
            <v>0</v>
          </cell>
        </row>
        <row r="901">
          <cell r="A901" t="str">
            <v/>
          </cell>
          <cell r="B901">
            <v>0</v>
          </cell>
          <cell r="C901">
            <v>0</v>
          </cell>
          <cell r="D901">
            <v>0</v>
          </cell>
          <cell r="E901">
            <v>0</v>
          </cell>
        </row>
        <row r="902">
          <cell r="A902" t="str">
            <v/>
          </cell>
          <cell r="B902">
            <v>0</v>
          </cell>
          <cell r="C902">
            <v>0</v>
          </cell>
          <cell r="D902">
            <v>0</v>
          </cell>
          <cell r="E902">
            <v>0</v>
          </cell>
        </row>
        <row r="903">
          <cell r="A903" t="str">
            <v/>
          </cell>
          <cell r="B903">
            <v>0</v>
          </cell>
          <cell r="C903">
            <v>0</v>
          </cell>
          <cell r="D903">
            <v>0</v>
          </cell>
          <cell r="E903">
            <v>0</v>
          </cell>
        </row>
        <row r="904">
          <cell r="A904" t="str">
            <v/>
          </cell>
          <cell r="B904">
            <v>0</v>
          </cell>
          <cell r="C904">
            <v>0</v>
          </cell>
          <cell r="D904">
            <v>0</v>
          </cell>
          <cell r="E904">
            <v>0</v>
          </cell>
        </row>
        <row r="905">
          <cell r="A905" t="str">
            <v/>
          </cell>
          <cell r="B905">
            <v>0</v>
          </cell>
          <cell r="C905">
            <v>0</v>
          </cell>
          <cell r="D905">
            <v>0</v>
          </cell>
          <cell r="E905">
            <v>0</v>
          </cell>
        </row>
        <row r="906">
          <cell r="A906" t="str">
            <v/>
          </cell>
          <cell r="B906">
            <v>0</v>
          </cell>
          <cell r="C906">
            <v>0</v>
          </cell>
          <cell r="D906">
            <v>0</v>
          </cell>
          <cell r="E906">
            <v>0</v>
          </cell>
        </row>
        <row r="907">
          <cell r="A907" t="str">
            <v/>
          </cell>
          <cell r="B907">
            <v>0</v>
          </cell>
          <cell r="C907">
            <v>0</v>
          </cell>
          <cell r="D907">
            <v>0</v>
          </cell>
          <cell r="E907">
            <v>0</v>
          </cell>
        </row>
        <row r="908">
          <cell r="A908" t="str">
            <v/>
          </cell>
          <cell r="B908">
            <v>0</v>
          </cell>
          <cell r="C908">
            <v>0</v>
          </cell>
          <cell r="D908">
            <v>0</v>
          </cell>
          <cell r="E908">
            <v>0</v>
          </cell>
        </row>
        <row r="909">
          <cell r="A909" t="str">
            <v/>
          </cell>
          <cell r="B909">
            <v>0</v>
          </cell>
          <cell r="C909">
            <v>0</v>
          </cell>
          <cell r="D909">
            <v>0</v>
          </cell>
          <cell r="E909">
            <v>0</v>
          </cell>
        </row>
        <row r="910">
          <cell r="A910" t="str">
            <v/>
          </cell>
          <cell r="B910">
            <v>0</v>
          </cell>
          <cell r="C910">
            <v>0</v>
          </cell>
          <cell r="D910">
            <v>0</v>
          </cell>
          <cell r="E910">
            <v>0</v>
          </cell>
        </row>
        <row r="911">
          <cell r="A911" t="str">
            <v/>
          </cell>
          <cell r="B911">
            <v>0</v>
          </cell>
          <cell r="C911">
            <v>0</v>
          </cell>
          <cell r="D911">
            <v>0</v>
          </cell>
          <cell r="E911">
            <v>0</v>
          </cell>
        </row>
        <row r="912">
          <cell r="A912" t="str">
            <v/>
          </cell>
          <cell r="B912">
            <v>0</v>
          </cell>
          <cell r="C912">
            <v>0</v>
          </cell>
          <cell r="D912">
            <v>0</v>
          </cell>
          <cell r="E912">
            <v>0</v>
          </cell>
        </row>
        <row r="913">
          <cell r="A913" t="str">
            <v/>
          </cell>
          <cell r="B913">
            <v>0</v>
          </cell>
          <cell r="C913">
            <v>0</v>
          </cell>
          <cell r="D913">
            <v>0</v>
          </cell>
          <cell r="E913">
            <v>0</v>
          </cell>
        </row>
        <row r="914">
          <cell r="A914" t="str">
            <v/>
          </cell>
          <cell r="B914">
            <v>0</v>
          </cell>
          <cell r="C914">
            <v>0</v>
          </cell>
          <cell r="D914">
            <v>0</v>
          </cell>
          <cell r="E914">
            <v>0</v>
          </cell>
        </row>
        <row r="915">
          <cell r="A915" t="str">
            <v/>
          </cell>
          <cell r="B915">
            <v>0</v>
          </cell>
          <cell r="C915">
            <v>0</v>
          </cell>
          <cell r="D915">
            <v>0</v>
          </cell>
          <cell r="E915">
            <v>0</v>
          </cell>
        </row>
        <row r="916">
          <cell r="A916" t="str">
            <v/>
          </cell>
          <cell r="B916">
            <v>0</v>
          </cell>
          <cell r="C916">
            <v>0</v>
          </cell>
          <cell r="D916">
            <v>0</v>
          </cell>
          <cell r="E916">
            <v>0</v>
          </cell>
        </row>
        <row r="917">
          <cell r="A917" t="str">
            <v/>
          </cell>
          <cell r="B917">
            <v>0</v>
          </cell>
          <cell r="C917">
            <v>0</v>
          </cell>
          <cell r="D917">
            <v>0</v>
          </cell>
          <cell r="E917">
            <v>0</v>
          </cell>
        </row>
        <row r="918">
          <cell r="A918" t="str">
            <v/>
          </cell>
          <cell r="B918">
            <v>0</v>
          </cell>
          <cell r="C918">
            <v>0</v>
          </cell>
          <cell r="D918">
            <v>0</v>
          </cell>
          <cell r="E918">
            <v>0</v>
          </cell>
        </row>
        <row r="919">
          <cell r="A919" t="str">
            <v/>
          </cell>
          <cell r="B919">
            <v>0</v>
          </cell>
          <cell r="C919">
            <v>0</v>
          </cell>
          <cell r="D919">
            <v>0</v>
          </cell>
          <cell r="E919">
            <v>0</v>
          </cell>
        </row>
        <row r="920">
          <cell r="A920" t="str">
            <v/>
          </cell>
          <cell r="B920">
            <v>0</v>
          </cell>
          <cell r="C920">
            <v>0</v>
          </cell>
          <cell r="D920">
            <v>0</v>
          </cell>
          <cell r="E920">
            <v>0</v>
          </cell>
        </row>
        <row r="921">
          <cell r="A921" t="str">
            <v/>
          </cell>
          <cell r="B921">
            <v>0</v>
          </cell>
          <cell r="C921">
            <v>0</v>
          </cell>
          <cell r="D921">
            <v>0</v>
          </cell>
          <cell r="E921">
            <v>0</v>
          </cell>
        </row>
        <row r="922">
          <cell r="A922" t="str">
            <v/>
          </cell>
          <cell r="B922">
            <v>0</v>
          </cell>
          <cell r="C922">
            <v>0</v>
          </cell>
          <cell r="D922">
            <v>0</v>
          </cell>
          <cell r="E922">
            <v>0</v>
          </cell>
        </row>
        <row r="923">
          <cell r="A923" t="str">
            <v/>
          </cell>
          <cell r="B923">
            <v>0</v>
          </cell>
          <cell r="C923">
            <v>0</v>
          </cell>
          <cell r="D923">
            <v>0</v>
          </cell>
          <cell r="E923">
            <v>0</v>
          </cell>
        </row>
        <row r="924">
          <cell r="A924" t="str">
            <v/>
          </cell>
          <cell r="B924">
            <v>0</v>
          </cell>
          <cell r="C924">
            <v>0</v>
          </cell>
          <cell r="D924">
            <v>0</v>
          </cell>
          <cell r="E924">
            <v>0</v>
          </cell>
        </row>
        <row r="925">
          <cell r="A925" t="str">
            <v/>
          </cell>
          <cell r="B925">
            <v>0</v>
          </cell>
          <cell r="C925">
            <v>0</v>
          </cell>
          <cell r="D925">
            <v>0</v>
          </cell>
          <cell r="E925">
            <v>0</v>
          </cell>
        </row>
        <row r="926">
          <cell r="A926" t="str">
            <v/>
          </cell>
          <cell r="B926">
            <v>0</v>
          </cell>
          <cell r="C926">
            <v>0</v>
          </cell>
          <cell r="D926">
            <v>0</v>
          </cell>
          <cell r="E926">
            <v>0</v>
          </cell>
        </row>
        <row r="927">
          <cell r="A927" t="str">
            <v/>
          </cell>
          <cell r="B927">
            <v>0</v>
          </cell>
          <cell r="C927">
            <v>0</v>
          </cell>
          <cell r="D927">
            <v>0</v>
          </cell>
          <cell r="E927">
            <v>0</v>
          </cell>
        </row>
        <row r="928">
          <cell r="A928" t="str">
            <v/>
          </cell>
          <cell r="B928">
            <v>0</v>
          </cell>
          <cell r="C928">
            <v>0</v>
          </cell>
          <cell r="D928">
            <v>0</v>
          </cell>
          <cell r="E928">
            <v>0</v>
          </cell>
        </row>
        <row r="929">
          <cell r="A929" t="str">
            <v/>
          </cell>
          <cell r="B929">
            <v>0</v>
          </cell>
          <cell r="C929">
            <v>0</v>
          </cell>
          <cell r="D929">
            <v>0</v>
          </cell>
          <cell r="E929">
            <v>0</v>
          </cell>
        </row>
        <row r="930">
          <cell r="A930" t="str">
            <v/>
          </cell>
          <cell r="B930">
            <v>0</v>
          </cell>
          <cell r="C930">
            <v>0</v>
          </cell>
          <cell r="D930">
            <v>0</v>
          </cell>
          <cell r="E930">
            <v>0</v>
          </cell>
        </row>
        <row r="931">
          <cell r="A931" t="str">
            <v/>
          </cell>
          <cell r="B931">
            <v>0</v>
          </cell>
          <cell r="C931">
            <v>0</v>
          </cell>
          <cell r="D931">
            <v>0</v>
          </cell>
          <cell r="E931">
            <v>0</v>
          </cell>
        </row>
        <row r="932">
          <cell r="A932" t="str">
            <v/>
          </cell>
          <cell r="B932">
            <v>0</v>
          </cell>
          <cell r="C932">
            <v>0</v>
          </cell>
          <cell r="D932">
            <v>0</v>
          </cell>
          <cell r="E932">
            <v>0</v>
          </cell>
        </row>
        <row r="933">
          <cell r="A933" t="str">
            <v/>
          </cell>
          <cell r="B933">
            <v>0</v>
          </cell>
          <cell r="C933">
            <v>0</v>
          </cell>
          <cell r="D933">
            <v>0</v>
          </cell>
          <cell r="E933">
            <v>0</v>
          </cell>
        </row>
        <row r="934">
          <cell r="A934" t="str">
            <v/>
          </cell>
          <cell r="B934">
            <v>0</v>
          </cell>
          <cell r="C934">
            <v>0</v>
          </cell>
          <cell r="D934">
            <v>0</v>
          </cell>
          <cell r="E934">
            <v>0</v>
          </cell>
        </row>
        <row r="935">
          <cell r="A935" t="str">
            <v/>
          </cell>
          <cell r="B935">
            <v>0</v>
          </cell>
          <cell r="C935">
            <v>0</v>
          </cell>
          <cell r="D935">
            <v>0</v>
          </cell>
          <cell r="E935">
            <v>0</v>
          </cell>
        </row>
        <row r="936">
          <cell r="A936" t="str">
            <v/>
          </cell>
          <cell r="B936">
            <v>0</v>
          </cell>
          <cell r="C936">
            <v>0</v>
          </cell>
          <cell r="D936">
            <v>0</v>
          </cell>
          <cell r="E936">
            <v>0</v>
          </cell>
        </row>
        <row r="937">
          <cell r="A937" t="str">
            <v/>
          </cell>
          <cell r="B937">
            <v>0</v>
          </cell>
          <cell r="C937">
            <v>0</v>
          </cell>
          <cell r="D937">
            <v>0</v>
          </cell>
          <cell r="E937">
            <v>0</v>
          </cell>
        </row>
        <row r="938">
          <cell r="A938" t="str">
            <v/>
          </cell>
          <cell r="B938">
            <v>0</v>
          </cell>
          <cell r="C938">
            <v>0</v>
          </cell>
          <cell r="D938">
            <v>0</v>
          </cell>
          <cell r="E938">
            <v>0</v>
          </cell>
        </row>
        <row r="939">
          <cell r="A939" t="str">
            <v/>
          </cell>
          <cell r="B939">
            <v>0</v>
          </cell>
          <cell r="C939">
            <v>0</v>
          </cell>
          <cell r="D939">
            <v>0</v>
          </cell>
          <cell r="E939">
            <v>0</v>
          </cell>
        </row>
        <row r="940">
          <cell r="A940" t="str">
            <v/>
          </cell>
          <cell r="B940">
            <v>0</v>
          </cell>
          <cell r="C940">
            <v>0</v>
          </cell>
          <cell r="D940">
            <v>0</v>
          </cell>
          <cell r="E940">
            <v>0</v>
          </cell>
        </row>
        <row r="941">
          <cell r="A941" t="str">
            <v/>
          </cell>
          <cell r="B941">
            <v>0</v>
          </cell>
          <cell r="C941">
            <v>0</v>
          </cell>
          <cell r="D941">
            <v>0</v>
          </cell>
          <cell r="E941">
            <v>0</v>
          </cell>
        </row>
        <row r="942">
          <cell r="A942" t="str">
            <v/>
          </cell>
          <cell r="B942">
            <v>0</v>
          </cell>
          <cell r="C942">
            <v>0</v>
          </cell>
          <cell r="D942">
            <v>0</v>
          </cell>
          <cell r="E942">
            <v>0</v>
          </cell>
        </row>
        <row r="943">
          <cell r="A943" t="str">
            <v/>
          </cell>
          <cell r="B943">
            <v>0</v>
          </cell>
          <cell r="C943">
            <v>0</v>
          </cell>
          <cell r="D943">
            <v>0</v>
          </cell>
          <cell r="E943">
            <v>0</v>
          </cell>
        </row>
        <row r="944">
          <cell r="A944" t="str">
            <v/>
          </cell>
          <cell r="B944">
            <v>0</v>
          </cell>
          <cell r="C944">
            <v>0</v>
          </cell>
          <cell r="D944">
            <v>0</v>
          </cell>
          <cell r="E944">
            <v>0</v>
          </cell>
        </row>
        <row r="945">
          <cell r="A945" t="str">
            <v/>
          </cell>
          <cell r="B945">
            <v>0</v>
          </cell>
          <cell r="C945">
            <v>0</v>
          </cell>
          <cell r="D945">
            <v>0</v>
          </cell>
          <cell r="E945">
            <v>0</v>
          </cell>
        </row>
        <row r="946">
          <cell r="A946" t="str">
            <v/>
          </cell>
          <cell r="B946">
            <v>0</v>
          </cell>
          <cell r="C946">
            <v>0</v>
          </cell>
          <cell r="D946">
            <v>0</v>
          </cell>
          <cell r="E946">
            <v>0</v>
          </cell>
        </row>
        <row r="947">
          <cell r="A947" t="str">
            <v/>
          </cell>
          <cell r="B947">
            <v>0</v>
          </cell>
          <cell r="C947">
            <v>0</v>
          </cell>
          <cell r="D947">
            <v>0</v>
          </cell>
          <cell r="E947">
            <v>0</v>
          </cell>
        </row>
        <row r="948">
          <cell r="A948" t="str">
            <v/>
          </cell>
          <cell r="B948">
            <v>0</v>
          </cell>
          <cell r="C948">
            <v>0</v>
          </cell>
          <cell r="D948">
            <v>0</v>
          </cell>
          <cell r="E948">
            <v>0</v>
          </cell>
        </row>
        <row r="949">
          <cell r="A949" t="str">
            <v/>
          </cell>
          <cell r="B949">
            <v>0</v>
          </cell>
          <cell r="C949">
            <v>0</v>
          </cell>
          <cell r="D949">
            <v>0</v>
          </cell>
          <cell r="E949">
            <v>0</v>
          </cell>
        </row>
        <row r="950">
          <cell r="A950" t="str">
            <v/>
          </cell>
          <cell r="B950">
            <v>0</v>
          </cell>
          <cell r="C950">
            <v>0</v>
          </cell>
          <cell r="D950">
            <v>0</v>
          </cell>
          <cell r="E950">
            <v>0</v>
          </cell>
        </row>
        <row r="951">
          <cell r="A951" t="str">
            <v/>
          </cell>
          <cell r="B951">
            <v>0</v>
          </cell>
          <cell r="C951">
            <v>0</v>
          </cell>
          <cell r="D951">
            <v>0</v>
          </cell>
          <cell r="E951">
            <v>0</v>
          </cell>
        </row>
        <row r="952">
          <cell r="A952" t="str">
            <v/>
          </cell>
          <cell r="B952">
            <v>0</v>
          </cell>
          <cell r="C952">
            <v>0</v>
          </cell>
          <cell r="D952">
            <v>0</v>
          </cell>
          <cell r="E952">
            <v>0</v>
          </cell>
        </row>
        <row r="953">
          <cell r="A953" t="str">
            <v/>
          </cell>
          <cell r="B953">
            <v>0</v>
          </cell>
          <cell r="C953">
            <v>0</v>
          </cell>
          <cell r="D953">
            <v>0</v>
          </cell>
          <cell r="E953">
            <v>0</v>
          </cell>
        </row>
        <row r="954">
          <cell r="A954" t="str">
            <v/>
          </cell>
          <cell r="B954">
            <v>0</v>
          </cell>
          <cell r="C954">
            <v>0</v>
          </cell>
          <cell r="D954">
            <v>0</v>
          </cell>
          <cell r="E954">
            <v>0</v>
          </cell>
        </row>
        <row r="955">
          <cell r="A955" t="str">
            <v/>
          </cell>
          <cell r="B955">
            <v>0</v>
          </cell>
          <cell r="C955">
            <v>0</v>
          </cell>
          <cell r="D955">
            <v>0</v>
          </cell>
          <cell r="E955">
            <v>0</v>
          </cell>
        </row>
        <row r="956">
          <cell r="A956" t="str">
            <v/>
          </cell>
          <cell r="B956">
            <v>0</v>
          </cell>
          <cell r="C956">
            <v>0</v>
          </cell>
          <cell r="D956">
            <v>0</v>
          </cell>
          <cell r="E956">
            <v>0</v>
          </cell>
        </row>
        <row r="957">
          <cell r="A957" t="str">
            <v/>
          </cell>
          <cell r="B957">
            <v>0</v>
          </cell>
          <cell r="C957">
            <v>0</v>
          </cell>
          <cell r="D957">
            <v>0</v>
          </cell>
          <cell r="E957">
            <v>0</v>
          </cell>
        </row>
        <row r="958">
          <cell r="A958" t="str">
            <v/>
          </cell>
          <cell r="B958">
            <v>0</v>
          </cell>
          <cell r="C958">
            <v>0</v>
          </cell>
          <cell r="D958">
            <v>0</v>
          </cell>
          <cell r="E958">
            <v>0</v>
          </cell>
        </row>
        <row r="959">
          <cell r="A959" t="str">
            <v/>
          </cell>
          <cell r="B959">
            <v>0</v>
          </cell>
          <cell r="C959">
            <v>0</v>
          </cell>
          <cell r="D959">
            <v>0</v>
          </cell>
          <cell r="E959">
            <v>0</v>
          </cell>
        </row>
        <row r="960">
          <cell r="A960" t="str">
            <v/>
          </cell>
          <cell r="B960">
            <v>0</v>
          </cell>
          <cell r="C960">
            <v>0</v>
          </cell>
          <cell r="D960">
            <v>0</v>
          </cell>
          <cell r="E960">
            <v>0</v>
          </cell>
        </row>
        <row r="961">
          <cell r="A961" t="str">
            <v/>
          </cell>
          <cell r="B961">
            <v>0</v>
          </cell>
          <cell r="C961">
            <v>0</v>
          </cell>
          <cell r="D961">
            <v>0</v>
          </cell>
          <cell r="E961">
            <v>0</v>
          </cell>
        </row>
        <row r="962">
          <cell r="A962" t="str">
            <v/>
          </cell>
          <cell r="B962">
            <v>0</v>
          </cell>
          <cell r="C962">
            <v>0</v>
          </cell>
          <cell r="D962">
            <v>0</v>
          </cell>
          <cell r="E962">
            <v>0</v>
          </cell>
        </row>
        <row r="963">
          <cell r="A963" t="str">
            <v/>
          </cell>
          <cell r="B963">
            <v>0</v>
          </cell>
          <cell r="C963">
            <v>0</v>
          </cell>
          <cell r="D963">
            <v>0</v>
          </cell>
          <cell r="E963">
            <v>0</v>
          </cell>
        </row>
        <row r="964">
          <cell r="A964" t="str">
            <v/>
          </cell>
          <cell r="B964">
            <v>0</v>
          </cell>
          <cell r="C964">
            <v>0</v>
          </cell>
          <cell r="D964">
            <v>0</v>
          </cell>
          <cell r="E964">
            <v>0</v>
          </cell>
        </row>
        <row r="965">
          <cell r="A965" t="str">
            <v/>
          </cell>
          <cell r="B965">
            <v>0</v>
          </cell>
          <cell r="C965">
            <v>0</v>
          </cell>
          <cell r="D965">
            <v>0</v>
          </cell>
          <cell r="E965">
            <v>0</v>
          </cell>
        </row>
        <row r="966">
          <cell r="A966" t="str">
            <v/>
          </cell>
          <cell r="B966">
            <v>0</v>
          </cell>
          <cell r="C966">
            <v>0</v>
          </cell>
          <cell r="D966">
            <v>0</v>
          </cell>
          <cell r="E966">
            <v>0</v>
          </cell>
        </row>
        <row r="967">
          <cell r="A967" t="str">
            <v/>
          </cell>
          <cell r="B967">
            <v>0</v>
          </cell>
          <cell r="C967">
            <v>0</v>
          </cell>
          <cell r="D967">
            <v>0</v>
          </cell>
          <cell r="E967">
            <v>0</v>
          </cell>
        </row>
        <row r="968">
          <cell r="A968" t="str">
            <v/>
          </cell>
          <cell r="B968">
            <v>0</v>
          </cell>
          <cell r="C968">
            <v>0</v>
          </cell>
          <cell r="D968">
            <v>0</v>
          </cell>
          <cell r="E968">
            <v>0</v>
          </cell>
        </row>
        <row r="969">
          <cell r="A969" t="str">
            <v/>
          </cell>
          <cell r="B969">
            <v>0</v>
          </cell>
          <cell r="C969">
            <v>0</v>
          </cell>
          <cell r="D969">
            <v>0</v>
          </cell>
          <cell r="E969">
            <v>0</v>
          </cell>
        </row>
        <row r="970">
          <cell r="A970" t="str">
            <v/>
          </cell>
          <cell r="B970">
            <v>0</v>
          </cell>
          <cell r="C970">
            <v>0</v>
          </cell>
          <cell r="D970">
            <v>0</v>
          </cell>
          <cell r="E970">
            <v>0</v>
          </cell>
        </row>
        <row r="971">
          <cell r="A971" t="str">
            <v/>
          </cell>
          <cell r="B971">
            <v>0</v>
          </cell>
          <cell r="C971">
            <v>0</v>
          </cell>
          <cell r="D971">
            <v>0</v>
          </cell>
          <cell r="E971">
            <v>0</v>
          </cell>
        </row>
        <row r="972">
          <cell r="A972" t="str">
            <v/>
          </cell>
          <cell r="B972">
            <v>0</v>
          </cell>
          <cell r="C972">
            <v>0</v>
          </cell>
          <cell r="D972">
            <v>0</v>
          </cell>
          <cell r="E972">
            <v>0</v>
          </cell>
        </row>
        <row r="973">
          <cell r="A973" t="str">
            <v/>
          </cell>
          <cell r="B973">
            <v>0</v>
          </cell>
          <cell r="C973">
            <v>0</v>
          </cell>
          <cell r="D973">
            <v>0</v>
          </cell>
          <cell r="E973">
            <v>0</v>
          </cell>
        </row>
        <row r="974">
          <cell r="A974" t="str">
            <v/>
          </cell>
          <cell r="B974">
            <v>0</v>
          </cell>
          <cell r="C974">
            <v>0</v>
          </cell>
          <cell r="D974">
            <v>0</v>
          </cell>
          <cell r="E974">
            <v>0</v>
          </cell>
        </row>
        <row r="975">
          <cell r="A975" t="str">
            <v/>
          </cell>
          <cell r="B975">
            <v>0</v>
          </cell>
          <cell r="C975">
            <v>0</v>
          </cell>
          <cell r="D975">
            <v>0</v>
          </cell>
          <cell r="E975">
            <v>0</v>
          </cell>
        </row>
        <row r="976">
          <cell r="A976" t="str">
            <v/>
          </cell>
          <cell r="B976">
            <v>0</v>
          </cell>
          <cell r="C976">
            <v>0</v>
          </cell>
          <cell r="D976">
            <v>0</v>
          </cell>
          <cell r="E976">
            <v>0</v>
          </cell>
        </row>
        <row r="977">
          <cell r="A977" t="str">
            <v/>
          </cell>
          <cell r="B977">
            <v>0</v>
          </cell>
          <cell r="C977">
            <v>0</v>
          </cell>
          <cell r="D977">
            <v>0</v>
          </cell>
          <cell r="E977">
            <v>0</v>
          </cell>
        </row>
        <row r="978">
          <cell r="A978" t="str">
            <v/>
          </cell>
          <cell r="B978">
            <v>0</v>
          </cell>
          <cell r="C978">
            <v>0</v>
          </cell>
          <cell r="D978">
            <v>0</v>
          </cell>
          <cell r="E978">
            <v>0</v>
          </cell>
        </row>
        <row r="979">
          <cell r="A979" t="str">
            <v/>
          </cell>
          <cell r="B979">
            <v>0</v>
          </cell>
          <cell r="C979">
            <v>0</v>
          </cell>
          <cell r="D979">
            <v>0</v>
          </cell>
          <cell r="E979">
            <v>0</v>
          </cell>
        </row>
        <row r="980">
          <cell r="A980" t="str">
            <v/>
          </cell>
          <cell r="B980">
            <v>0</v>
          </cell>
          <cell r="C980">
            <v>0</v>
          </cell>
          <cell r="D980">
            <v>0</v>
          </cell>
          <cell r="E980">
            <v>0</v>
          </cell>
        </row>
        <row r="981">
          <cell r="A981" t="str">
            <v/>
          </cell>
          <cell r="B981">
            <v>0</v>
          </cell>
          <cell r="C981">
            <v>0</v>
          </cell>
          <cell r="D981">
            <v>0</v>
          </cell>
          <cell r="E981">
            <v>0</v>
          </cell>
        </row>
        <row r="982">
          <cell r="A982" t="str">
            <v/>
          </cell>
          <cell r="B982">
            <v>0</v>
          </cell>
          <cell r="C982">
            <v>0</v>
          </cell>
          <cell r="D982">
            <v>0</v>
          </cell>
          <cell r="E982">
            <v>0</v>
          </cell>
        </row>
        <row r="983">
          <cell r="A983" t="str">
            <v/>
          </cell>
          <cell r="B983">
            <v>0</v>
          </cell>
          <cell r="C983">
            <v>0</v>
          </cell>
          <cell r="D983">
            <v>0</v>
          </cell>
          <cell r="E983">
            <v>0</v>
          </cell>
        </row>
        <row r="984">
          <cell r="A984" t="str">
            <v/>
          </cell>
          <cell r="B984">
            <v>0</v>
          </cell>
          <cell r="C984">
            <v>0</v>
          </cell>
          <cell r="D984">
            <v>0</v>
          </cell>
          <cell r="E984">
            <v>0</v>
          </cell>
        </row>
        <row r="985">
          <cell r="A985" t="str">
            <v/>
          </cell>
          <cell r="B985">
            <v>0</v>
          </cell>
          <cell r="C985">
            <v>0</v>
          </cell>
          <cell r="D985">
            <v>0</v>
          </cell>
          <cell r="E985">
            <v>0</v>
          </cell>
        </row>
        <row r="986">
          <cell r="A986" t="str">
            <v/>
          </cell>
          <cell r="B986">
            <v>0</v>
          </cell>
          <cell r="C986">
            <v>0</v>
          </cell>
          <cell r="D986">
            <v>0</v>
          </cell>
          <cell r="E986">
            <v>0</v>
          </cell>
        </row>
        <row r="987">
          <cell r="A987" t="str">
            <v/>
          </cell>
          <cell r="B987">
            <v>0</v>
          </cell>
          <cell r="C987">
            <v>0</v>
          </cell>
          <cell r="D987">
            <v>0</v>
          </cell>
          <cell r="E987">
            <v>0</v>
          </cell>
        </row>
        <row r="988">
          <cell r="A988" t="str">
            <v/>
          </cell>
          <cell r="B988">
            <v>0</v>
          </cell>
          <cell r="C988">
            <v>0</v>
          </cell>
          <cell r="D988">
            <v>0</v>
          </cell>
          <cell r="E988">
            <v>0</v>
          </cell>
        </row>
        <row r="989">
          <cell r="A989" t="str">
            <v/>
          </cell>
          <cell r="B989">
            <v>0</v>
          </cell>
          <cell r="C989">
            <v>0</v>
          </cell>
          <cell r="D989">
            <v>0</v>
          </cell>
          <cell r="E989">
            <v>0</v>
          </cell>
        </row>
        <row r="990">
          <cell r="A990" t="str">
            <v/>
          </cell>
          <cell r="B990">
            <v>0</v>
          </cell>
          <cell r="C990">
            <v>0</v>
          </cell>
          <cell r="D990">
            <v>0</v>
          </cell>
          <cell r="E990">
            <v>0</v>
          </cell>
        </row>
        <row r="991">
          <cell r="A991" t="str">
            <v/>
          </cell>
          <cell r="B991">
            <v>0</v>
          </cell>
          <cell r="C991">
            <v>0</v>
          </cell>
          <cell r="D991">
            <v>0</v>
          </cell>
          <cell r="E991">
            <v>0</v>
          </cell>
        </row>
        <row r="992">
          <cell r="A992" t="str">
            <v/>
          </cell>
          <cell r="B992">
            <v>0</v>
          </cell>
          <cell r="C992">
            <v>0</v>
          </cell>
          <cell r="D992">
            <v>0</v>
          </cell>
          <cell r="E992">
            <v>0</v>
          </cell>
        </row>
        <row r="993">
          <cell r="A993" t="str">
            <v/>
          </cell>
          <cell r="B993">
            <v>0</v>
          </cell>
          <cell r="C993">
            <v>0</v>
          </cell>
          <cell r="D993">
            <v>0</v>
          </cell>
          <cell r="E993">
            <v>0</v>
          </cell>
        </row>
        <row r="994">
          <cell r="A994" t="str">
            <v/>
          </cell>
          <cell r="B994">
            <v>0</v>
          </cell>
          <cell r="C994">
            <v>0</v>
          </cell>
          <cell r="D994">
            <v>0</v>
          </cell>
          <cell r="E994">
            <v>0</v>
          </cell>
        </row>
        <row r="995">
          <cell r="A995" t="str">
            <v/>
          </cell>
          <cell r="B995">
            <v>0</v>
          </cell>
          <cell r="C995">
            <v>0</v>
          </cell>
          <cell r="D995">
            <v>0</v>
          </cell>
          <cell r="E995">
            <v>0</v>
          </cell>
        </row>
        <row r="996">
          <cell r="A996" t="str">
            <v/>
          </cell>
          <cell r="B996">
            <v>0</v>
          </cell>
          <cell r="C996">
            <v>0</v>
          </cell>
          <cell r="D996">
            <v>0</v>
          </cell>
          <cell r="E996">
            <v>0</v>
          </cell>
        </row>
        <row r="997">
          <cell r="A997" t="str">
            <v/>
          </cell>
          <cell r="B997">
            <v>0</v>
          </cell>
          <cell r="C997">
            <v>0</v>
          </cell>
          <cell r="D997">
            <v>0</v>
          </cell>
          <cell r="E997">
            <v>0</v>
          </cell>
        </row>
        <row r="998">
          <cell r="A998" t="str">
            <v/>
          </cell>
          <cell r="B998">
            <v>0</v>
          </cell>
          <cell r="C998">
            <v>0</v>
          </cell>
          <cell r="D998">
            <v>0</v>
          </cell>
          <cell r="E998">
            <v>0</v>
          </cell>
        </row>
        <row r="999">
          <cell r="A999" t="str">
            <v/>
          </cell>
          <cell r="B999">
            <v>0</v>
          </cell>
          <cell r="C999">
            <v>0</v>
          </cell>
          <cell r="D999">
            <v>0</v>
          </cell>
          <cell r="E999">
            <v>0</v>
          </cell>
        </row>
        <row r="1000">
          <cell r="A1000" t="str">
            <v/>
          </cell>
          <cell r="B1000">
            <v>0</v>
          </cell>
          <cell r="C1000">
            <v>0</v>
          </cell>
          <cell r="D1000">
            <v>0</v>
          </cell>
          <cell r="E1000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 0 (2)"/>
      <sheetName val="RPE MATIN"/>
    </sheetNames>
    <sheetDataSet>
      <sheetData sheetId="0"/>
      <sheetData sheetId="1">
        <row r="1">
          <cell r="A1" t="str">
            <v>12/09/2022</v>
          </cell>
          <cell r="B1" t="str">
            <v>Valentin Faure</v>
          </cell>
          <cell r="C1">
            <v>3</v>
          </cell>
        </row>
        <row r="2">
          <cell r="A2" t="str">
            <v>12/09/2022</v>
          </cell>
          <cell r="B2" t="str">
            <v>Katarina Zavatska</v>
          </cell>
          <cell r="C2">
            <v>5</v>
          </cell>
        </row>
        <row r="3">
          <cell r="A3" t="str">
            <v>13/09/2022</v>
          </cell>
          <cell r="B3" t="str">
            <v>Valentin Faure</v>
          </cell>
          <cell r="C3">
            <v>4</v>
          </cell>
        </row>
        <row r="4">
          <cell r="A4" t="str">
            <v>13/09/2022</v>
          </cell>
          <cell r="B4" t="str">
            <v>Katarina Zavatska</v>
          </cell>
          <cell r="C4">
            <v>4</v>
          </cell>
        </row>
        <row r="5">
          <cell r="A5" t="str">
            <v>14/09/2022</v>
          </cell>
          <cell r="B5" t="str">
            <v>Valentin Faure</v>
          </cell>
          <cell r="C5">
            <v>4</v>
          </cell>
        </row>
        <row r="6">
          <cell r="A6" t="str">
            <v>14/09/2022</v>
          </cell>
          <cell r="B6" t="str">
            <v>Katarina Zavatska</v>
          </cell>
          <cell r="C6">
            <v>5</v>
          </cell>
        </row>
        <row r="7">
          <cell r="A7" t="str">
            <v>15/09/2022</v>
          </cell>
          <cell r="B7" t="str">
            <v>Valentin Faure</v>
          </cell>
          <cell r="C7">
            <v>4</v>
          </cell>
        </row>
        <row r="8">
          <cell r="A8" t="str">
            <v>15/09/2022</v>
          </cell>
          <cell r="B8" t="str">
            <v>Katarina Zavatska</v>
          </cell>
          <cell r="C8">
            <v>3</v>
          </cell>
        </row>
        <row r="9">
          <cell r="A9" t="str">
            <v>16/09/2022</v>
          </cell>
          <cell r="B9" t="str">
            <v>Valentin Faure</v>
          </cell>
          <cell r="C9">
            <v>2</v>
          </cell>
        </row>
        <row r="10">
          <cell r="A10" t="str">
            <v>16/09/2022</v>
          </cell>
          <cell r="B10" t="str">
            <v>Katarina Zavatska</v>
          </cell>
          <cell r="C10">
            <v>3</v>
          </cell>
        </row>
        <row r="11">
          <cell r="A11" t="str">
            <v>17/09/2022</v>
          </cell>
          <cell r="B11" t="str">
            <v>Valentin Faure</v>
          </cell>
          <cell r="C11">
            <v>3</v>
          </cell>
        </row>
        <row r="12">
          <cell r="A12" t="str">
            <v>17/09/2022</v>
          </cell>
          <cell r="B12" t="str">
            <v>Katarina Zavatska</v>
          </cell>
          <cell r="C12">
            <v>4</v>
          </cell>
        </row>
        <row r="13">
          <cell r="A13" t="str">
            <v>18/09/2022</v>
          </cell>
          <cell r="B13" t="str">
            <v>Valentin Faure</v>
          </cell>
          <cell r="C13">
            <v>4</v>
          </cell>
        </row>
        <row r="14">
          <cell r="A14" t="str">
            <v>18/09/2022</v>
          </cell>
          <cell r="B14" t="str">
            <v>Katarina Zavatska</v>
          </cell>
          <cell r="C14">
            <v>5</v>
          </cell>
        </row>
        <row r="15">
          <cell r="A15" t="str">
            <v>19/09/2022</v>
          </cell>
          <cell r="B15" t="str">
            <v>Hoan Mouret</v>
          </cell>
          <cell r="C15">
            <v>4</v>
          </cell>
        </row>
        <row r="16">
          <cell r="A16" t="str">
            <v>19/09/2022</v>
          </cell>
          <cell r="B16" t="str">
            <v>Valentin Faure</v>
          </cell>
          <cell r="C16">
            <v>4</v>
          </cell>
        </row>
        <row r="17">
          <cell r="A17" t="str">
            <v>19/09/2022</v>
          </cell>
          <cell r="B17" t="str">
            <v>Katarina Zavatska</v>
          </cell>
          <cell r="C17">
            <v>5</v>
          </cell>
        </row>
        <row r="18">
          <cell r="A18" t="str">
            <v>20/09/2022</v>
          </cell>
          <cell r="B18" t="str">
            <v>Katarina Zavatska</v>
          </cell>
          <cell r="C18">
            <v>5</v>
          </cell>
        </row>
        <row r="19">
          <cell r="A19" t="str">
            <v>20/09/2022</v>
          </cell>
          <cell r="B19" t="str">
            <v>Mathys Erhard</v>
          </cell>
          <cell r="C19">
            <v>3</v>
          </cell>
        </row>
        <row r="20">
          <cell r="A20" t="str">
            <v>20/09/2022</v>
          </cell>
          <cell r="B20" t="str">
            <v>Valentin Faure</v>
          </cell>
          <cell r="C20">
            <v>5</v>
          </cell>
        </row>
        <row r="21">
          <cell r="A21" t="str">
            <v>20/09/2022</v>
          </cell>
          <cell r="B21" t="str">
            <v>Hoan Mouret</v>
          </cell>
          <cell r="C21">
            <v>4</v>
          </cell>
        </row>
        <row r="22">
          <cell r="A22" t="str">
            <v>21/09/2022</v>
          </cell>
          <cell r="B22" t="str">
            <v>Hoan Mouret</v>
          </cell>
          <cell r="C22">
            <v>4</v>
          </cell>
        </row>
        <row r="23">
          <cell r="A23" t="str">
            <v>21/09/2022</v>
          </cell>
          <cell r="B23" t="str">
            <v>Valentin Faure</v>
          </cell>
          <cell r="C23">
            <v>4</v>
          </cell>
        </row>
        <row r="24">
          <cell r="A24" t="str">
            <v>21/09/2022</v>
          </cell>
          <cell r="B24" t="str">
            <v>Katarina Zavatska</v>
          </cell>
          <cell r="C24">
            <v>5</v>
          </cell>
        </row>
        <row r="25">
          <cell r="A25" t="str">
            <v>21/09/2022</v>
          </cell>
          <cell r="B25" t="str">
            <v>Mathys Erhard</v>
          </cell>
          <cell r="C25">
            <v>5</v>
          </cell>
        </row>
        <row r="26">
          <cell r="A26" t="str">
            <v>22/09/2022</v>
          </cell>
          <cell r="B26" t="str">
            <v>Katarina Zavatska</v>
          </cell>
          <cell r="C26">
            <v>4</v>
          </cell>
        </row>
        <row r="27">
          <cell r="A27" t="str">
            <v>22/09/2022</v>
          </cell>
          <cell r="B27" t="str">
            <v>Hoan Mouret</v>
          </cell>
          <cell r="C27">
            <v>4</v>
          </cell>
        </row>
        <row r="28">
          <cell r="A28" t="str">
            <v>22/09/2022</v>
          </cell>
          <cell r="B28" t="str">
            <v>Valentin Faure</v>
          </cell>
          <cell r="C28">
            <v>5</v>
          </cell>
        </row>
        <row r="29">
          <cell r="A29" t="str">
            <v>22/09/2022</v>
          </cell>
          <cell r="B29" t="str">
            <v>Mathys Erhard</v>
          </cell>
          <cell r="C29">
            <v>5</v>
          </cell>
        </row>
        <row r="30">
          <cell r="A30" t="str">
            <v>23/09/2022</v>
          </cell>
          <cell r="B30" t="str">
            <v>Katarina Zavatska</v>
          </cell>
          <cell r="C30">
            <v>5</v>
          </cell>
        </row>
        <row r="31">
          <cell r="A31" t="str">
            <v>23/09/2022</v>
          </cell>
          <cell r="B31" t="str">
            <v>Valentin Faure</v>
          </cell>
          <cell r="C31">
            <v>4</v>
          </cell>
        </row>
        <row r="32">
          <cell r="A32" t="str">
            <v>23/09/2022</v>
          </cell>
          <cell r="B32" t="str">
            <v>Hoan Mouret</v>
          </cell>
          <cell r="C32">
            <v>3</v>
          </cell>
        </row>
        <row r="33">
          <cell r="A33" t="str">
            <v>23/09/2022</v>
          </cell>
          <cell r="B33" t="str">
            <v>Mathys Erhard</v>
          </cell>
          <cell r="C33">
            <v>4</v>
          </cell>
        </row>
        <row r="34">
          <cell r="A34" t="str">
            <v>24/09/2022</v>
          </cell>
          <cell r="B34" t="str">
            <v>Katarina Zavatska</v>
          </cell>
          <cell r="C34">
            <v>4</v>
          </cell>
        </row>
        <row r="35">
          <cell r="A35" t="str">
            <v>24/09/2022</v>
          </cell>
          <cell r="B35" t="str">
            <v>Hoan Mouret</v>
          </cell>
          <cell r="C35">
            <v>4</v>
          </cell>
        </row>
        <row r="36">
          <cell r="A36" t="str">
            <v>24/09/2022</v>
          </cell>
          <cell r="B36" t="str">
            <v>Mathys Erhard</v>
          </cell>
          <cell r="C36">
            <v>4</v>
          </cell>
        </row>
        <row r="37">
          <cell r="A37" t="str">
            <v>24/09/2022</v>
          </cell>
          <cell r="B37" t="str">
            <v>Valentin Faure</v>
          </cell>
          <cell r="C37">
            <v>5</v>
          </cell>
        </row>
        <row r="38">
          <cell r="A38" t="str">
            <v>25/09/2022</v>
          </cell>
          <cell r="B38" t="str">
            <v>Hoan Mouret</v>
          </cell>
          <cell r="C38">
            <v>3</v>
          </cell>
        </row>
        <row r="39">
          <cell r="A39" t="str">
            <v>25/09/2022</v>
          </cell>
          <cell r="B39" t="str">
            <v>Mathys Erhard</v>
          </cell>
          <cell r="C39">
            <v>4</v>
          </cell>
        </row>
        <row r="40">
          <cell r="A40" t="str">
            <v>26/09/2022</v>
          </cell>
          <cell r="B40" t="str">
            <v>Hoan Mouret</v>
          </cell>
          <cell r="C40">
            <v>4</v>
          </cell>
        </row>
        <row r="41">
          <cell r="A41" t="str">
            <v>26/09/2022</v>
          </cell>
          <cell r="B41" t="str">
            <v>Mathys Erhard</v>
          </cell>
          <cell r="C41">
            <v>3</v>
          </cell>
        </row>
        <row r="42">
          <cell r="A42" t="str">
            <v>26/09/2022</v>
          </cell>
          <cell r="B42" t="str">
            <v>Katarina Zavatska</v>
          </cell>
          <cell r="C42">
            <v>3</v>
          </cell>
        </row>
        <row r="43">
          <cell r="A43" t="str">
            <v>26/09/2022</v>
          </cell>
          <cell r="B43" t="str">
            <v>Valentin Faure</v>
          </cell>
          <cell r="C43">
            <v>5</v>
          </cell>
        </row>
        <row r="44">
          <cell r="A44" t="str">
            <v>26/09/2022</v>
          </cell>
          <cell r="B44" t="str">
            <v>Katarina Zavatska</v>
          </cell>
          <cell r="C44">
            <v>4</v>
          </cell>
        </row>
        <row r="45">
          <cell r="A45" t="str">
            <v>27/09/2022</v>
          </cell>
          <cell r="B45" t="str">
            <v>Mathys Erhard</v>
          </cell>
          <cell r="C45">
            <v>5</v>
          </cell>
        </row>
        <row r="46">
          <cell r="A46" t="str">
            <v>27/09/2022</v>
          </cell>
          <cell r="B46" t="str">
            <v>Hoan Mouret</v>
          </cell>
          <cell r="C46">
            <v>5</v>
          </cell>
        </row>
        <row r="47">
          <cell r="A47" t="str">
            <v>27/09/2022</v>
          </cell>
          <cell r="B47" t="str">
            <v>Katarina Zavatska</v>
          </cell>
          <cell r="C47">
            <v>4</v>
          </cell>
        </row>
        <row r="48">
          <cell r="A48" t="str">
            <v>28/09/2022</v>
          </cell>
          <cell r="B48" t="str">
            <v>Mathys Erhard</v>
          </cell>
          <cell r="C48">
            <v>5</v>
          </cell>
        </row>
        <row r="49">
          <cell r="A49" t="str">
            <v>28/09/2022</v>
          </cell>
          <cell r="B49" t="str">
            <v>Hoan Mouret</v>
          </cell>
          <cell r="C49">
            <v>3</v>
          </cell>
        </row>
        <row r="50">
          <cell r="A50" t="str">
            <v>28/09/2022</v>
          </cell>
          <cell r="B50" t="str">
            <v>Valentin Faure</v>
          </cell>
          <cell r="C50">
            <v>5</v>
          </cell>
        </row>
        <row r="51">
          <cell r="A51" t="str">
            <v>28/09/2022</v>
          </cell>
          <cell r="B51" t="str">
            <v>Katarina Zavatska</v>
          </cell>
          <cell r="C51">
            <v>3</v>
          </cell>
        </row>
        <row r="52">
          <cell r="A52" t="str">
            <v>29/09/2022</v>
          </cell>
          <cell r="B52" t="str">
            <v>Hoan Mouret</v>
          </cell>
          <cell r="C52">
            <v>4</v>
          </cell>
        </row>
        <row r="53">
          <cell r="A53" t="str">
            <v>29/09/2022</v>
          </cell>
          <cell r="B53" t="str">
            <v>Mathys Erhard</v>
          </cell>
          <cell r="C53">
            <v>4</v>
          </cell>
        </row>
        <row r="54">
          <cell r="A54" t="str">
            <v>29/09/2022</v>
          </cell>
          <cell r="B54" t="str">
            <v>Katarina Zavatska</v>
          </cell>
          <cell r="C54">
            <v>4</v>
          </cell>
        </row>
        <row r="55">
          <cell r="A55" t="str">
            <v>29/09/2022</v>
          </cell>
          <cell r="B55" t="str">
            <v>Valentin Faure</v>
          </cell>
          <cell r="C55">
            <v>5</v>
          </cell>
        </row>
        <row r="56">
          <cell r="A56" t="str">
            <v>30/09/2022</v>
          </cell>
          <cell r="B56" t="str">
            <v>Mathys Erhard</v>
          </cell>
          <cell r="C56">
            <v>3</v>
          </cell>
        </row>
        <row r="57">
          <cell r="A57" t="str">
            <v>30/09/2022</v>
          </cell>
          <cell r="B57" t="str">
            <v>Hoan Mouret</v>
          </cell>
          <cell r="C57">
            <v>3</v>
          </cell>
        </row>
        <row r="58">
          <cell r="A58" t="str">
            <v>30/09/2022</v>
          </cell>
          <cell r="B58" t="str">
            <v>Valentin Faure</v>
          </cell>
          <cell r="C58">
            <v>5</v>
          </cell>
        </row>
        <row r="59">
          <cell r="A59" t="str">
            <v>30/09/2022</v>
          </cell>
          <cell r="B59" t="str">
            <v>Katarina Zavatska</v>
          </cell>
          <cell r="C59">
            <v>3</v>
          </cell>
        </row>
        <row r="60">
          <cell r="A60" t="str">
            <v>01/10/2022</v>
          </cell>
          <cell r="B60" t="str">
            <v>Katarina Zavatska</v>
          </cell>
          <cell r="C60">
            <v>4</v>
          </cell>
        </row>
        <row r="61">
          <cell r="A61" t="str">
            <v>01/10/2022</v>
          </cell>
          <cell r="B61" t="str">
            <v>Hoan Mouret</v>
          </cell>
          <cell r="C61">
            <v>4</v>
          </cell>
        </row>
        <row r="62">
          <cell r="A62" t="str">
            <v>01/10/2022</v>
          </cell>
          <cell r="B62" t="str">
            <v>Valentin Faure</v>
          </cell>
          <cell r="C62">
            <v>3</v>
          </cell>
        </row>
        <row r="63">
          <cell r="A63" t="str">
            <v>01/10/2022</v>
          </cell>
          <cell r="B63" t="str">
            <v>Mathys Erhard</v>
          </cell>
          <cell r="C63">
            <v>5</v>
          </cell>
        </row>
        <row r="64">
          <cell r="A64" t="str">
            <v>02/10/2022</v>
          </cell>
          <cell r="B64" t="str">
            <v>Valentin Faure</v>
          </cell>
          <cell r="C64">
            <v>3</v>
          </cell>
        </row>
        <row r="65">
          <cell r="A65" t="str">
            <v>02/10/2022</v>
          </cell>
          <cell r="B65" t="str">
            <v>Hoan Mouret</v>
          </cell>
          <cell r="C65">
            <v>4</v>
          </cell>
        </row>
        <row r="66">
          <cell r="A66" t="str">
            <v>02/10/2022</v>
          </cell>
          <cell r="B66" t="str">
            <v>Katarina Zavatska</v>
          </cell>
          <cell r="C66">
            <v>4</v>
          </cell>
        </row>
        <row r="67">
          <cell r="A67" t="str">
            <v>03/10/2022</v>
          </cell>
          <cell r="B67" t="str">
            <v>Hoan Mouret</v>
          </cell>
          <cell r="C67">
            <v>4</v>
          </cell>
        </row>
        <row r="68">
          <cell r="A68" t="str">
            <v>03/10/2022</v>
          </cell>
          <cell r="B68" t="str">
            <v>Valentin Faure</v>
          </cell>
          <cell r="C68">
            <v>4</v>
          </cell>
        </row>
        <row r="69">
          <cell r="A69" t="str">
            <v>03/10/2022</v>
          </cell>
          <cell r="B69" t="str">
            <v>Katarina Zavatska</v>
          </cell>
          <cell r="C69">
            <v>4</v>
          </cell>
        </row>
        <row r="70">
          <cell r="A70" t="str">
            <v>04/10/2022</v>
          </cell>
          <cell r="B70" t="str">
            <v>Katarina Zavatska</v>
          </cell>
          <cell r="C70">
            <v>4</v>
          </cell>
        </row>
        <row r="71">
          <cell r="A71" t="str">
            <v>04/10/2022</v>
          </cell>
          <cell r="B71" t="str">
            <v>Hoan Mouret</v>
          </cell>
          <cell r="C71">
            <v>5</v>
          </cell>
        </row>
        <row r="72">
          <cell r="A72" t="str">
            <v>04/10/2022</v>
          </cell>
          <cell r="B72" t="str">
            <v>Valentin Faure</v>
          </cell>
          <cell r="C72">
            <v>3</v>
          </cell>
        </row>
        <row r="73">
          <cell r="A73" t="str">
            <v>05/10/2022</v>
          </cell>
          <cell r="B73" t="str">
            <v>Katarina Zavatska</v>
          </cell>
          <cell r="C73">
            <v>4</v>
          </cell>
        </row>
        <row r="74">
          <cell r="A74" t="str">
            <v>05/10/2022</v>
          </cell>
          <cell r="B74" t="str">
            <v>Valentin Faure</v>
          </cell>
          <cell r="C74">
            <v>3</v>
          </cell>
        </row>
        <row r="75">
          <cell r="A75" t="str">
            <v>05/10/2022</v>
          </cell>
          <cell r="B75" t="str">
            <v>Hoan Mouret</v>
          </cell>
          <cell r="C75">
            <v>4</v>
          </cell>
        </row>
        <row r="76">
          <cell r="A76" t="str">
            <v>05/10/2022</v>
          </cell>
          <cell r="B76" t="str">
            <v>Mathys Erhard</v>
          </cell>
          <cell r="C76">
            <v>3</v>
          </cell>
        </row>
        <row r="77">
          <cell r="A77" t="str">
            <v>06/10/2022</v>
          </cell>
          <cell r="B77" t="str">
            <v>Valentin Faure</v>
          </cell>
          <cell r="C77">
            <v>4</v>
          </cell>
        </row>
        <row r="78">
          <cell r="A78" t="str">
            <v>06/10/2022</v>
          </cell>
          <cell r="B78" t="str">
            <v>Katarina Zavatska</v>
          </cell>
          <cell r="C78">
            <v>5</v>
          </cell>
        </row>
        <row r="79">
          <cell r="A79" t="str">
            <v>06/10/2022</v>
          </cell>
          <cell r="B79" t="str">
            <v>Hoan Mouret</v>
          </cell>
          <cell r="C79">
            <v>3</v>
          </cell>
        </row>
        <row r="80">
          <cell r="A80" t="str">
            <v>06/10/2022</v>
          </cell>
          <cell r="B80" t="str">
            <v>Mathys Erhard</v>
          </cell>
          <cell r="C80">
            <v>5</v>
          </cell>
        </row>
        <row r="81">
          <cell r="A81" t="str">
            <v>07/10/2022</v>
          </cell>
          <cell r="B81" t="str">
            <v>Valentin Faure</v>
          </cell>
          <cell r="C81">
            <v>1</v>
          </cell>
        </row>
        <row r="82">
          <cell r="A82" t="str">
            <v>07/10/2022</v>
          </cell>
          <cell r="B82" t="str">
            <v>Katarina Zavatska</v>
          </cell>
          <cell r="C82">
            <v>2</v>
          </cell>
        </row>
        <row r="83">
          <cell r="A83" t="str">
            <v>07/10/2022</v>
          </cell>
          <cell r="B83" t="str">
            <v>Hoan Mouret</v>
          </cell>
          <cell r="C83">
            <v>4</v>
          </cell>
        </row>
        <row r="84">
          <cell r="A84" t="str">
            <v/>
          </cell>
          <cell r="B84">
            <v>0</v>
          </cell>
          <cell r="C84">
            <v>0</v>
          </cell>
        </row>
        <row r="85">
          <cell r="A85" t="str">
            <v/>
          </cell>
          <cell r="B85">
            <v>0</v>
          </cell>
          <cell r="C85">
            <v>0</v>
          </cell>
        </row>
        <row r="86">
          <cell r="A86" t="str">
            <v/>
          </cell>
          <cell r="B86">
            <v>0</v>
          </cell>
          <cell r="C86">
            <v>0</v>
          </cell>
        </row>
        <row r="87">
          <cell r="A87" t="str">
            <v/>
          </cell>
          <cell r="B87">
            <v>0</v>
          </cell>
          <cell r="C87">
            <v>0</v>
          </cell>
        </row>
        <row r="88">
          <cell r="A88" t="str">
            <v/>
          </cell>
          <cell r="B88">
            <v>0</v>
          </cell>
          <cell r="C88">
            <v>0</v>
          </cell>
        </row>
        <row r="89">
          <cell r="A89" t="str">
            <v/>
          </cell>
          <cell r="B89">
            <v>0</v>
          </cell>
          <cell r="C89">
            <v>0</v>
          </cell>
        </row>
        <row r="90">
          <cell r="A90" t="str">
            <v/>
          </cell>
          <cell r="B90">
            <v>0</v>
          </cell>
          <cell r="C90">
            <v>0</v>
          </cell>
        </row>
        <row r="91">
          <cell r="A91" t="str">
            <v/>
          </cell>
          <cell r="B91">
            <v>0</v>
          </cell>
          <cell r="C91">
            <v>0</v>
          </cell>
        </row>
        <row r="92">
          <cell r="A92" t="str">
            <v/>
          </cell>
          <cell r="B92">
            <v>0</v>
          </cell>
          <cell r="C92">
            <v>0</v>
          </cell>
        </row>
        <row r="93">
          <cell r="A93" t="str">
            <v/>
          </cell>
          <cell r="B93">
            <v>0</v>
          </cell>
          <cell r="C93">
            <v>0</v>
          </cell>
        </row>
        <row r="94">
          <cell r="A94" t="str">
            <v/>
          </cell>
          <cell r="B94">
            <v>0</v>
          </cell>
          <cell r="C94">
            <v>0</v>
          </cell>
        </row>
        <row r="95">
          <cell r="A95" t="str">
            <v/>
          </cell>
          <cell r="B95">
            <v>0</v>
          </cell>
          <cell r="C95">
            <v>0</v>
          </cell>
        </row>
        <row r="96">
          <cell r="A96" t="str">
            <v/>
          </cell>
          <cell r="B96">
            <v>0</v>
          </cell>
          <cell r="C96">
            <v>0</v>
          </cell>
        </row>
        <row r="97">
          <cell r="A97" t="str">
            <v/>
          </cell>
          <cell r="B97">
            <v>0</v>
          </cell>
          <cell r="C97">
            <v>0</v>
          </cell>
        </row>
        <row r="98">
          <cell r="A98" t="str">
            <v/>
          </cell>
          <cell r="B98">
            <v>0</v>
          </cell>
          <cell r="C98">
            <v>0</v>
          </cell>
        </row>
        <row r="99">
          <cell r="A99" t="str">
            <v/>
          </cell>
          <cell r="B99">
            <v>0</v>
          </cell>
          <cell r="C99">
            <v>0</v>
          </cell>
        </row>
        <row r="100">
          <cell r="A100" t="str">
            <v/>
          </cell>
          <cell r="B100">
            <v>0</v>
          </cell>
          <cell r="C100">
            <v>0</v>
          </cell>
        </row>
        <row r="101">
          <cell r="A101" t="str">
            <v/>
          </cell>
          <cell r="B101">
            <v>0</v>
          </cell>
          <cell r="C101">
            <v>0</v>
          </cell>
        </row>
        <row r="102">
          <cell r="A102" t="str">
            <v/>
          </cell>
          <cell r="B102">
            <v>0</v>
          </cell>
          <cell r="C102">
            <v>0</v>
          </cell>
        </row>
        <row r="103">
          <cell r="A103" t="str">
            <v/>
          </cell>
          <cell r="B103">
            <v>0</v>
          </cell>
          <cell r="C103">
            <v>0</v>
          </cell>
        </row>
        <row r="104">
          <cell r="A104" t="str">
            <v/>
          </cell>
          <cell r="B104">
            <v>0</v>
          </cell>
          <cell r="C104">
            <v>0</v>
          </cell>
        </row>
        <row r="105">
          <cell r="A105" t="str">
            <v/>
          </cell>
          <cell r="B105">
            <v>0</v>
          </cell>
          <cell r="C105">
            <v>0</v>
          </cell>
        </row>
        <row r="106">
          <cell r="A106" t="str">
            <v/>
          </cell>
          <cell r="B106">
            <v>0</v>
          </cell>
          <cell r="C106">
            <v>0</v>
          </cell>
        </row>
        <row r="107">
          <cell r="A107" t="str">
            <v/>
          </cell>
          <cell r="B107">
            <v>0</v>
          </cell>
          <cell r="C107">
            <v>0</v>
          </cell>
        </row>
        <row r="108">
          <cell r="A108" t="str">
            <v/>
          </cell>
          <cell r="B108">
            <v>0</v>
          </cell>
          <cell r="C108">
            <v>0</v>
          </cell>
        </row>
        <row r="109">
          <cell r="A109" t="str">
            <v/>
          </cell>
          <cell r="B109">
            <v>0</v>
          </cell>
          <cell r="C109">
            <v>0</v>
          </cell>
        </row>
        <row r="110">
          <cell r="A110" t="str">
            <v/>
          </cell>
          <cell r="B110">
            <v>0</v>
          </cell>
          <cell r="C110">
            <v>0</v>
          </cell>
        </row>
        <row r="111">
          <cell r="A111" t="str">
            <v/>
          </cell>
          <cell r="B111">
            <v>0</v>
          </cell>
          <cell r="C111">
            <v>0</v>
          </cell>
        </row>
        <row r="112">
          <cell r="A112" t="str">
            <v/>
          </cell>
          <cell r="B112">
            <v>0</v>
          </cell>
          <cell r="C112">
            <v>0</v>
          </cell>
        </row>
        <row r="113">
          <cell r="A113" t="str">
            <v/>
          </cell>
          <cell r="B113">
            <v>0</v>
          </cell>
          <cell r="C113">
            <v>0</v>
          </cell>
        </row>
        <row r="114">
          <cell r="A114" t="str">
            <v/>
          </cell>
          <cell r="B114">
            <v>0</v>
          </cell>
          <cell r="C114">
            <v>0</v>
          </cell>
        </row>
        <row r="115">
          <cell r="A115" t="str">
            <v/>
          </cell>
          <cell r="B115">
            <v>0</v>
          </cell>
          <cell r="C115">
            <v>0</v>
          </cell>
        </row>
        <row r="116">
          <cell r="A116" t="str">
            <v/>
          </cell>
          <cell r="B116">
            <v>0</v>
          </cell>
          <cell r="C116">
            <v>0</v>
          </cell>
        </row>
        <row r="117">
          <cell r="A117" t="str">
            <v/>
          </cell>
          <cell r="B117">
            <v>0</v>
          </cell>
          <cell r="C117">
            <v>0</v>
          </cell>
        </row>
        <row r="118">
          <cell r="A118" t="str">
            <v/>
          </cell>
          <cell r="B118">
            <v>0</v>
          </cell>
          <cell r="C118">
            <v>0</v>
          </cell>
        </row>
        <row r="119">
          <cell r="A119" t="str">
            <v/>
          </cell>
          <cell r="B119">
            <v>0</v>
          </cell>
          <cell r="C119">
            <v>0</v>
          </cell>
        </row>
        <row r="120">
          <cell r="A120" t="str">
            <v/>
          </cell>
          <cell r="B120">
            <v>0</v>
          </cell>
          <cell r="C120">
            <v>0</v>
          </cell>
        </row>
        <row r="121">
          <cell r="A121" t="str">
            <v/>
          </cell>
          <cell r="B121">
            <v>0</v>
          </cell>
          <cell r="C121">
            <v>0</v>
          </cell>
        </row>
        <row r="122">
          <cell r="A122" t="str">
            <v/>
          </cell>
          <cell r="B122">
            <v>0</v>
          </cell>
          <cell r="C122">
            <v>0</v>
          </cell>
        </row>
        <row r="123">
          <cell r="A123" t="str">
            <v/>
          </cell>
          <cell r="B123">
            <v>0</v>
          </cell>
          <cell r="C123">
            <v>0</v>
          </cell>
        </row>
        <row r="124">
          <cell r="A124" t="str">
            <v/>
          </cell>
          <cell r="B124">
            <v>0</v>
          </cell>
          <cell r="C124">
            <v>0</v>
          </cell>
        </row>
        <row r="125">
          <cell r="A125" t="str">
            <v/>
          </cell>
          <cell r="B125">
            <v>0</v>
          </cell>
          <cell r="C125">
            <v>0</v>
          </cell>
        </row>
        <row r="126">
          <cell r="A126" t="str">
            <v/>
          </cell>
          <cell r="B126">
            <v>0</v>
          </cell>
          <cell r="C126">
            <v>0</v>
          </cell>
        </row>
        <row r="127">
          <cell r="A127" t="str">
            <v/>
          </cell>
          <cell r="B127">
            <v>0</v>
          </cell>
          <cell r="C127">
            <v>0</v>
          </cell>
        </row>
        <row r="128">
          <cell r="A128" t="str">
            <v/>
          </cell>
          <cell r="B128">
            <v>0</v>
          </cell>
          <cell r="C128">
            <v>0</v>
          </cell>
        </row>
        <row r="129">
          <cell r="A129" t="str">
            <v/>
          </cell>
          <cell r="B129">
            <v>0</v>
          </cell>
          <cell r="C129">
            <v>0</v>
          </cell>
        </row>
        <row r="130">
          <cell r="A130" t="str">
            <v/>
          </cell>
          <cell r="B130">
            <v>0</v>
          </cell>
          <cell r="C130">
            <v>0</v>
          </cell>
        </row>
        <row r="131">
          <cell r="A131" t="str">
            <v/>
          </cell>
          <cell r="B131">
            <v>0</v>
          </cell>
          <cell r="C131">
            <v>0</v>
          </cell>
        </row>
        <row r="132">
          <cell r="A132" t="str">
            <v/>
          </cell>
          <cell r="B132">
            <v>0</v>
          </cell>
          <cell r="C132">
            <v>0</v>
          </cell>
        </row>
        <row r="133">
          <cell r="A133" t="str">
            <v/>
          </cell>
          <cell r="B133">
            <v>0</v>
          </cell>
          <cell r="C133">
            <v>0</v>
          </cell>
        </row>
        <row r="134">
          <cell r="A134" t="str">
            <v/>
          </cell>
          <cell r="B134">
            <v>0</v>
          </cell>
          <cell r="C134">
            <v>0</v>
          </cell>
        </row>
        <row r="135">
          <cell r="A135" t="str">
            <v/>
          </cell>
          <cell r="B135">
            <v>0</v>
          </cell>
          <cell r="C135">
            <v>0</v>
          </cell>
        </row>
        <row r="136">
          <cell r="A136" t="str">
            <v/>
          </cell>
          <cell r="B136">
            <v>0</v>
          </cell>
          <cell r="C136">
            <v>0</v>
          </cell>
        </row>
        <row r="137">
          <cell r="A137" t="str">
            <v/>
          </cell>
          <cell r="B137">
            <v>0</v>
          </cell>
          <cell r="C137">
            <v>0</v>
          </cell>
        </row>
        <row r="138">
          <cell r="A138" t="str">
            <v/>
          </cell>
          <cell r="B138">
            <v>0</v>
          </cell>
          <cell r="C138">
            <v>0</v>
          </cell>
        </row>
        <row r="139">
          <cell r="A139" t="str">
            <v/>
          </cell>
          <cell r="B139">
            <v>0</v>
          </cell>
          <cell r="C139">
            <v>0</v>
          </cell>
        </row>
        <row r="140">
          <cell r="A140" t="str">
            <v/>
          </cell>
          <cell r="B140">
            <v>0</v>
          </cell>
          <cell r="C140">
            <v>0</v>
          </cell>
        </row>
        <row r="141">
          <cell r="A141" t="str">
            <v/>
          </cell>
          <cell r="B141">
            <v>0</v>
          </cell>
          <cell r="C141">
            <v>0</v>
          </cell>
        </row>
        <row r="142">
          <cell r="A142" t="str">
            <v/>
          </cell>
          <cell r="B142">
            <v>0</v>
          </cell>
          <cell r="C142">
            <v>0</v>
          </cell>
        </row>
        <row r="143">
          <cell r="A143" t="str">
            <v/>
          </cell>
          <cell r="B143">
            <v>0</v>
          </cell>
          <cell r="C143">
            <v>0</v>
          </cell>
        </row>
        <row r="144">
          <cell r="A144" t="str">
            <v/>
          </cell>
          <cell r="B144">
            <v>0</v>
          </cell>
          <cell r="C144">
            <v>0</v>
          </cell>
        </row>
        <row r="145">
          <cell r="A145" t="str">
            <v/>
          </cell>
          <cell r="B145">
            <v>0</v>
          </cell>
          <cell r="C145">
            <v>0</v>
          </cell>
        </row>
        <row r="146">
          <cell r="A146" t="str">
            <v/>
          </cell>
          <cell r="B146">
            <v>0</v>
          </cell>
          <cell r="C146">
            <v>0</v>
          </cell>
        </row>
        <row r="147">
          <cell r="A147" t="str">
            <v/>
          </cell>
          <cell r="B147">
            <v>0</v>
          </cell>
          <cell r="C147">
            <v>0</v>
          </cell>
        </row>
        <row r="148">
          <cell r="A148" t="str">
            <v/>
          </cell>
          <cell r="B148">
            <v>0</v>
          </cell>
          <cell r="C148">
            <v>0</v>
          </cell>
        </row>
        <row r="149">
          <cell r="A149" t="str">
            <v/>
          </cell>
          <cell r="B149">
            <v>0</v>
          </cell>
          <cell r="C149">
            <v>0</v>
          </cell>
        </row>
        <row r="150">
          <cell r="A150" t="str">
            <v/>
          </cell>
          <cell r="B150">
            <v>0</v>
          </cell>
          <cell r="C150">
            <v>0</v>
          </cell>
        </row>
        <row r="151">
          <cell r="A151" t="str">
            <v/>
          </cell>
          <cell r="B151">
            <v>0</v>
          </cell>
          <cell r="C151">
            <v>0</v>
          </cell>
        </row>
        <row r="152">
          <cell r="A152" t="str">
            <v/>
          </cell>
          <cell r="B152">
            <v>0</v>
          </cell>
          <cell r="C152">
            <v>0</v>
          </cell>
        </row>
        <row r="153">
          <cell r="A153" t="str">
            <v/>
          </cell>
          <cell r="B153">
            <v>0</v>
          </cell>
          <cell r="C153">
            <v>0</v>
          </cell>
        </row>
        <row r="154">
          <cell r="A154" t="str">
            <v/>
          </cell>
          <cell r="B154">
            <v>0</v>
          </cell>
          <cell r="C154">
            <v>0</v>
          </cell>
        </row>
        <row r="155">
          <cell r="A155" t="str">
            <v/>
          </cell>
          <cell r="B155">
            <v>0</v>
          </cell>
          <cell r="C155">
            <v>0</v>
          </cell>
        </row>
        <row r="156">
          <cell r="A156" t="str">
            <v/>
          </cell>
          <cell r="B156">
            <v>0</v>
          </cell>
          <cell r="C156">
            <v>0</v>
          </cell>
        </row>
        <row r="157">
          <cell r="A157" t="str">
            <v/>
          </cell>
          <cell r="B157">
            <v>0</v>
          </cell>
          <cell r="C157">
            <v>0</v>
          </cell>
        </row>
        <row r="158">
          <cell r="A158" t="str">
            <v/>
          </cell>
          <cell r="B158">
            <v>0</v>
          </cell>
          <cell r="C158">
            <v>0</v>
          </cell>
        </row>
        <row r="159">
          <cell r="A159" t="str">
            <v/>
          </cell>
          <cell r="B159">
            <v>0</v>
          </cell>
          <cell r="C159">
            <v>0</v>
          </cell>
        </row>
        <row r="160">
          <cell r="A160" t="str">
            <v/>
          </cell>
          <cell r="B160">
            <v>0</v>
          </cell>
          <cell r="C160">
            <v>0</v>
          </cell>
        </row>
        <row r="161">
          <cell r="A161" t="str">
            <v/>
          </cell>
          <cell r="B161">
            <v>0</v>
          </cell>
          <cell r="C161">
            <v>0</v>
          </cell>
        </row>
        <row r="162">
          <cell r="A162" t="str">
            <v/>
          </cell>
          <cell r="B162">
            <v>0</v>
          </cell>
          <cell r="C162">
            <v>0</v>
          </cell>
        </row>
        <row r="163">
          <cell r="A163" t="str">
            <v/>
          </cell>
          <cell r="B163">
            <v>0</v>
          </cell>
          <cell r="C163">
            <v>0</v>
          </cell>
        </row>
        <row r="164">
          <cell r="A164" t="str">
            <v/>
          </cell>
          <cell r="B164">
            <v>0</v>
          </cell>
          <cell r="C164">
            <v>0</v>
          </cell>
        </row>
        <row r="165">
          <cell r="A165" t="str">
            <v/>
          </cell>
          <cell r="B165">
            <v>0</v>
          </cell>
          <cell r="C165">
            <v>0</v>
          </cell>
        </row>
        <row r="166">
          <cell r="A166" t="str">
            <v/>
          </cell>
          <cell r="B166">
            <v>0</v>
          </cell>
          <cell r="C166">
            <v>0</v>
          </cell>
        </row>
        <row r="167">
          <cell r="A167" t="str">
            <v/>
          </cell>
          <cell r="B167">
            <v>0</v>
          </cell>
          <cell r="C167">
            <v>0</v>
          </cell>
        </row>
        <row r="168">
          <cell r="A168" t="str">
            <v/>
          </cell>
          <cell r="B168">
            <v>0</v>
          </cell>
          <cell r="C168">
            <v>0</v>
          </cell>
        </row>
        <row r="169">
          <cell r="A169" t="str">
            <v/>
          </cell>
          <cell r="B169">
            <v>0</v>
          </cell>
          <cell r="C169">
            <v>0</v>
          </cell>
        </row>
        <row r="170">
          <cell r="A170" t="str">
            <v/>
          </cell>
          <cell r="B170">
            <v>0</v>
          </cell>
          <cell r="C170">
            <v>0</v>
          </cell>
        </row>
        <row r="171">
          <cell r="A171" t="str">
            <v/>
          </cell>
          <cell r="B171">
            <v>0</v>
          </cell>
          <cell r="C171">
            <v>0</v>
          </cell>
        </row>
        <row r="172">
          <cell r="A172" t="str">
            <v/>
          </cell>
          <cell r="B172">
            <v>0</v>
          </cell>
          <cell r="C172">
            <v>0</v>
          </cell>
        </row>
        <row r="173">
          <cell r="A173" t="str">
            <v/>
          </cell>
          <cell r="B173">
            <v>0</v>
          </cell>
          <cell r="C173">
            <v>0</v>
          </cell>
        </row>
        <row r="174">
          <cell r="A174" t="str">
            <v/>
          </cell>
          <cell r="B174">
            <v>0</v>
          </cell>
          <cell r="C174">
            <v>0</v>
          </cell>
        </row>
        <row r="175">
          <cell r="A175" t="str">
            <v/>
          </cell>
          <cell r="B175">
            <v>0</v>
          </cell>
          <cell r="C175">
            <v>0</v>
          </cell>
        </row>
        <row r="176">
          <cell r="A176" t="str">
            <v/>
          </cell>
          <cell r="B176">
            <v>0</v>
          </cell>
          <cell r="C176">
            <v>0</v>
          </cell>
        </row>
        <row r="177">
          <cell r="A177" t="str">
            <v/>
          </cell>
          <cell r="B177">
            <v>0</v>
          </cell>
          <cell r="C177">
            <v>0</v>
          </cell>
        </row>
        <row r="178">
          <cell r="A178" t="str">
            <v/>
          </cell>
          <cell r="B178">
            <v>0</v>
          </cell>
          <cell r="C178">
            <v>0</v>
          </cell>
        </row>
        <row r="179">
          <cell r="A179" t="str">
            <v/>
          </cell>
          <cell r="B179">
            <v>0</v>
          </cell>
          <cell r="C179">
            <v>0</v>
          </cell>
        </row>
        <row r="180">
          <cell r="A180" t="str">
            <v/>
          </cell>
          <cell r="B180">
            <v>0</v>
          </cell>
          <cell r="C180">
            <v>0</v>
          </cell>
        </row>
        <row r="181">
          <cell r="A181" t="str">
            <v/>
          </cell>
          <cell r="B181">
            <v>0</v>
          </cell>
          <cell r="C181">
            <v>0</v>
          </cell>
        </row>
        <row r="182">
          <cell r="A182" t="str">
            <v/>
          </cell>
          <cell r="B182">
            <v>0</v>
          </cell>
          <cell r="C182">
            <v>0</v>
          </cell>
        </row>
        <row r="183">
          <cell r="A183" t="str">
            <v/>
          </cell>
          <cell r="B183">
            <v>0</v>
          </cell>
          <cell r="C183">
            <v>0</v>
          </cell>
        </row>
        <row r="184">
          <cell r="A184" t="str">
            <v/>
          </cell>
          <cell r="B184">
            <v>0</v>
          </cell>
          <cell r="C184">
            <v>0</v>
          </cell>
        </row>
        <row r="185">
          <cell r="A185" t="str">
            <v/>
          </cell>
          <cell r="B185">
            <v>0</v>
          </cell>
          <cell r="C185">
            <v>0</v>
          </cell>
        </row>
        <row r="186">
          <cell r="A186" t="str">
            <v/>
          </cell>
          <cell r="B186">
            <v>0</v>
          </cell>
          <cell r="C186">
            <v>0</v>
          </cell>
        </row>
        <row r="187">
          <cell r="A187" t="str">
            <v/>
          </cell>
          <cell r="B187">
            <v>0</v>
          </cell>
          <cell r="C187">
            <v>0</v>
          </cell>
        </row>
        <row r="188">
          <cell r="A188" t="str">
            <v/>
          </cell>
          <cell r="B188">
            <v>0</v>
          </cell>
          <cell r="C188">
            <v>0</v>
          </cell>
        </row>
        <row r="189">
          <cell r="A189" t="str">
            <v/>
          </cell>
          <cell r="B189">
            <v>0</v>
          </cell>
          <cell r="C189">
            <v>0</v>
          </cell>
        </row>
        <row r="190">
          <cell r="A190" t="str">
            <v/>
          </cell>
          <cell r="B190">
            <v>0</v>
          </cell>
          <cell r="C190">
            <v>0</v>
          </cell>
        </row>
        <row r="191">
          <cell r="A191" t="str">
            <v/>
          </cell>
          <cell r="B191">
            <v>0</v>
          </cell>
          <cell r="C191">
            <v>0</v>
          </cell>
        </row>
        <row r="192">
          <cell r="A192" t="str">
            <v/>
          </cell>
          <cell r="B192">
            <v>0</v>
          </cell>
          <cell r="C192">
            <v>0</v>
          </cell>
        </row>
        <row r="193">
          <cell r="A193" t="str">
            <v/>
          </cell>
          <cell r="B193">
            <v>0</v>
          </cell>
          <cell r="C193">
            <v>0</v>
          </cell>
        </row>
        <row r="194">
          <cell r="A194" t="str">
            <v/>
          </cell>
          <cell r="B194">
            <v>0</v>
          </cell>
          <cell r="C194">
            <v>0</v>
          </cell>
        </row>
        <row r="195">
          <cell r="A195" t="str">
            <v/>
          </cell>
          <cell r="B195">
            <v>0</v>
          </cell>
          <cell r="C195">
            <v>0</v>
          </cell>
        </row>
        <row r="196">
          <cell r="A196" t="str">
            <v/>
          </cell>
          <cell r="B196">
            <v>0</v>
          </cell>
          <cell r="C196">
            <v>0</v>
          </cell>
        </row>
        <row r="197">
          <cell r="A197" t="str">
            <v/>
          </cell>
          <cell r="B197">
            <v>0</v>
          </cell>
          <cell r="C197">
            <v>0</v>
          </cell>
        </row>
        <row r="198">
          <cell r="A198" t="str">
            <v/>
          </cell>
          <cell r="B198">
            <v>0</v>
          </cell>
          <cell r="C198">
            <v>0</v>
          </cell>
        </row>
        <row r="199">
          <cell r="A199" t="str">
            <v/>
          </cell>
          <cell r="B199">
            <v>0</v>
          </cell>
          <cell r="C199">
            <v>0</v>
          </cell>
        </row>
        <row r="200">
          <cell r="A200" t="str">
            <v/>
          </cell>
          <cell r="B200">
            <v>0</v>
          </cell>
          <cell r="C200">
            <v>0</v>
          </cell>
        </row>
        <row r="201">
          <cell r="A201" t="str">
            <v/>
          </cell>
          <cell r="B201">
            <v>0</v>
          </cell>
          <cell r="C201">
            <v>0</v>
          </cell>
        </row>
        <row r="202">
          <cell r="A202" t="str">
            <v/>
          </cell>
          <cell r="B202">
            <v>0</v>
          </cell>
          <cell r="C202">
            <v>0</v>
          </cell>
        </row>
        <row r="203">
          <cell r="A203" t="str">
            <v/>
          </cell>
          <cell r="B203">
            <v>0</v>
          </cell>
          <cell r="C203">
            <v>0</v>
          </cell>
        </row>
        <row r="204">
          <cell r="A204" t="str">
            <v/>
          </cell>
          <cell r="B204">
            <v>0</v>
          </cell>
          <cell r="C204">
            <v>0</v>
          </cell>
        </row>
        <row r="205">
          <cell r="A205" t="str">
            <v/>
          </cell>
          <cell r="B205">
            <v>0</v>
          </cell>
          <cell r="C205">
            <v>0</v>
          </cell>
        </row>
        <row r="206">
          <cell r="A206" t="str">
            <v/>
          </cell>
          <cell r="B206">
            <v>0</v>
          </cell>
          <cell r="C206">
            <v>0</v>
          </cell>
        </row>
        <row r="207">
          <cell r="A207" t="str">
            <v/>
          </cell>
          <cell r="B207">
            <v>0</v>
          </cell>
          <cell r="C207">
            <v>0</v>
          </cell>
        </row>
        <row r="208">
          <cell r="A208" t="str">
            <v/>
          </cell>
          <cell r="B208">
            <v>0</v>
          </cell>
          <cell r="C208">
            <v>0</v>
          </cell>
        </row>
        <row r="209">
          <cell r="A209" t="str">
            <v/>
          </cell>
          <cell r="B209">
            <v>0</v>
          </cell>
          <cell r="C209">
            <v>0</v>
          </cell>
        </row>
        <row r="210">
          <cell r="A210" t="str">
            <v/>
          </cell>
          <cell r="B210">
            <v>0</v>
          </cell>
          <cell r="C210">
            <v>0</v>
          </cell>
        </row>
        <row r="211">
          <cell r="A211" t="str">
            <v/>
          </cell>
          <cell r="B211">
            <v>0</v>
          </cell>
          <cell r="C211">
            <v>0</v>
          </cell>
        </row>
        <row r="212">
          <cell r="A212" t="str">
            <v/>
          </cell>
          <cell r="B212">
            <v>0</v>
          </cell>
          <cell r="C212">
            <v>0</v>
          </cell>
        </row>
        <row r="213">
          <cell r="A213" t="str">
            <v/>
          </cell>
          <cell r="B213">
            <v>0</v>
          </cell>
          <cell r="C213">
            <v>0</v>
          </cell>
        </row>
        <row r="214">
          <cell r="A214" t="str">
            <v/>
          </cell>
          <cell r="B214">
            <v>0</v>
          </cell>
          <cell r="C214">
            <v>0</v>
          </cell>
        </row>
        <row r="215">
          <cell r="A215" t="str">
            <v/>
          </cell>
          <cell r="B215">
            <v>0</v>
          </cell>
          <cell r="C215">
            <v>0</v>
          </cell>
        </row>
        <row r="216">
          <cell r="A216" t="str">
            <v/>
          </cell>
          <cell r="B216">
            <v>0</v>
          </cell>
          <cell r="C216">
            <v>0</v>
          </cell>
        </row>
        <row r="217">
          <cell r="A217" t="str">
            <v/>
          </cell>
          <cell r="B217">
            <v>0</v>
          </cell>
          <cell r="C217">
            <v>0</v>
          </cell>
        </row>
        <row r="218">
          <cell r="A218" t="str">
            <v/>
          </cell>
          <cell r="B218">
            <v>0</v>
          </cell>
          <cell r="C218">
            <v>0</v>
          </cell>
        </row>
        <row r="219">
          <cell r="A219" t="str">
            <v/>
          </cell>
          <cell r="B219">
            <v>0</v>
          </cell>
          <cell r="C219">
            <v>0</v>
          </cell>
        </row>
        <row r="220">
          <cell r="A220" t="str">
            <v/>
          </cell>
          <cell r="B220">
            <v>0</v>
          </cell>
          <cell r="C220">
            <v>0</v>
          </cell>
        </row>
        <row r="221">
          <cell r="A221" t="str">
            <v/>
          </cell>
          <cell r="B221">
            <v>0</v>
          </cell>
          <cell r="C221">
            <v>0</v>
          </cell>
        </row>
        <row r="222">
          <cell r="A222" t="str">
            <v/>
          </cell>
          <cell r="B222">
            <v>0</v>
          </cell>
          <cell r="C222">
            <v>0</v>
          </cell>
        </row>
        <row r="223">
          <cell r="A223" t="str">
            <v/>
          </cell>
          <cell r="B223">
            <v>0</v>
          </cell>
          <cell r="C223">
            <v>0</v>
          </cell>
        </row>
        <row r="224">
          <cell r="A224" t="str">
            <v/>
          </cell>
          <cell r="B224">
            <v>0</v>
          </cell>
          <cell r="C224">
            <v>0</v>
          </cell>
        </row>
        <row r="225">
          <cell r="A225" t="str">
            <v/>
          </cell>
          <cell r="B225">
            <v>0</v>
          </cell>
          <cell r="C225">
            <v>0</v>
          </cell>
        </row>
        <row r="226">
          <cell r="A226" t="str">
            <v/>
          </cell>
          <cell r="B226">
            <v>0</v>
          </cell>
          <cell r="C226">
            <v>0</v>
          </cell>
        </row>
        <row r="227">
          <cell r="A227" t="str">
            <v/>
          </cell>
          <cell r="B227">
            <v>0</v>
          </cell>
          <cell r="C227">
            <v>0</v>
          </cell>
        </row>
        <row r="228">
          <cell r="A228" t="str">
            <v/>
          </cell>
          <cell r="B228">
            <v>0</v>
          </cell>
          <cell r="C228">
            <v>0</v>
          </cell>
        </row>
        <row r="229">
          <cell r="A229" t="str">
            <v/>
          </cell>
          <cell r="B229">
            <v>0</v>
          </cell>
          <cell r="C229">
            <v>0</v>
          </cell>
        </row>
        <row r="230">
          <cell r="A230" t="str">
            <v/>
          </cell>
          <cell r="B230">
            <v>0</v>
          </cell>
          <cell r="C230">
            <v>0</v>
          </cell>
        </row>
        <row r="231">
          <cell r="A231" t="str">
            <v/>
          </cell>
          <cell r="B231">
            <v>0</v>
          </cell>
          <cell r="C231">
            <v>0</v>
          </cell>
        </row>
        <row r="232">
          <cell r="A232" t="str">
            <v/>
          </cell>
          <cell r="B232">
            <v>0</v>
          </cell>
          <cell r="C232">
            <v>0</v>
          </cell>
        </row>
        <row r="233">
          <cell r="A233" t="str">
            <v/>
          </cell>
          <cell r="B233">
            <v>0</v>
          </cell>
          <cell r="C233">
            <v>0</v>
          </cell>
        </row>
        <row r="234">
          <cell r="A234" t="str">
            <v/>
          </cell>
          <cell r="B234">
            <v>0</v>
          </cell>
          <cell r="C234">
            <v>0</v>
          </cell>
        </row>
        <row r="235">
          <cell r="A235" t="str">
            <v/>
          </cell>
          <cell r="B235">
            <v>0</v>
          </cell>
          <cell r="C235">
            <v>0</v>
          </cell>
        </row>
        <row r="236">
          <cell r="A236" t="str">
            <v/>
          </cell>
          <cell r="B236">
            <v>0</v>
          </cell>
          <cell r="C236">
            <v>0</v>
          </cell>
        </row>
        <row r="237">
          <cell r="A237" t="str">
            <v/>
          </cell>
          <cell r="B237">
            <v>0</v>
          </cell>
          <cell r="C237">
            <v>0</v>
          </cell>
        </row>
        <row r="238">
          <cell r="A238" t="str">
            <v/>
          </cell>
          <cell r="B238">
            <v>0</v>
          </cell>
          <cell r="C238">
            <v>0</v>
          </cell>
        </row>
        <row r="239">
          <cell r="A239" t="str">
            <v/>
          </cell>
          <cell r="B239">
            <v>0</v>
          </cell>
          <cell r="C239">
            <v>0</v>
          </cell>
        </row>
        <row r="240">
          <cell r="A240" t="str">
            <v/>
          </cell>
          <cell r="B240">
            <v>0</v>
          </cell>
          <cell r="C240">
            <v>0</v>
          </cell>
        </row>
        <row r="241">
          <cell r="A241" t="str">
            <v/>
          </cell>
          <cell r="B241">
            <v>0</v>
          </cell>
          <cell r="C241">
            <v>0</v>
          </cell>
        </row>
        <row r="242">
          <cell r="A242" t="str">
            <v/>
          </cell>
          <cell r="B242">
            <v>0</v>
          </cell>
          <cell r="C242">
            <v>0</v>
          </cell>
        </row>
        <row r="243">
          <cell r="A243" t="str">
            <v/>
          </cell>
          <cell r="B243">
            <v>0</v>
          </cell>
          <cell r="C243">
            <v>0</v>
          </cell>
        </row>
        <row r="244">
          <cell r="A244" t="str">
            <v/>
          </cell>
          <cell r="B244">
            <v>0</v>
          </cell>
          <cell r="C244">
            <v>0</v>
          </cell>
        </row>
        <row r="245">
          <cell r="A245" t="str">
            <v/>
          </cell>
          <cell r="B245">
            <v>0</v>
          </cell>
          <cell r="C245">
            <v>0</v>
          </cell>
        </row>
        <row r="246">
          <cell r="A246" t="str">
            <v/>
          </cell>
          <cell r="B246">
            <v>0</v>
          </cell>
          <cell r="C246">
            <v>0</v>
          </cell>
        </row>
        <row r="247">
          <cell r="A247" t="str">
            <v/>
          </cell>
          <cell r="B247">
            <v>0</v>
          </cell>
          <cell r="C247">
            <v>0</v>
          </cell>
        </row>
        <row r="248">
          <cell r="A248" t="str">
            <v/>
          </cell>
          <cell r="B248">
            <v>0</v>
          </cell>
          <cell r="C248">
            <v>0</v>
          </cell>
        </row>
        <row r="249">
          <cell r="A249" t="str">
            <v/>
          </cell>
          <cell r="B249">
            <v>0</v>
          </cell>
          <cell r="C249">
            <v>0</v>
          </cell>
        </row>
        <row r="250">
          <cell r="A250" t="str">
            <v/>
          </cell>
          <cell r="B250">
            <v>0</v>
          </cell>
          <cell r="C250">
            <v>0</v>
          </cell>
        </row>
        <row r="251">
          <cell r="A251" t="str">
            <v/>
          </cell>
          <cell r="B251">
            <v>0</v>
          </cell>
          <cell r="C251">
            <v>0</v>
          </cell>
        </row>
        <row r="252">
          <cell r="A252" t="str">
            <v/>
          </cell>
          <cell r="B252">
            <v>0</v>
          </cell>
          <cell r="C252">
            <v>0</v>
          </cell>
        </row>
        <row r="253">
          <cell r="A253" t="str">
            <v/>
          </cell>
          <cell r="B253">
            <v>0</v>
          </cell>
          <cell r="C253">
            <v>0</v>
          </cell>
        </row>
        <row r="254">
          <cell r="A254" t="str">
            <v/>
          </cell>
          <cell r="B254">
            <v>0</v>
          </cell>
          <cell r="C254">
            <v>0</v>
          </cell>
        </row>
        <row r="255">
          <cell r="A255" t="str">
            <v/>
          </cell>
          <cell r="B255">
            <v>0</v>
          </cell>
          <cell r="C255">
            <v>0</v>
          </cell>
        </row>
        <row r="256">
          <cell r="A256" t="str">
            <v/>
          </cell>
          <cell r="B256">
            <v>0</v>
          </cell>
          <cell r="C256">
            <v>0</v>
          </cell>
        </row>
        <row r="257">
          <cell r="A257" t="str">
            <v/>
          </cell>
          <cell r="B257">
            <v>0</v>
          </cell>
          <cell r="C257">
            <v>0</v>
          </cell>
        </row>
        <row r="258">
          <cell r="A258" t="str">
            <v/>
          </cell>
          <cell r="B258">
            <v>0</v>
          </cell>
          <cell r="C258">
            <v>0</v>
          </cell>
        </row>
        <row r="259">
          <cell r="A259" t="str">
            <v/>
          </cell>
          <cell r="B259">
            <v>0</v>
          </cell>
          <cell r="C259">
            <v>0</v>
          </cell>
        </row>
        <row r="260">
          <cell r="A260" t="str">
            <v/>
          </cell>
          <cell r="B260">
            <v>0</v>
          </cell>
          <cell r="C260">
            <v>0</v>
          </cell>
        </row>
        <row r="261">
          <cell r="A261" t="str">
            <v/>
          </cell>
          <cell r="B261">
            <v>0</v>
          </cell>
          <cell r="C261">
            <v>0</v>
          </cell>
        </row>
        <row r="262">
          <cell r="A262" t="str">
            <v/>
          </cell>
          <cell r="B262">
            <v>0</v>
          </cell>
          <cell r="C262">
            <v>0</v>
          </cell>
        </row>
        <row r="263">
          <cell r="A263" t="str">
            <v/>
          </cell>
          <cell r="B263">
            <v>0</v>
          </cell>
          <cell r="C263">
            <v>0</v>
          </cell>
        </row>
        <row r="264">
          <cell r="A264" t="str">
            <v/>
          </cell>
          <cell r="B264">
            <v>0</v>
          </cell>
          <cell r="C264">
            <v>0</v>
          </cell>
        </row>
        <row r="265">
          <cell r="A265" t="str">
            <v/>
          </cell>
          <cell r="B265">
            <v>0</v>
          </cell>
          <cell r="C265">
            <v>0</v>
          </cell>
        </row>
        <row r="266">
          <cell r="A266" t="str">
            <v/>
          </cell>
          <cell r="B266">
            <v>0</v>
          </cell>
          <cell r="C266">
            <v>0</v>
          </cell>
        </row>
        <row r="267">
          <cell r="A267" t="str">
            <v/>
          </cell>
          <cell r="B267">
            <v>0</v>
          </cell>
          <cell r="C267">
            <v>0</v>
          </cell>
        </row>
        <row r="268">
          <cell r="A268" t="str">
            <v/>
          </cell>
          <cell r="B268">
            <v>0</v>
          </cell>
          <cell r="C268">
            <v>0</v>
          </cell>
        </row>
        <row r="269">
          <cell r="A269" t="str">
            <v/>
          </cell>
          <cell r="B269">
            <v>0</v>
          </cell>
          <cell r="C269">
            <v>0</v>
          </cell>
        </row>
        <row r="270">
          <cell r="A270" t="str">
            <v/>
          </cell>
          <cell r="B270">
            <v>0</v>
          </cell>
          <cell r="C270">
            <v>0</v>
          </cell>
        </row>
        <row r="271">
          <cell r="A271" t="str">
            <v/>
          </cell>
          <cell r="B271">
            <v>0</v>
          </cell>
          <cell r="C271">
            <v>0</v>
          </cell>
        </row>
        <row r="272">
          <cell r="A272" t="str">
            <v/>
          </cell>
          <cell r="B272">
            <v>0</v>
          </cell>
          <cell r="C272">
            <v>0</v>
          </cell>
        </row>
        <row r="273">
          <cell r="A273" t="str">
            <v/>
          </cell>
          <cell r="B273">
            <v>0</v>
          </cell>
          <cell r="C273">
            <v>0</v>
          </cell>
        </row>
        <row r="274">
          <cell r="A274" t="str">
            <v/>
          </cell>
          <cell r="B274">
            <v>0</v>
          </cell>
          <cell r="C274">
            <v>0</v>
          </cell>
        </row>
        <row r="275">
          <cell r="A275" t="str">
            <v/>
          </cell>
          <cell r="B275">
            <v>0</v>
          </cell>
          <cell r="C275">
            <v>0</v>
          </cell>
        </row>
        <row r="276">
          <cell r="A276" t="str">
            <v/>
          </cell>
          <cell r="B276">
            <v>0</v>
          </cell>
          <cell r="C276">
            <v>0</v>
          </cell>
        </row>
        <row r="277">
          <cell r="A277" t="str">
            <v/>
          </cell>
          <cell r="B277">
            <v>0</v>
          </cell>
          <cell r="C277">
            <v>0</v>
          </cell>
        </row>
        <row r="278">
          <cell r="A278" t="str">
            <v/>
          </cell>
          <cell r="B278">
            <v>0</v>
          </cell>
          <cell r="C278">
            <v>0</v>
          </cell>
        </row>
        <row r="279">
          <cell r="A279" t="str">
            <v/>
          </cell>
          <cell r="B279">
            <v>0</v>
          </cell>
          <cell r="C279">
            <v>0</v>
          </cell>
        </row>
        <row r="280">
          <cell r="A280" t="str">
            <v/>
          </cell>
          <cell r="B280">
            <v>0</v>
          </cell>
          <cell r="C280">
            <v>0</v>
          </cell>
        </row>
        <row r="281">
          <cell r="A281" t="str">
            <v/>
          </cell>
          <cell r="B281">
            <v>0</v>
          </cell>
          <cell r="C281">
            <v>0</v>
          </cell>
        </row>
        <row r="282">
          <cell r="A282" t="str">
            <v/>
          </cell>
          <cell r="B282">
            <v>0</v>
          </cell>
          <cell r="C282">
            <v>0</v>
          </cell>
        </row>
        <row r="283">
          <cell r="A283" t="str">
            <v/>
          </cell>
          <cell r="B283">
            <v>0</v>
          </cell>
          <cell r="C283">
            <v>0</v>
          </cell>
        </row>
        <row r="284">
          <cell r="A284" t="str">
            <v/>
          </cell>
          <cell r="B284">
            <v>0</v>
          </cell>
          <cell r="C284">
            <v>0</v>
          </cell>
        </row>
        <row r="285">
          <cell r="A285" t="str">
            <v/>
          </cell>
          <cell r="B285">
            <v>0</v>
          </cell>
          <cell r="C285">
            <v>0</v>
          </cell>
        </row>
        <row r="286">
          <cell r="A286" t="str">
            <v/>
          </cell>
          <cell r="B286">
            <v>0</v>
          </cell>
          <cell r="C286">
            <v>0</v>
          </cell>
        </row>
        <row r="287">
          <cell r="A287" t="str">
            <v/>
          </cell>
          <cell r="B287">
            <v>0</v>
          </cell>
          <cell r="C287">
            <v>0</v>
          </cell>
        </row>
        <row r="288">
          <cell r="A288" t="str">
            <v/>
          </cell>
          <cell r="B288">
            <v>0</v>
          </cell>
          <cell r="C288">
            <v>0</v>
          </cell>
        </row>
        <row r="289">
          <cell r="A289" t="str">
            <v/>
          </cell>
          <cell r="B289">
            <v>0</v>
          </cell>
          <cell r="C289">
            <v>0</v>
          </cell>
        </row>
        <row r="290">
          <cell r="A290" t="str">
            <v/>
          </cell>
          <cell r="B290">
            <v>0</v>
          </cell>
          <cell r="C290">
            <v>0</v>
          </cell>
        </row>
        <row r="291">
          <cell r="A291" t="str">
            <v/>
          </cell>
          <cell r="B291">
            <v>0</v>
          </cell>
          <cell r="C291">
            <v>0</v>
          </cell>
        </row>
        <row r="292">
          <cell r="A292" t="str">
            <v/>
          </cell>
          <cell r="B292">
            <v>0</v>
          </cell>
          <cell r="C292">
            <v>0</v>
          </cell>
        </row>
        <row r="293">
          <cell r="A293" t="str">
            <v/>
          </cell>
          <cell r="B293">
            <v>0</v>
          </cell>
          <cell r="C293">
            <v>0</v>
          </cell>
        </row>
        <row r="294">
          <cell r="A294" t="str">
            <v/>
          </cell>
          <cell r="B294">
            <v>0</v>
          </cell>
          <cell r="C294">
            <v>0</v>
          </cell>
        </row>
        <row r="295">
          <cell r="A295" t="str">
            <v/>
          </cell>
          <cell r="B295">
            <v>0</v>
          </cell>
          <cell r="C295">
            <v>0</v>
          </cell>
        </row>
        <row r="296">
          <cell r="A296" t="str">
            <v/>
          </cell>
          <cell r="B296">
            <v>0</v>
          </cell>
          <cell r="C296">
            <v>0</v>
          </cell>
        </row>
        <row r="297">
          <cell r="A297" t="str">
            <v/>
          </cell>
          <cell r="B297">
            <v>0</v>
          </cell>
          <cell r="C297">
            <v>0</v>
          </cell>
        </row>
        <row r="298">
          <cell r="A298" t="str">
            <v/>
          </cell>
          <cell r="B298">
            <v>0</v>
          </cell>
          <cell r="C298">
            <v>0</v>
          </cell>
        </row>
        <row r="299">
          <cell r="A299" t="str">
            <v/>
          </cell>
          <cell r="B299">
            <v>0</v>
          </cell>
          <cell r="C299">
            <v>0</v>
          </cell>
        </row>
        <row r="300">
          <cell r="A300" t="str">
            <v/>
          </cell>
          <cell r="B300">
            <v>0</v>
          </cell>
          <cell r="C300">
            <v>0</v>
          </cell>
        </row>
        <row r="301">
          <cell r="A301" t="str">
            <v/>
          </cell>
          <cell r="B301">
            <v>0</v>
          </cell>
          <cell r="C301">
            <v>0</v>
          </cell>
        </row>
        <row r="302">
          <cell r="A302" t="str">
            <v/>
          </cell>
          <cell r="B302">
            <v>0</v>
          </cell>
          <cell r="C302">
            <v>0</v>
          </cell>
        </row>
        <row r="303">
          <cell r="A303" t="str">
            <v/>
          </cell>
          <cell r="B303">
            <v>0</v>
          </cell>
          <cell r="C303">
            <v>0</v>
          </cell>
        </row>
        <row r="304">
          <cell r="A304" t="str">
            <v/>
          </cell>
          <cell r="B304">
            <v>0</v>
          </cell>
          <cell r="C304">
            <v>0</v>
          </cell>
        </row>
        <row r="305">
          <cell r="A305" t="str">
            <v/>
          </cell>
          <cell r="B305">
            <v>0</v>
          </cell>
          <cell r="C305">
            <v>0</v>
          </cell>
        </row>
        <row r="306">
          <cell r="A306" t="str">
            <v/>
          </cell>
          <cell r="B306">
            <v>0</v>
          </cell>
          <cell r="C306">
            <v>0</v>
          </cell>
        </row>
        <row r="307">
          <cell r="A307" t="str">
            <v/>
          </cell>
          <cell r="B307">
            <v>0</v>
          </cell>
          <cell r="C307">
            <v>0</v>
          </cell>
        </row>
        <row r="308">
          <cell r="A308" t="str">
            <v/>
          </cell>
          <cell r="B308">
            <v>0</v>
          </cell>
          <cell r="C308">
            <v>0</v>
          </cell>
        </row>
        <row r="309">
          <cell r="A309" t="str">
            <v/>
          </cell>
          <cell r="B309">
            <v>0</v>
          </cell>
          <cell r="C309">
            <v>0</v>
          </cell>
        </row>
        <row r="310">
          <cell r="A310" t="str">
            <v/>
          </cell>
          <cell r="B310">
            <v>0</v>
          </cell>
          <cell r="C310">
            <v>0</v>
          </cell>
        </row>
        <row r="311">
          <cell r="A311" t="str">
            <v/>
          </cell>
          <cell r="B311">
            <v>0</v>
          </cell>
          <cell r="C311">
            <v>0</v>
          </cell>
        </row>
        <row r="312">
          <cell r="A312" t="str">
            <v/>
          </cell>
          <cell r="B312">
            <v>0</v>
          </cell>
          <cell r="C312">
            <v>0</v>
          </cell>
        </row>
        <row r="313">
          <cell r="A313" t="str">
            <v/>
          </cell>
          <cell r="B313">
            <v>0</v>
          </cell>
          <cell r="C313">
            <v>0</v>
          </cell>
        </row>
        <row r="314">
          <cell r="A314" t="str">
            <v/>
          </cell>
          <cell r="B314">
            <v>0</v>
          </cell>
          <cell r="C314">
            <v>0</v>
          </cell>
        </row>
        <row r="315">
          <cell r="A315" t="str">
            <v/>
          </cell>
          <cell r="B315">
            <v>0</v>
          </cell>
          <cell r="C315">
            <v>0</v>
          </cell>
        </row>
        <row r="316">
          <cell r="A316" t="str">
            <v/>
          </cell>
          <cell r="B316">
            <v>0</v>
          </cell>
          <cell r="C316">
            <v>0</v>
          </cell>
        </row>
        <row r="317">
          <cell r="A317" t="str">
            <v/>
          </cell>
          <cell r="B317">
            <v>0</v>
          </cell>
          <cell r="C317">
            <v>0</v>
          </cell>
        </row>
        <row r="318">
          <cell r="A318" t="str">
            <v/>
          </cell>
          <cell r="B318">
            <v>0</v>
          </cell>
          <cell r="C318">
            <v>0</v>
          </cell>
        </row>
        <row r="319">
          <cell r="A319" t="str">
            <v/>
          </cell>
          <cell r="B319">
            <v>0</v>
          </cell>
          <cell r="C319">
            <v>0</v>
          </cell>
        </row>
        <row r="320">
          <cell r="A320" t="str">
            <v/>
          </cell>
          <cell r="B320">
            <v>0</v>
          </cell>
          <cell r="C320">
            <v>0</v>
          </cell>
        </row>
        <row r="321">
          <cell r="A321" t="str">
            <v/>
          </cell>
          <cell r="B321">
            <v>0</v>
          </cell>
          <cell r="C321">
            <v>0</v>
          </cell>
        </row>
        <row r="322">
          <cell r="A322" t="str">
            <v/>
          </cell>
          <cell r="B322">
            <v>0</v>
          </cell>
          <cell r="C322">
            <v>0</v>
          </cell>
        </row>
        <row r="323">
          <cell r="A323" t="str">
            <v/>
          </cell>
          <cell r="B323">
            <v>0</v>
          </cell>
          <cell r="C323">
            <v>0</v>
          </cell>
        </row>
        <row r="324">
          <cell r="A324" t="str">
            <v/>
          </cell>
          <cell r="B324">
            <v>0</v>
          </cell>
          <cell r="C324">
            <v>0</v>
          </cell>
        </row>
        <row r="325">
          <cell r="A325" t="str">
            <v/>
          </cell>
          <cell r="B325">
            <v>0</v>
          </cell>
          <cell r="C325">
            <v>0</v>
          </cell>
        </row>
        <row r="326">
          <cell r="A326" t="str">
            <v/>
          </cell>
          <cell r="B326">
            <v>0</v>
          </cell>
          <cell r="C326">
            <v>0</v>
          </cell>
        </row>
        <row r="327">
          <cell r="A327" t="str">
            <v/>
          </cell>
          <cell r="B327">
            <v>0</v>
          </cell>
          <cell r="C327">
            <v>0</v>
          </cell>
        </row>
        <row r="328">
          <cell r="A328" t="str">
            <v/>
          </cell>
          <cell r="B328">
            <v>0</v>
          </cell>
          <cell r="C328">
            <v>0</v>
          </cell>
        </row>
        <row r="329">
          <cell r="A329" t="str">
            <v/>
          </cell>
          <cell r="B329">
            <v>0</v>
          </cell>
          <cell r="C329">
            <v>0</v>
          </cell>
        </row>
        <row r="330">
          <cell r="A330" t="str">
            <v/>
          </cell>
          <cell r="B330">
            <v>0</v>
          </cell>
          <cell r="C330">
            <v>0</v>
          </cell>
        </row>
        <row r="331">
          <cell r="A331" t="str">
            <v/>
          </cell>
          <cell r="B331">
            <v>0</v>
          </cell>
          <cell r="C331">
            <v>0</v>
          </cell>
        </row>
        <row r="332">
          <cell r="A332" t="str">
            <v/>
          </cell>
          <cell r="B332">
            <v>0</v>
          </cell>
          <cell r="C332">
            <v>0</v>
          </cell>
        </row>
        <row r="333">
          <cell r="A333" t="str">
            <v/>
          </cell>
          <cell r="B333">
            <v>0</v>
          </cell>
          <cell r="C333">
            <v>0</v>
          </cell>
        </row>
        <row r="334">
          <cell r="A334" t="str">
            <v/>
          </cell>
          <cell r="B334">
            <v>0</v>
          </cell>
          <cell r="C334">
            <v>0</v>
          </cell>
        </row>
        <row r="335">
          <cell r="A335" t="str">
            <v/>
          </cell>
          <cell r="B335">
            <v>0</v>
          </cell>
          <cell r="C335">
            <v>0</v>
          </cell>
        </row>
        <row r="336">
          <cell r="A336" t="str">
            <v/>
          </cell>
          <cell r="B336">
            <v>0</v>
          </cell>
          <cell r="C336">
            <v>0</v>
          </cell>
        </row>
        <row r="337">
          <cell r="A337" t="str">
            <v/>
          </cell>
          <cell r="B337">
            <v>0</v>
          </cell>
          <cell r="C337">
            <v>0</v>
          </cell>
        </row>
        <row r="338">
          <cell r="A338" t="str">
            <v/>
          </cell>
          <cell r="B338">
            <v>0</v>
          </cell>
          <cell r="C338">
            <v>0</v>
          </cell>
        </row>
        <row r="339">
          <cell r="A339" t="str">
            <v/>
          </cell>
          <cell r="B339">
            <v>0</v>
          </cell>
          <cell r="C339">
            <v>0</v>
          </cell>
        </row>
        <row r="340">
          <cell r="A340" t="str">
            <v/>
          </cell>
          <cell r="B340">
            <v>0</v>
          </cell>
          <cell r="C340">
            <v>0</v>
          </cell>
        </row>
        <row r="341">
          <cell r="A341" t="str">
            <v/>
          </cell>
          <cell r="B341">
            <v>0</v>
          </cell>
          <cell r="C341">
            <v>0</v>
          </cell>
        </row>
        <row r="342">
          <cell r="A342" t="str">
            <v/>
          </cell>
          <cell r="B342">
            <v>0</v>
          </cell>
          <cell r="C342">
            <v>0</v>
          </cell>
        </row>
        <row r="343">
          <cell r="A343" t="str">
            <v/>
          </cell>
          <cell r="B343">
            <v>0</v>
          </cell>
          <cell r="C343">
            <v>0</v>
          </cell>
        </row>
        <row r="344">
          <cell r="A344" t="str">
            <v/>
          </cell>
          <cell r="B344">
            <v>0</v>
          </cell>
          <cell r="C344">
            <v>0</v>
          </cell>
        </row>
        <row r="345">
          <cell r="A345" t="str">
            <v/>
          </cell>
          <cell r="B345">
            <v>0</v>
          </cell>
          <cell r="C345">
            <v>0</v>
          </cell>
        </row>
        <row r="346">
          <cell r="A346" t="str">
            <v/>
          </cell>
          <cell r="B346">
            <v>0</v>
          </cell>
          <cell r="C346">
            <v>0</v>
          </cell>
        </row>
        <row r="347">
          <cell r="A347" t="str">
            <v/>
          </cell>
          <cell r="B347">
            <v>0</v>
          </cell>
          <cell r="C347">
            <v>0</v>
          </cell>
        </row>
        <row r="348">
          <cell r="A348" t="str">
            <v/>
          </cell>
          <cell r="B348">
            <v>0</v>
          </cell>
          <cell r="C348">
            <v>0</v>
          </cell>
        </row>
        <row r="349">
          <cell r="A349" t="str">
            <v/>
          </cell>
          <cell r="B349">
            <v>0</v>
          </cell>
          <cell r="C349">
            <v>0</v>
          </cell>
        </row>
        <row r="350">
          <cell r="A350" t="str">
            <v/>
          </cell>
          <cell r="B350">
            <v>0</v>
          </cell>
          <cell r="C350">
            <v>0</v>
          </cell>
        </row>
        <row r="351">
          <cell r="A351" t="str">
            <v/>
          </cell>
          <cell r="B351">
            <v>0</v>
          </cell>
          <cell r="C351">
            <v>0</v>
          </cell>
        </row>
        <row r="352">
          <cell r="A352" t="str">
            <v/>
          </cell>
          <cell r="B352">
            <v>0</v>
          </cell>
          <cell r="C352">
            <v>0</v>
          </cell>
        </row>
        <row r="353">
          <cell r="A353" t="str">
            <v/>
          </cell>
          <cell r="B353">
            <v>0</v>
          </cell>
          <cell r="C353">
            <v>0</v>
          </cell>
        </row>
        <row r="354">
          <cell r="A354" t="str">
            <v/>
          </cell>
          <cell r="B354">
            <v>0</v>
          </cell>
          <cell r="C354">
            <v>0</v>
          </cell>
        </row>
        <row r="355">
          <cell r="A355" t="str">
            <v/>
          </cell>
          <cell r="B355">
            <v>0</v>
          </cell>
          <cell r="C355">
            <v>0</v>
          </cell>
        </row>
        <row r="356">
          <cell r="A356" t="str">
            <v/>
          </cell>
          <cell r="B356">
            <v>0</v>
          </cell>
          <cell r="C356">
            <v>0</v>
          </cell>
        </row>
        <row r="357">
          <cell r="A357" t="str">
            <v/>
          </cell>
          <cell r="B357">
            <v>0</v>
          </cell>
          <cell r="C357">
            <v>0</v>
          </cell>
        </row>
        <row r="358">
          <cell r="A358" t="str">
            <v/>
          </cell>
          <cell r="B358">
            <v>0</v>
          </cell>
          <cell r="C358">
            <v>0</v>
          </cell>
        </row>
        <row r="359">
          <cell r="A359" t="str">
            <v/>
          </cell>
          <cell r="B359">
            <v>0</v>
          </cell>
          <cell r="C359">
            <v>0</v>
          </cell>
        </row>
        <row r="360">
          <cell r="A360" t="str">
            <v/>
          </cell>
          <cell r="B360">
            <v>0</v>
          </cell>
          <cell r="C360">
            <v>0</v>
          </cell>
        </row>
        <row r="361">
          <cell r="A361" t="str">
            <v/>
          </cell>
          <cell r="B361">
            <v>0</v>
          </cell>
          <cell r="C361">
            <v>0</v>
          </cell>
        </row>
        <row r="362">
          <cell r="A362" t="str">
            <v/>
          </cell>
          <cell r="B362">
            <v>0</v>
          </cell>
          <cell r="C362">
            <v>0</v>
          </cell>
        </row>
        <row r="363">
          <cell r="A363" t="str">
            <v/>
          </cell>
          <cell r="B363">
            <v>0</v>
          </cell>
          <cell r="C363">
            <v>0</v>
          </cell>
        </row>
        <row r="364">
          <cell r="A364" t="str">
            <v/>
          </cell>
          <cell r="B364">
            <v>0</v>
          </cell>
          <cell r="C364">
            <v>0</v>
          </cell>
        </row>
        <row r="365">
          <cell r="A365" t="str">
            <v/>
          </cell>
          <cell r="B365">
            <v>0</v>
          </cell>
          <cell r="C365">
            <v>0</v>
          </cell>
        </row>
        <row r="366">
          <cell r="A366" t="str">
            <v/>
          </cell>
          <cell r="B366">
            <v>0</v>
          </cell>
          <cell r="C366">
            <v>0</v>
          </cell>
        </row>
        <row r="367">
          <cell r="A367" t="str">
            <v/>
          </cell>
          <cell r="B367">
            <v>0</v>
          </cell>
          <cell r="C367">
            <v>0</v>
          </cell>
        </row>
        <row r="368">
          <cell r="A368" t="str">
            <v/>
          </cell>
          <cell r="B368">
            <v>0</v>
          </cell>
          <cell r="C368">
            <v>0</v>
          </cell>
        </row>
        <row r="369">
          <cell r="A369" t="str">
            <v/>
          </cell>
          <cell r="B369">
            <v>0</v>
          </cell>
          <cell r="C369">
            <v>0</v>
          </cell>
        </row>
        <row r="370">
          <cell r="A370" t="str">
            <v/>
          </cell>
          <cell r="B370">
            <v>0</v>
          </cell>
          <cell r="C370">
            <v>0</v>
          </cell>
        </row>
        <row r="371">
          <cell r="A371" t="str">
            <v/>
          </cell>
          <cell r="B371">
            <v>0</v>
          </cell>
          <cell r="C371">
            <v>0</v>
          </cell>
        </row>
        <row r="372">
          <cell r="A372" t="str">
            <v/>
          </cell>
          <cell r="B372">
            <v>0</v>
          </cell>
          <cell r="C372">
            <v>0</v>
          </cell>
        </row>
        <row r="373">
          <cell r="A373" t="str">
            <v/>
          </cell>
          <cell r="B373">
            <v>0</v>
          </cell>
          <cell r="C373">
            <v>0</v>
          </cell>
        </row>
        <row r="374">
          <cell r="A374" t="str">
            <v/>
          </cell>
          <cell r="B374">
            <v>0</v>
          </cell>
          <cell r="C374">
            <v>0</v>
          </cell>
        </row>
        <row r="375">
          <cell r="A375" t="str">
            <v/>
          </cell>
          <cell r="B375">
            <v>0</v>
          </cell>
          <cell r="C375">
            <v>0</v>
          </cell>
        </row>
        <row r="376">
          <cell r="A376" t="str">
            <v/>
          </cell>
          <cell r="B376">
            <v>0</v>
          </cell>
          <cell r="C376">
            <v>0</v>
          </cell>
        </row>
        <row r="377">
          <cell r="A377" t="str">
            <v/>
          </cell>
          <cell r="B377">
            <v>0</v>
          </cell>
          <cell r="C377">
            <v>0</v>
          </cell>
        </row>
        <row r="378">
          <cell r="A378" t="str">
            <v/>
          </cell>
          <cell r="B378">
            <v>0</v>
          </cell>
          <cell r="C378">
            <v>0</v>
          </cell>
        </row>
        <row r="379">
          <cell r="A379" t="str">
            <v/>
          </cell>
          <cell r="B379">
            <v>0</v>
          </cell>
          <cell r="C379">
            <v>0</v>
          </cell>
        </row>
        <row r="380">
          <cell r="A380" t="str">
            <v/>
          </cell>
          <cell r="B380">
            <v>0</v>
          </cell>
          <cell r="C380">
            <v>0</v>
          </cell>
        </row>
        <row r="381">
          <cell r="A381" t="str">
            <v/>
          </cell>
          <cell r="B381">
            <v>0</v>
          </cell>
          <cell r="C381">
            <v>0</v>
          </cell>
        </row>
        <row r="382">
          <cell r="A382" t="str">
            <v/>
          </cell>
          <cell r="B382">
            <v>0</v>
          </cell>
          <cell r="C382">
            <v>0</v>
          </cell>
        </row>
        <row r="383">
          <cell r="A383" t="str">
            <v/>
          </cell>
          <cell r="B383">
            <v>0</v>
          </cell>
          <cell r="C383">
            <v>0</v>
          </cell>
        </row>
        <row r="384">
          <cell r="A384" t="str">
            <v/>
          </cell>
          <cell r="B384">
            <v>0</v>
          </cell>
          <cell r="C384">
            <v>0</v>
          </cell>
        </row>
        <row r="385">
          <cell r="A385" t="str">
            <v/>
          </cell>
          <cell r="B385">
            <v>0</v>
          </cell>
          <cell r="C385">
            <v>0</v>
          </cell>
        </row>
        <row r="386">
          <cell r="A386" t="str">
            <v/>
          </cell>
          <cell r="B386">
            <v>0</v>
          </cell>
          <cell r="C386">
            <v>0</v>
          </cell>
        </row>
        <row r="387">
          <cell r="A387" t="str">
            <v/>
          </cell>
          <cell r="B387">
            <v>0</v>
          </cell>
          <cell r="C387">
            <v>0</v>
          </cell>
        </row>
        <row r="388">
          <cell r="A388" t="str">
            <v/>
          </cell>
          <cell r="B388">
            <v>0</v>
          </cell>
          <cell r="C388">
            <v>0</v>
          </cell>
        </row>
        <row r="389">
          <cell r="A389" t="str">
            <v/>
          </cell>
          <cell r="B389">
            <v>0</v>
          </cell>
          <cell r="C389">
            <v>0</v>
          </cell>
        </row>
        <row r="390">
          <cell r="A390" t="str">
            <v/>
          </cell>
          <cell r="B390">
            <v>0</v>
          </cell>
          <cell r="C390">
            <v>0</v>
          </cell>
        </row>
        <row r="391">
          <cell r="A391" t="str">
            <v/>
          </cell>
          <cell r="B391">
            <v>0</v>
          </cell>
          <cell r="C391">
            <v>0</v>
          </cell>
        </row>
        <row r="392">
          <cell r="A392" t="str">
            <v/>
          </cell>
          <cell r="B392">
            <v>0</v>
          </cell>
          <cell r="C392">
            <v>0</v>
          </cell>
        </row>
        <row r="393">
          <cell r="A393" t="str">
            <v/>
          </cell>
          <cell r="B393">
            <v>0</v>
          </cell>
          <cell r="C393">
            <v>0</v>
          </cell>
        </row>
        <row r="394">
          <cell r="A394" t="str">
            <v/>
          </cell>
          <cell r="B394">
            <v>0</v>
          </cell>
          <cell r="C394">
            <v>0</v>
          </cell>
        </row>
        <row r="395">
          <cell r="A395" t="str">
            <v/>
          </cell>
          <cell r="B395">
            <v>0</v>
          </cell>
          <cell r="C395">
            <v>0</v>
          </cell>
        </row>
        <row r="396">
          <cell r="A396" t="str">
            <v/>
          </cell>
          <cell r="B396">
            <v>0</v>
          </cell>
          <cell r="C396">
            <v>0</v>
          </cell>
        </row>
        <row r="397">
          <cell r="A397" t="str">
            <v/>
          </cell>
          <cell r="B397">
            <v>0</v>
          </cell>
          <cell r="C397">
            <v>0</v>
          </cell>
        </row>
        <row r="398">
          <cell r="A398" t="str">
            <v/>
          </cell>
          <cell r="B398">
            <v>0</v>
          </cell>
          <cell r="C398">
            <v>0</v>
          </cell>
        </row>
        <row r="399">
          <cell r="A399" t="str">
            <v/>
          </cell>
          <cell r="B399">
            <v>0</v>
          </cell>
          <cell r="C399">
            <v>0</v>
          </cell>
        </row>
        <row r="400">
          <cell r="A400" t="str">
            <v/>
          </cell>
          <cell r="B400">
            <v>0</v>
          </cell>
          <cell r="C400">
            <v>0</v>
          </cell>
        </row>
        <row r="401">
          <cell r="A401" t="str">
            <v/>
          </cell>
          <cell r="B401">
            <v>0</v>
          </cell>
          <cell r="C401">
            <v>0</v>
          </cell>
        </row>
        <row r="402">
          <cell r="A402" t="str">
            <v/>
          </cell>
          <cell r="B402">
            <v>0</v>
          </cell>
          <cell r="C402">
            <v>0</v>
          </cell>
        </row>
        <row r="403">
          <cell r="A403" t="str">
            <v/>
          </cell>
          <cell r="B403">
            <v>0</v>
          </cell>
          <cell r="C403">
            <v>0</v>
          </cell>
        </row>
        <row r="404">
          <cell r="A404" t="str">
            <v/>
          </cell>
          <cell r="B404">
            <v>0</v>
          </cell>
          <cell r="C404">
            <v>0</v>
          </cell>
        </row>
        <row r="405">
          <cell r="A405" t="str">
            <v/>
          </cell>
          <cell r="B405">
            <v>0</v>
          </cell>
          <cell r="C405">
            <v>0</v>
          </cell>
        </row>
        <row r="406">
          <cell r="A406" t="str">
            <v/>
          </cell>
          <cell r="B406">
            <v>0</v>
          </cell>
          <cell r="C406">
            <v>0</v>
          </cell>
        </row>
        <row r="407">
          <cell r="A407" t="str">
            <v/>
          </cell>
          <cell r="B407">
            <v>0</v>
          </cell>
          <cell r="C407">
            <v>0</v>
          </cell>
        </row>
        <row r="408">
          <cell r="A408" t="str">
            <v/>
          </cell>
          <cell r="B408">
            <v>0</v>
          </cell>
          <cell r="C408">
            <v>0</v>
          </cell>
        </row>
        <row r="409">
          <cell r="A409" t="str">
            <v/>
          </cell>
          <cell r="B409">
            <v>0</v>
          </cell>
          <cell r="C409">
            <v>0</v>
          </cell>
        </row>
        <row r="410">
          <cell r="A410" t="str">
            <v/>
          </cell>
          <cell r="B410">
            <v>0</v>
          </cell>
          <cell r="C410">
            <v>0</v>
          </cell>
        </row>
        <row r="411">
          <cell r="A411" t="str">
            <v/>
          </cell>
          <cell r="B411">
            <v>0</v>
          </cell>
          <cell r="C411">
            <v>0</v>
          </cell>
        </row>
        <row r="412">
          <cell r="A412" t="str">
            <v/>
          </cell>
          <cell r="B412">
            <v>0</v>
          </cell>
          <cell r="C412">
            <v>0</v>
          </cell>
        </row>
        <row r="413">
          <cell r="A413" t="str">
            <v/>
          </cell>
          <cell r="B413">
            <v>0</v>
          </cell>
          <cell r="C413">
            <v>0</v>
          </cell>
        </row>
        <row r="414">
          <cell r="A414" t="str">
            <v/>
          </cell>
          <cell r="B414">
            <v>0</v>
          </cell>
          <cell r="C414">
            <v>0</v>
          </cell>
        </row>
        <row r="415">
          <cell r="A415" t="str">
            <v/>
          </cell>
          <cell r="B415">
            <v>0</v>
          </cell>
          <cell r="C415">
            <v>0</v>
          </cell>
        </row>
        <row r="416">
          <cell r="A416" t="str">
            <v/>
          </cell>
          <cell r="B416">
            <v>0</v>
          </cell>
          <cell r="C416">
            <v>0</v>
          </cell>
        </row>
        <row r="417">
          <cell r="A417" t="str">
            <v/>
          </cell>
          <cell r="B417">
            <v>0</v>
          </cell>
          <cell r="C417">
            <v>0</v>
          </cell>
        </row>
        <row r="418">
          <cell r="A418" t="str">
            <v/>
          </cell>
          <cell r="B418">
            <v>0</v>
          </cell>
          <cell r="C418">
            <v>0</v>
          </cell>
        </row>
        <row r="419">
          <cell r="A419" t="str">
            <v/>
          </cell>
          <cell r="B419">
            <v>0</v>
          </cell>
          <cell r="C419">
            <v>0</v>
          </cell>
        </row>
        <row r="420">
          <cell r="A420" t="str">
            <v/>
          </cell>
          <cell r="B420">
            <v>0</v>
          </cell>
          <cell r="C420">
            <v>0</v>
          </cell>
        </row>
        <row r="421">
          <cell r="A421" t="str">
            <v/>
          </cell>
          <cell r="B421">
            <v>0</v>
          </cell>
          <cell r="C421">
            <v>0</v>
          </cell>
        </row>
        <row r="422">
          <cell r="A422" t="str">
            <v/>
          </cell>
          <cell r="B422">
            <v>0</v>
          </cell>
          <cell r="C422">
            <v>0</v>
          </cell>
        </row>
        <row r="423">
          <cell r="A423" t="str">
            <v/>
          </cell>
          <cell r="B423">
            <v>0</v>
          </cell>
          <cell r="C423">
            <v>0</v>
          </cell>
        </row>
        <row r="424">
          <cell r="A424" t="str">
            <v/>
          </cell>
          <cell r="B424">
            <v>0</v>
          </cell>
          <cell r="C424">
            <v>0</v>
          </cell>
        </row>
        <row r="425">
          <cell r="A425" t="str">
            <v/>
          </cell>
          <cell r="B425">
            <v>0</v>
          </cell>
          <cell r="C425">
            <v>0</v>
          </cell>
        </row>
        <row r="426">
          <cell r="A426" t="str">
            <v/>
          </cell>
          <cell r="B426">
            <v>0</v>
          </cell>
          <cell r="C426">
            <v>0</v>
          </cell>
        </row>
        <row r="427">
          <cell r="A427" t="str">
            <v/>
          </cell>
          <cell r="B427">
            <v>0</v>
          </cell>
          <cell r="C427">
            <v>0</v>
          </cell>
        </row>
        <row r="428">
          <cell r="A428" t="str">
            <v/>
          </cell>
          <cell r="B428">
            <v>0</v>
          </cell>
          <cell r="C428">
            <v>0</v>
          </cell>
        </row>
        <row r="429">
          <cell r="A429" t="str">
            <v/>
          </cell>
          <cell r="B429">
            <v>0</v>
          </cell>
          <cell r="C429">
            <v>0</v>
          </cell>
        </row>
        <row r="430">
          <cell r="A430" t="str">
            <v/>
          </cell>
          <cell r="B430">
            <v>0</v>
          </cell>
          <cell r="C430">
            <v>0</v>
          </cell>
        </row>
        <row r="431">
          <cell r="A431" t="str">
            <v/>
          </cell>
          <cell r="B431">
            <v>0</v>
          </cell>
          <cell r="C431">
            <v>0</v>
          </cell>
        </row>
        <row r="432">
          <cell r="A432" t="str">
            <v/>
          </cell>
          <cell r="B432">
            <v>0</v>
          </cell>
          <cell r="C432">
            <v>0</v>
          </cell>
        </row>
        <row r="433">
          <cell r="A433" t="str">
            <v/>
          </cell>
          <cell r="B433">
            <v>0</v>
          </cell>
          <cell r="C433">
            <v>0</v>
          </cell>
        </row>
        <row r="434">
          <cell r="A434" t="str">
            <v/>
          </cell>
          <cell r="B434">
            <v>0</v>
          </cell>
          <cell r="C434">
            <v>0</v>
          </cell>
        </row>
        <row r="435">
          <cell r="A435" t="str">
            <v/>
          </cell>
          <cell r="B435">
            <v>0</v>
          </cell>
          <cell r="C435">
            <v>0</v>
          </cell>
        </row>
        <row r="436">
          <cell r="A436" t="str">
            <v/>
          </cell>
          <cell r="B436">
            <v>0</v>
          </cell>
          <cell r="C436">
            <v>0</v>
          </cell>
        </row>
        <row r="437">
          <cell r="A437" t="str">
            <v/>
          </cell>
          <cell r="B437">
            <v>0</v>
          </cell>
          <cell r="C437">
            <v>0</v>
          </cell>
        </row>
        <row r="438">
          <cell r="A438" t="str">
            <v/>
          </cell>
          <cell r="B438">
            <v>0</v>
          </cell>
          <cell r="C438">
            <v>0</v>
          </cell>
        </row>
        <row r="439">
          <cell r="A439" t="str">
            <v/>
          </cell>
          <cell r="B439">
            <v>0</v>
          </cell>
          <cell r="C439">
            <v>0</v>
          </cell>
        </row>
        <row r="440">
          <cell r="A440" t="str">
            <v/>
          </cell>
          <cell r="B440">
            <v>0</v>
          </cell>
          <cell r="C440">
            <v>0</v>
          </cell>
        </row>
        <row r="441">
          <cell r="A441" t="str">
            <v/>
          </cell>
          <cell r="B441">
            <v>0</v>
          </cell>
          <cell r="C441">
            <v>0</v>
          </cell>
        </row>
        <row r="442">
          <cell r="A442" t="str">
            <v/>
          </cell>
          <cell r="B442">
            <v>0</v>
          </cell>
          <cell r="C442">
            <v>0</v>
          </cell>
        </row>
        <row r="443">
          <cell r="A443" t="str">
            <v/>
          </cell>
          <cell r="B443">
            <v>0</v>
          </cell>
          <cell r="C443">
            <v>0</v>
          </cell>
        </row>
        <row r="444">
          <cell r="A444" t="str">
            <v/>
          </cell>
          <cell r="B444">
            <v>0</v>
          </cell>
          <cell r="C444">
            <v>0</v>
          </cell>
        </row>
        <row r="445">
          <cell r="A445" t="str">
            <v/>
          </cell>
          <cell r="B445">
            <v>0</v>
          </cell>
          <cell r="C445">
            <v>0</v>
          </cell>
        </row>
        <row r="446">
          <cell r="A446" t="str">
            <v/>
          </cell>
          <cell r="B446">
            <v>0</v>
          </cell>
          <cell r="C446">
            <v>0</v>
          </cell>
        </row>
        <row r="447">
          <cell r="A447" t="str">
            <v/>
          </cell>
          <cell r="B447">
            <v>0</v>
          </cell>
          <cell r="C447">
            <v>0</v>
          </cell>
        </row>
        <row r="448">
          <cell r="A448" t="str">
            <v/>
          </cell>
          <cell r="B448">
            <v>0</v>
          </cell>
          <cell r="C448">
            <v>0</v>
          </cell>
        </row>
        <row r="449">
          <cell r="A449" t="str">
            <v/>
          </cell>
          <cell r="B449">
            <v>0</v>
          </cell>
          <cell r="C449">
            <v>0</v>
          </cell>
        </row>
        <row r="450">
          <cell r="A450" t="str">
            <v/>
          </cell>
          <cell r="B450">
            <v>0</v>
          </cell>
          <cell r="C450">
            <v>0</v>
          </cell>
        </row>
        <row r="451">
          <cell r="A451" t="str">
            <v/>
          </cell>
          <cell r="B451">
            <v>0</v>
          </cell>
          <cell r="C451">
            <v>0</v>
          </cell>
        </row>
        <row r="452">
          <cell r="A452" t="str">
            <v/>
          </cell>
          <cell r="B452">
            <v>0</v>
          </cell>
          <cell r="C452">
            <v>0</v>
          </cell>
        </row>
        <row r="453">
          <cell r="A453" t="str">
            <v/>
          </cell>
          <cell r="B453">
            <v>0</v>
          </cell>
          <cell r="C453">
            <v>0</v>
          </cell>
        </row>
        <row r="454">
          <cell r="A454" t="str">
            <v/>
          </cell>
          <cell r="B454">
            <v>0</v>
          </cell>
          <cell r="C454">
            <v>0</v>
          </cell>
        </row>
        <row r="455">
          <cell r="A455" t="str">
            <v/>
          </cell>
          <cell r="B455">
            <v>0</v>
          </cell>
          <cell r="C455">
            <v>0</v>
          </cell>
        </row>
        <row r="456">
          <cell r="A456" t="str">
            <v/>
          </cell>
          <cell r="B456">
            <v>0</v>
          </cell>
          <cell r="C456">
            <v>0</v>
          </cell>
        </row>
        <row r="457">
          <cell r="A457" t="str">
            <v/>
          </cell>
          <cell r="B457">
            <v>0</v>
          </cell>
          <cell r="C457">
            <v>0</v>
          </cell>
        </row>
        <row r="458">
          <cell r="A458" t="str">
            <v/>
          </cell>
          <cell r="B458">
            <v>0</v>
          </cell>
          <cell r="C458">
            <v>0</v>
          </cell>
        </row>
        <row r="459">
          <cell r="A459" t="str">
            <v/>
          </cell>
          <cell r="B459">
            <v>0</v>
          </cell>
          <cell r="C459">
            <v>0</v>
          </cell>
        </row>
        <row r="460">
          <cell r="A460" t="str">
            <v/>
          </cell>
          <cell r="B460">
            <v>0</v>
          </cell>
          <cell r="C460">
            <v>0</v>
          </cell>
        </row>
        <row r="461">
          <cell r="A461" t="str">
            <v/>
          </cell>
          <cell r="B461">
            <v>0</v>
          </cell>
          <cell r="C461">
            <v>0</v>
          </cell>
        </row>
        <row r="462">
          <cell r="A462" t="str">
            <v/>
          </cell>
          <cell r="B462">
            <v>0</v>
          </cell>
          <cell r="C462">
            <v>0</v>
          </cell>
        </row>
        <row r="463">
          <cell r="A463" t="str">
            <v/>
          </cell>
          <cell r="B463">
            <v>0</v>
          </cell>
          <cell r="C463">
            <v>0</v>
          </cell>
        </row>
        <row r="464">
          <cell r="A464" t="str">
            <v/>
          </cell>
          <cell r="B464">
            <v>0</v>
          </cell>
          <cell r="C464">
            <v>0</v>
          </cell>
        </row>
        <row r="465">
          <cell r="A465" t="str">
            <v/>
          </cell>
          <cell r="B465">
            <v>0</v>
          </cell>
          <cell r="C465">
            <v>0</v>
          </cell>
        </row>
        <row r="466">
          <cell r="A466" t="str">
            <v/>
          </cell>
          <cell r="B466">
            <v>0</v>
          </cell>
          <cell r="C466">
            <v>0</v>
          </cell>
        </row>
        <row r="467">
          <cell r="A467" t="str">
            <v/>
          </cell>
          <cell r="B467">
            <v>0</v>
          </cell>
          <cell r="C467">
            <v>0</v>
          </cell>
        </row>
        <row r="468">
          <cell r="A468" t="str">
            <v/>
          </cell>
          <cell r="B468">
            <v>0</v>
          </cell>
          <cell r="C468">
            <v>0</v>
          </cell>
        </row>
        <row r="469">
          <cell r="A469" t="str">
            <v/>
          </cell>
          <cell r="B469">
            <v>0</v>
          </cell>
          <cell r="C469">
            <v>0</v>
          </cell>
        </row>
        <row r="470">
          <cell r="A470" t="str">
            <v/>
          </cell>
          <cell r="B470">
            <v>0</v>
          </cell>
          <cell r="C470">
            <v>0</v>
          </cell>
        </row>
        <row r="471">
          <cell r="A471" t="str">
            <v/>
          </cell>
          <cell r="B471">
            <v>0</v>
          </cell>
          <cell r="C471">
            <v>0</v>
          </cell>
        </row>
        <row r="472">
          <cell r="A472" t="str">
            <v/>
          </cell>
          <cell r="B472">
            <v>0</v>
          </cell>
          <cell r="C472">
            <v>0</v>
          </cell>
        </row>
        <row r="473">
          <cell r="A473" t="str">
            <v/>
          </cell>
          <cell r="B473">
            <v>0</v>
          </cell>
          <cell r="C473">
            <v>0</v>
          </cell>
        </row>
        <row r="474">
          <cell r="A474" t="str">
            <v/>
          </cell>
          <cell r="B474">
            <v>0</v>
          </cell>
          <cell r="C474">
            <v>0</v>
          </cell>
        </row>
        <row r="475">
          <cell r="A475" t="str">
            <v/>
          </cell>
          <cell r="B475">
            <v>0</v>
          </cell>
          <cell r="C475">
            <v>0</v>
          </cell>
        </row>
        <row r="476">
          <cell r="A476" t="str">
            <v/>
          </cell>
          <cell r="B476">
            <v>0</v>
          </cell>
          <cell r="C476">
            <v>0</v>
          </cell>
        </row>
        <row r="477">
          <cell r="A477" t="str">
            <v/>
          </cell>
          <cell r="B477">
            <v>0</v>
          </cell>
          <cell r="C477">
            <v>0</v>
          </cell>
        </row>
        <row r="478">
          <cell r="A478" t="str">
            <v/>
          </cell>
          <cell r="B478">
            <v>0</v>
          </cell>
          <cell r="C478">
            <v>0</v>
          </cell>
        </row>
        <row r="479">
          <cell r="A479" t="str">
            <v/>
          </cell>
          <cell r="B479">
            <v>0</v>
          </cell>
          <cell r="C479">
            <v>0</v>
          </cell>
        </row>
        <row r="480">
          <cell r="A480" t="str">
            <v/>
          </cell>
          <cell r="B480">
            <v>0</v>
          </cell>
          <cell r="C480">
            <v>0</v>
          </cell>
        </row>
        <row r="481">
          <cell r="A481" t="str">
            <v/>
          </cell>
          <cell r="B481">
            <v>0</v>
          </cell>
          <cell r="C481">
            <v>0</v>
          </cell>
        </row>
        <row r="482">
          <cell r="A482" t="str">
            <v/>
          </cell>
          <cell r="B482">
            <v>0</v>
          </cell>
          <cell r="C482">
            <v>0</v>
          </cell>
        </row>
        <row r="483">
          <cell r="A483" t="str">
            <v/>
          </cell>
          <cell r="B483">
            <v>0</v>
          </cell>
          <cell r="C483">
            <v>0</v>
          </cell>
        </row>
        <row r="484">
          <cell r="A484" t="str">
            <v/>
          </cell>
          <cell r="B484">
            <v>0</v>
          </cell>
          <cell r="C484">
            <v>0</v>
          </cell>
        </row>
        <row r="485">
          <cell r="A485" t="str">
            <v/>
          </cell>
          <cell r="B485">
            <v>0</v>
          </cell>
          <cell r="C485">
            <v>0</v>
          </cell>
        </row>
        <row r="486">
          <cell r="A486" t="str">
            <v/>
          </cell>
          <cell r="B486">
            <v>0</v>
          </cell>
          <cell r="C486">
            <v>0</v>
          </cell>
        </row>
        <row r="487">
          <cell r="A487" t="str">
            <v/>
          </cell>
          <cell r="B487">
            <v>0</v>
          </cell>
          <cell r="C487">
            <v>0</v>
          </cell>
        </row>
        <row r="488">
          <cell r="A488" t="str">
            <v/>
          </cell>
          <cell r="B488">
            <v>0</v>
          </cell>
          <cell r="C488">
            <v>0</v>
          </cell>
        </row>
        <row r="489">
          <cell r="A489" t="str">
            <v/>
          </cell>
          <cell r="B489">
            <v>0</v>
          </cell>
          <cell r="C489">
            <v>0</v>
          </cell>
        </row>
        <row r="490">
          <cell r="A490" t="str">
            <v/>
          </cell>
          <cell r="B490">
            <v>0</v>
          </cell>
          <cell r="C490">
            <v>0</v>
          </cell>
        </row>
        <row r="491">
          <cell r="A491" t="str">
            <v/>
          </cell>
          <cell r="B491">
            <v>0</v>
          </cell>
          <cell r="C491">
            <v>0</v>
          </cell>
        </row>
        <row r="492">
          <cell r="A492" t="str">
            <v/>
          </cell>
          <cell r="B492">
            <v>0</v>
          </cell>
          <cell r="C492">
            <v>0</v>
          </cell>
        </row>
        <row r="493">
          <cell r="A493" t="str">
            <v/>
          </cell>
          <cell r="B493">
            <v>0</v>
          </cell>
          <cell r="C493">
            <v>0</v>
          </cell>
        </row>
        <row r="494">
          <cell r="A494" t="str">
            <v/>
          </cell>
          <cell r="B494">
            <v>0</v>
          </cell>
          <cell r="C494">
            <v>0</v>
          </cell>
        </row>
        <row r="495">
          <cell r="A495" t="str">
            <v/>
          </cell>
          <cell r="B495">
            <v>0</v>
          </cell>
          <cell r="C495">
            <v>0</v>
          </cell>
        </row>
        <row r="496">
          <cell r="A496" t="str">
            <v/>
          </cell>
          <cell r="B496">
            <v>0</v>
          </cell>
          <cell r="C496">
            <v>0</v>
          </cell>
        </row>
        <row r="497">
          <cell r="A497" t="str">
            <v/>
          </cell>
          <cell r="B497">
            <v>0</v>
          </cell>
          <cell r="C497">
            <v>0</v>
          </cell>
        </row>
        <row r="498">
          <cell r="A498" t="str">
            <v/>
          </cell>
          <cell r="B498">
            <v>0</v>
          </cell>
          <cell r="C498">
            <v>0</v>
          </cell>
        </row>
        <row r="499">
          <cell r="A499" t="str">
            <v/>
          </cell>
          <cell r="B499">
            <v>0</v>
          </cell>
          <cell r="C499">
            <v>0</v>
          </cell>
        </row>
        <row r="500">
          <cell r="A500" t="str">
            <v/>
          </cell>
          <cell r="B500">
            <v>0</v>
          </cell>
          <cell r="C500">
            <v>0</v>
          </cell>
        </row>
        <row r="501">
          <cell r="A501" t="str">
            <v/>
          </cell>
          <cell r="B501">
            <v>0</v>
          </cell>
          <cell r="C501">
            <v>0</v>
          </cell>
        </row>
        <row r="502">
          <cell r="A502" t="str">
            <v/>
          </cell>
          <cell r="B502">
            <v>0</v>
          </cell>
          <cell r="C502">
            <v>0</v>
          </cell>
        </row>
        <row r="503">
          <cell r="A503" t="str">
            <v/>
          </cell>
          <cell r="B503">
            <v>0</v>
          </cell>
          <cell r="C503">
            <v>0</v>
          </cell>
        </row>
        <row r="504">
          <cell r="A504" t="str">
            <v/>
          </cell>
          <cell r="B504">
            <v>0</v>
          </cell>
          <cell r="C504">
            <v>0</v>
          </cell>
        </row>
        <row r="505">
          <cell r="A505" t="str">
            <v/>
          </cell>
          <cell r="B505">
            <v>0</v>
          </cell>
          <cell r="C505">
            <v>0</v>
          </cell>
        </row>
        <row r="506">
          <cell r="A506" t="str">
            <v/>
          </cell>
          <cell r="B506">
            <v>0</v>
          </cell>
          <cell r="C506">
            <v>0</v>
          </cell>
        </row>
        <row r="507">
          <cell r="A507" t="str">
            <v/>
          </cell>
          <cell r="B507">
            <v>0</v>
          </cell>
          <cell r="C507">
            <v>0</v>
          </cell>
        </row>
        <row r="508">
          <cell r="A508" t="str">
            <v/>
          </cell>
          <cell r="B508">
            <v>0</v>
          </cell>
          <cell r="C508">
            <v>0</v>
          </cell>
        </row>
        <row r="509">
          <cell r="A509" t="str">
            <v/>
          </cell>
          <cell r="B509">
            <v>0</v>
          </cell>
          <cell r="C509">
            <v>0</v>
          </cell>
        </row>
        <row r="510">
          <cell r="A510" t="str">
            <v/>
          </cell>
          <cell r="B510">
            <v>0</v>
          </cell>
          <cell r="C510">
            <v>0</v>
          </cell>
        </row>
        <row r="511">
          <cell r="A511" t="str">
            <v/>
          </cell>
          <cell r="B511">
            <v>0</v>
          </cell>
          <cell r="C511">
            <v>0</v>
          </cell>
        </row>
        <row r="512">
          <cell r="A512" t="str">
            <v/>
          </cell>
          <cell r="B512">
            <v>0</v>
          </cell>
          <cell r="C512">
            <v>0</v>
          </cell>
        </row>
        <row r="513">
          <cell r="A513" t="str">
            <v/>
          </cell>
          <cell r="B513">
            <v>0</v>
          </cell>
          <cell r="C513">
            <v>0</v>
          </cell>
        </row>
        <row r="514">
          <cell r="A514" t="str">
            <v/>
          </cell>
          <cell r="B514">
            <v>0</v>
          </cell>
          <cell r="C514">
            <v>0</v>
          </cell>
        </row>
        <row r="515">
          <cell r="A515" t="str">
            <v/>
          </cell>
          <cell r="B515">
            <v>0</v>
          </cell>
          <cell r="C515">
            <v>0</v>
          </cell>
        </row>
        <row r="516">
          <cell r="A516" t="str">
            <v/>
          </cell>
          <cell r="B516">
            <v>0</v>
          </cell>
          <cell r="C516">
            <v>0</v>
          </cell>
        </row>
        <row r="517">
          <cell r="A517" t="str">
            <v/>
          </cell>
          <cell r="B517">
            <v>0</v>
          </cell>
          <cell r="C517">
            <v>0</v>
          </cell>
        </row>
        <row r="518">
          <cell r="A518" t="str">
            <v/>
          </cell>
          <cell r="B518">
            <v>0</v>
          </cell>
          <cell r="C518">
            <v>0</v>
          </cell>
        </row>
        <row r="519">
          <cell r="A519" t="str">
            <v/>
          </cell>
          <cell r="B519">
            <v>0</v>
          </cell>
          <cell r="C519">
            <v>0</v>
          </cell>
        </row>
        <row r="520">
          <cell r="A520" t="str">
            <v/>
          </cell>
          <cell r="B520">
            <v>0</v>
          </cell>
          <cell r="C520">
            <v>0</v>
          </cell>
        </row>
        <row r="521">
          <cell r="A521" t="str">
            <v/>
          </cell>
          <cell r="B521">
            <v>0</v>
          </cell>
          <cell r="C521">
            <v>0</v>
          </cell>
        </row>
        <row r="522">
          <cell r="A522" t="str">
            <v/>
          </cell>
          <cell r="B522">
            <v>0</v>
          </cell>
          <cell r="C522">
            <v>0</v>
          </cell>
        </row>
        <row r="523">
          <cell r="A523" t="str">
            <v/>
          </cell>
          <cell r="B523">
            <v>0</v>
          </cell>
          <cell r="C523">
            <v>0</v>
          </cell>
        </row>
        <row r="524">
          <cell r="A524" t="str">
            <v/>
          </cell>
          <cell r="B524">
            <v>0</v>
          </cell>
          <cell r="C524">
            <v>0</v>
          </cell>
        </row>
        <row r="525">
          <cell r="A525" t="str">
            <v/>
          </cell>
          <cell r="B525">
            <v>0</v>
          </cell>
          <cell r="C525">
            <v>0</v>
          </cell>
        </row>
        <row r="526">
          <cell r="A526" t="str">
            <v/>
          </cell>
          <cell r="B526">
            <v>0</v>
          </cell>
          <cell r="C526">
            <v>0</v>
          </cell>
        </row>
        <row r="527">
          <cell r="A527" t="str">
            <v/>
          </cell>
          <cell r="B527">
            <v>0</v>
          </cell>
          <cell r="C527">
            <v>0</v>
          </cell>
        </row>
        <row r="528">
          <cell r="A528" t="str">
            <v/>
          </cell>
          <cell r="B528">
            <v>0</v>
          </cell>
          <cell r="C528">
            <v>0</v>
          </cell>
        </row>
        <row r="529">
          <cell r="A529" t="str">
            <v/>
          </cell>
          <cell r="B529">
            <v>0</v>
          </cell>
          <cell r="C529">
            <v>0</v>
          </cell>
        </row>
        <row r="530">
          <cell r="A530" t="str">
            <v/>
          </cell>
          <cell r="B530">
            <v>0</v>
          </cell>
          <cell r="C530">
            <v>0</v>
          </cell>
        </row>
        <row r="531">
          <cell r="A531" t="str">
            <v/>
          </cell>
          <cell r="B531">
            <v>0</v>
          </cell>
          <cell r="C531">
            <v>0</v>
          </cell>
        </row>
        <row r="532">
          <cell r="A532" t="str">
            <v/>
          </cell>
          <cell r="B532">
            <v>0</v>
          </cell>
          <cell r="C532">
            <v>0</v>
          </cell>
        </row>
        <row r="533">
          <cell r="A533" t="str">
            <v/>
          </cell>
          <cell r="B533">
            <v>0</v>
          </cell>
          <cell r="C533">
            <v>0</v>
          </cell>
        </row>
        <row r="534">
          <cell r="A534" t="str">
            <v/>
          </cell>
          <cell r="B534">
            <v>0</v>
          </cell>
          <cell r="C534">
            <v>0</v>
          </cell>
        </row>
        <row r="535">
          <cell r="A535" t="str">
            <v/>
          </cell>
          <cell r="B535">
            <v>0</v>
          </cell>
          <cell r="C535">
            <v>0</v>
          </cell>
        </row>
        <row r="536">
          <cell r="A536" t="str">
            <v/>
          </cell>
          <cell r="B536">
            <v>0</v>
          </cell>
          <cell r="C536">
            <v>0</v>
          </cell>
        </row>
        <row r="537">
          <cell r="A537" t="str">
            <v/>
          </cell>
          <cell r="B537">
            <v>0</v>
          </cell>
          <cell r="C537">
            <v>0</v>
          </cell>
        </row>
        <row r="538">
          <cell r="A538" t="str">
            <v/>
          </cell>
          <cell r="B538">
            <v>0</v>
          </cell>
          <cell r="C538">
            <v>0</v>
          </cell>
        </row>
        <row r="539">
          <cell r="A539" t="str">
            <v/>
          </cell>
          <cell r="B539">
            <v>0</v>
          </cell>
          <cell r="C539">
            <v>0</v>
          </cell>
        </row>
        <row r="540">
          <cell r="A540" t="str">
            <v/>
          </cell>
          <cell r="B540">
            <v>0</v>
          </cell>
          <cell r="C540">
            <v>0</v>
          </cell>
        </row>
        <row r="541">
          <cell r="A541" t="str">
            <v/>
          </cell>
          <cell r="B541">
            <v>0</v>
          </cell>
          <cell r="C541">
            <v>0</v>
          </cell>
        </row>
        <row r="542">
          <cell r="A542" t="str">
            <v/>
          </cell>
          <cell r="B542">
            <v>0</v>
          </cell>
          <cell r="C542">
            <v>0</v>
          </cell>
        </row>
        <row r="543">
          <cell r="A543" t="str">
            <v/>
          </cell>
          <cell r="B543">
            <v>0</v>
          </cell>
          <cell r="C543">
            <v>0</v>
          </cell>
        </row>
        <row r="544">
          <cell r="A544" t="str">
            <v/>
          </cell>
          <cell r="B544">
            <v>0</v>
          </cell>
          <cell r="C544">
            <v>0</v>
          </cell>
        </row>
        <row r="545">
          <cell r="A545" t="str">
            <v/>
          </cell>
          <cell r="B545">
            <v>0</v>
          </cell>
          <cell r="C545">
            <v>0</v>
          </cell>
        </row>
        <row r="546">
          <cell r="A546" t="str">
            <v/>
          </cell>
          <cell r="B546">
            <v>0</v>
          </cell>
          <cell r="C546">
            <v>0</v>
          </cell>
        </row>
        <row r="547">
          <cell r="A547" t="str">
            <v/>
          </cell>
          <cell r="B547">
            <v>0</v>
          </cell>
          <cell r="C547">
            <v>0</v>
          </cell>
        </row>
        <row r="548">
          <cell r="A548" t="str">
            <v/>
          </cell>
          <cell r="B548">
            <v>0</v>
          </cell>
          <cell r="C548">
            <v>0</v>
          </cell>
        </row>
        <row r="549">
          <cell r="A549" t="str">
            <v/>
          </cell>
          <cell r="B549">
            <v>0</v>
          </cell>
          <cell r="C549">
            <v>0</v>
          </cell>
        </row>
        <row r="550">
          <cell r="A550" t="str">
            <v/>
          </cell>
          <cell r="B550">
            <v>0</v>
          </cell>
          <cell r="C550">
            <v>0</v>
          </cell>
        </row>
        <row r="551">
          <cell r="A551" t="str">
            <v/>
          </cell>
          <cell r="B551">
            <v>0</v>
          </cell>
          <cell r="C551">
            <v>0</v>
          </cell>
        </row>
        <row r="552">
          <cell r="A552" t="str">
            <v/>
          </cell>
          <cell r="B552">
            <v>0</v>
          </cell>
          <cell r="C552">
            <v>0</v>
          </cell>
        </row>
        <row r="553">
          <cell r="A553" t="str">
            <v/>
          </cell>
          <cell r="B553">
            <v>0</v>
          </cell>
          <cell r="C553">
            <v>0</v>
          </cell>
        </row>
        <row r="554">
          <cell r="A554" t="str">
            <v/>
          </cell>
          <cell r="B554">
            <v>0</v>
          </cell>
          <cell r="C554">
            <v>0</v>
          </cell>
        </row>
        <row r="555">
          <cell r="A555" t="str">
            <v/>
          </cell>
          <cell r="B555">
            <v>0</v>
          </cell>
          <cell r="C555">
            <v>0</v>
          </cell>
        </row>
        <row r="556">
          <cell r="A556" t="str">
            <v/>
          </cell>
          <cell r="B556">
            <v>0</v>
          </cell>
          <cell r="C556">
            <v>0</v>
          </cell>
        </row>
        <row r="557">
          <cell r="A557" t="str">
            <v/>
          </cell>
          <cell r="B557">
            <v>0</v>
          </cell>
          <cell r="C557">
            <v>0</v>
          </cell>
        </row>
        <row r="558">
          <cell r="A558" t="str">
            <v/>
          </cell>
          <cell r="B558">
            <v>0</v>
          </cell>
          <cell r="C558">
            <v>0</v>
          </cell>
        </row>
        <row r="559">
          <cell r="A559" t="str">
            <v/>
          </cell>
          <cell r="B559">
            <v>0</v>
          </cell>
          <cell r="C559">
            <v>0</v>
          </cell>
        </row>
        <row r="560">
          <cell r="A560" t="str">
            <v/>
          </cell>
          <cell r="B560">
            <v>0</v>
          </cell>
          <cell r="C560">
            <v>0</v>
          </cell>
        </row>
        <row r="561">
          <cell r="A561" t="str">
            <v/>
          </cell>
          <cell r="B561">
            <v>0</v>
          </cell>
          <cell r="C561">
            <v>0</v>
          </cell>
        </row>
        <row r="562">
          <cell r="A562" t="str">
            <v/>
          </cell>
          <cell r="B562">
            <v>0</v>
          </cell>
          <cell r="C562">
            <v>0</v>
          </cell>
        </row>
        <row r="563">
          <cell r="A563" t="str">
            <v/>
          </cell>
          <cell r="B563">
            <v>0</v>
          </cell>
          <cell r="C563">
            <v>0</v>
          </cell>
        </row>
        <row r="564">
          <cell r="A564" t="str">
            <v/>
          </cell>
          <cell r="B564">
            <v>0</v>
          </cell>
          <cell r="C564">
            <v>0</v>
          </cell>
        </row>
        <row r="565">
          <cell r="A565" t="str">
            <v/>
          </cell>
          <cell r="B565">
            <v>0</v>
          </cell>
          <cell r="C565">
            <v>0</v>
          </cell>
        </row>
        <row r="566">
          <cell r="A566" t="str">
            <v/>
          </cell>
          <cell r="B566">
            <v>0</v>
          </cell>
          <cell r="C566">
            <v>0</v>
          </cell>
        </row>
        <row r="567">
          <cell r="A567" t="str">
            <v/>
          </cell>
          <cell r="B567">
            <v>0</v>
          </cell>
          <cell r="C567">
            <v>0</v>
          </cell>
        </row>
        <row r="568">
          <cell r="A568" t="str">
            <v/>
          </cell>
          <cell r="B568">
            <v>0</v>
          </cell>
          <cell r="C568">
            <v>0</v>
          </cell>
        </row>
        <row r="569">
          <cell r="A569" t="str">
            <v/>
          </cell>
          <cell r="B569">
            <v>0</v>
          </cell>
          <cell r="C569">
            <v>0</v>
          </cell>
        </row>
        <row r="570">
          <cell r="A570" t="str">
            <v/>
          </cell>
          <cell r="B570">
            <v>0</v>
          </cell>
          <cell r="C570">
            <v>0</v>
          </cell>
        </row>
        <row r="571">
          <cell r="A571" t="str">
            <v/>
          </cell>
          <cell r="B571">
            <v>0</v>
          </cell>
          <cell r="C571">
            <v>0</v>
          </cell>
        </row>
        <row r="572">
          <cell r="A572" t="str">
            <v/>
          </cell>
          <cell r="B572">
            <v>0</v>
          </cell>
          <cell r="C572">
            <v>0</v>
          </cell>
        </row>
        <row r="573">
          <cell r="A573" t="str">
            <v/>
          </cell>
          <cell r="B573">
            <v>0</v>
          </cell>
          <cell r="C573">
            <v>0</v>
          </cell>
        </row>
        <row r="574">
          <cell r="A574" t="str">
            <v/>
          </cell>
          <cell r="B574">
            <v>0</v>
          </cell>
          <cell r="C574">
            <v>0</v>
          </cell>
        </row>
        <row r="575">
          <cell r="A575" t="str">
            <v/>
          </cell>
          <cell r="B575">
            <v>0</v>
          </cell>
          <cell r="C575">
            <v>0</v>
          </cell>
        </row>
        <row r="576">
          <cell r="A576" t="str">
            <v/>
          </cell>
          <cell r="B576">
            <v>0</v>
          </cell>
          <cell r="C576">
            <v>0</v>
          </cell>
        </row>
        <row r="577">
          <cell r="A577" t="str">
            <v/>
          </cell>
          <cell r="B577">
            <v>0</v>
          </cell>
          <cell r="C577">
            <v>0</v>
          </cell>
        </row>
        <row r="578">
          <cell r="A578" t="str">
            <v/>
          </cell>
          <cell r="B578">
            <v>0</v>
          </cell>
          <cell r="C578">
            <v>0</v>
          </cell>
        </row>
        <row r="579">
          <cell r="A579" t="str">
            <v/>
          </cell>
          <cell r="B579">
            <v>0</v>
          </cell>
          <cell r="C579">
            <v>0</v>
          </cell>
        </row>
        <row r="580">
          <cell r="A580" t="str">
            <v/>
          </cell>
          <cell r="B580">
            <v>0</v>
          </cell>
          <cell r="C580">
            <v>0</v>
          </cell>
        </row>
        <row r="581">
          <cell r="A581" t="str">
            <v/>
          </cell>
          <cell r="B581">
            <v>0</v>
          </cell>
          <cell r="C581">
            <v>0</v>
          </cell>
        </row>
        <row r="582">
          <cell r="A582" t="str">
            <v/>
          </cell>
          <cell r="B582">
            <v>0</v>
          </cell>
          <cell r="C582">
            <v>0</v>
          </cell>
        </row>
        <row r="583">
          <cell r="A583" t="str">
            <v/>
          </cell>
          <cell r="B583">
            <v>0</v>
          </cell>
          <cell r="C583">
            <v>0</v>
          </cell>
        </row>
        <row r="584">
          <cell r="A584" t="str">
            <v/>
          </cell>
          <cell r="B584">
            <v>0</v>
          </cell>
          <cell r="C584">
            <v>0</v>
          </cell>
        </row>
        <row r="585">
          <cell r="A585" t="str">
            <v/>
          </cell>
          <cell r="B585">
            <v>0</v>
          </cell>
          <cell r="C585">
            <v>0</v>
          </cell>
        </row>
        <row r="586">
          <cell r="A586" t="str">
            <v/>
          </cell>
          <cell r="B586">
            <v>0</v>
          </cell>
          <cell r="C586">
            <v>0</v>
          </cell>
        </row>
        <row r="587">
          <cell r="A587" t="str">
            <v/>
          </cell>
          <cell r="B587">
            <v>0</v>
          </cell>
          <cell r="C587">
            <v>0</v>
          </cell>
        </row>
        <row r="588">
          <cell r="A588" t="str">
            <v/>
          </cell>
          <cell r="B588">
            <v>0</v>
          </cell>
          <cell r="C588">
            <v>0</v>
          </cell>
        </row>
        <row r="589">
          <cell r="A589" t="str">
            <v/>
          </cell>
          <cell r="B589">
            <v>0</v>
          </cell>
          <cell r="C589">
            <v>0</v>
          </cell>
        </row>
        <row r="590">
          <cell r="A590" t="str">
            <v/>
          </cell>
          <cell r="B590">
            <v>0</v>
          </cell>
          <cell r="C590">
            <v>0</v>
          </cell>
        </row>
        <row r="591">
          <cell r="A591" t="str">
            <v/>
          </cell>
          <cell r="B591">
            <v>0</v>
          </cell>
          <cell r="C591">
            <v>0</v>
          </cell>
        </row>
        <row r="592">
          <cell r="A592" t="str">
            <v/>
          </cell>
          <cell r="B592">
            <v>0</v>
          </cell>
          <cell r="C592">
            <v>0</v>
          </cell>
        </row>
        <row r="593">
          <cell r="A593" t="str">
            <v/>
          </cell>
          <cell r="B593">
            <v>0</v>
          </cell>
          <cell r="C593">
            <v>0</v>
          </cell>
        </row>
        <row r="594">
          <cell r="A594" t="str">
            <v/>
          </cell>
          <cell r="B594">
            <v>0</v>
          </cell>
          <cell r="C594">
            <v>0</v>
          </cell>
        </row>
        <row r="595">
          <cell r="A595" t="str">
            <v/>
          </cell>
          <cell r="B595">
            <v>0</v>
          </cell>
          <cell r="C595">
            <v>0</v>
          </cell>
        </row>
        <row r="596">
          <cell r="A596" t="str">
            <v/>
          </cell>
          <cell r="B596">
            <v>0</v>
          </cell>
          <cell r="C596">
            <v>0</v>
          </cell>
        </row>
        <row r="597">
          <cell r="A597" t="str">
            <v/>
          </cell>
          <cell r="B597">
            <v>0</v>
          </cell>
          <cell r="C597">
            <v>0</v>
          </cell>
        </row>
        <row r="598">
          <cell r="A598" t="str">
            <v/>
          </cell>
          <cell r="B598">
            <v>0</v>
          </cell>
          <cell r="C598">
            <v>0</v>
          </cell>
        </row>
        <row r="599">
          <cell r="A599" t="str">
            <v/>
          </cell>
          <cell r="B599">
            <v>0</v>
          </cell>
          <cell r="C599">
            <v>0</v>
          </cell>
        </row>
        <row r="600">
          <cell r="A600" t="str">
            <v/>
          </cell>
          <cell r="B600">
            <v>0</v>
          </cell>
          <cell r="C600">
            <v>0</v>
          </cell>
        </row>
        <row r="601">
          <cell r="A601" t="str">
            <v/>
          </cell>
          <cell r="B601">
            <v>0</v>
          </cell>
          <cell r="C601">
            <v>0</v>
          </cell>
        </row>
        <row r="602">
          <cell r="A602" t="str">
            <v/>
          </cell>
          <cell r="B602">
            <v>0</v>
          </cell>
          <cell r="C602">
            <v>0</v>
          </cell>
        </row>
        <row r="603">
          <cell r="A603" t="str">
            <v/>
          </cell>
          <cell r="B603">
            <v>0</v>
          </cell>
          <cell r="C603">
            <v>0</v>
          </cell>
        </row>
        <row r="604">
          <cell r="A604" t="str">
            <v/>
          </cell>
          <cell r="B604">
            <v>0</v>
          </cell>
          <cell r="C604">
            <v>0</v>
          </cell>
        </row>
        <row r="605">
          <cell r="A605" t="str">
            <v/>
          </cell>
          <cell r="B605">
            <v>0</v>
          </cell>
          <cell r="C605">
            <v>0</v>
          </cell>
        </row>
        <row r="606">
          <cell r="A606" t="str">
            <v/>
          </cell>
          <cell r="B606">
            <v>0</v>
          </cell>
          <cell r="C606">
            <v>0</v>
          </cell>
        </row>
        <row r="607">
          <cell r="A607" t="str">
            <v/>
          </cell>
          <cell r="B607">
            <v>0</v>
          </cell>
          <cell r="C607">
            <v>0</v>
          </cell>
        </row>
        <row r="608">
          <cell r="A608" t="str">
            <v/>
          </cell>
          <cell r="B608">
            <v>0</v>
          </cell>
          <cell r="C608">
            <v>0</v>
          </cell>
        </row>
        <row r="609">
          <cell r="A609" t="str">
            <v/>
          </cell>
          <cell r="B609">
            <v>0</v>
          </cell>
          <cell r="C609">
            <v>0</v>
          </cell>
        </row>
        <row r="610">
          <cell r="A610" t="str">
            <v/>
          </cell>
          <cell r="B610">
            <v>0</v>
          </cell>
          <cell r="C610">
            <v>0</v>
          </cell>
        </row>
        <row r="611">
          <cell r="A611" t="str">
            <v/>
          </cell>
          <cell r="B611">
            <v>0</v>
          </cell>
          <cell r="C611">
            <v>0</v>
          </cell>
        </row>
        <row r="612">
          <cell r="A612" t="str">
            <v/>
          </cell>
          <cell r="B612">
            <v>0</v>
          </cell>
          <cell r="C612">
            <v>0</v>
          </cell>
        </row>
        <row r="613">
          <cell r="A613" t="str">
            <v/>
          </cell>
          <cell r="B613">
            <v>0</v>
          </cell>
          <cell r="C613">
            <v>0</v>
          </cell>
        </row>
        <row r="614">
          <cell r="A614" t="str">
            <v/>
          </cell>
          <cell r="B614">
            <v>0</v>
          </cell>
          <cell r="C614">
            <v>0</v>
          </cell>
        </row>
        <row r="615">
          <cell r="A615" t="str">
            <v/>
          </cell>
          <cell r="B615">
            <v>0</v>
          </cell>
          <cell r="C615">
            <v>0</v>
          </cell>
        </row>
        <row r="616">
          <cell r="A616" t="str">
            <v/>
          </cell>
          <cell r="B616">
            <v>0</v>
          </cell>
          <cell r="C616">
            <v>0</v>
          </cell>
        </row>
        <row r="617">
          <cell r="A617" t="str">
            <v/>
          </cell>
          <cell r="B617">
            <v>0</v>
          </cell>
          <cell r="C617">
            <v>0</v>
          </cell>
        </row>
        <row r="618">
          <cell r="A618" t="str">
            <v/>
          </cell>
          <cell r="B618">
            <v>0</v>
          </cell>
          <cell r="C618">
            <v>0</v>
          </cell>
        </row>
        <row r="619">
          <cell r="A619" t="str">
            <v/>
          </cell>
          <cell r="B619">
            <v>0</v>
          </cell>
          <cell r="C619">
            <v>0</v>
          </cell>
        </row>
        <row r="620">
          <cell r="A620" t="str">
            <v/>
          </cell>
          <cell r="B620">
            <v>0</v>
          </cell>
          <cell r="C620">
            <v>0</v>
          </cell>
        </row>
        <row r="621">
          <cell r="A621" t="str">
            <v/>
          </cell>
          <cell r="B621">
            <v>0</v>
          </cell>
          <cell r="C621">
            <v>0</v>
          </cell>
        </row>
        <row r="622">
          <cell r="A622" t="str">
            <v/>
          </cell>
          <cell r="B622">
            <v>0</v>
          </cell>
          <cell r="C622">
            <v>0</v>
          </cell>
        </row>
        <row r="623">
          <cell r="A623" t="str">
            <v/>
          </cell>
          <cell r="B623">
            <v>0</v>
          </cell>
          <cell r="C623">
            <v>0</v>
          </cell>
        </row>
        <row r="624">
          <cell r="A624" t="str">
            <v/>
          </cell>
          <cell r="B624">
            <v>0</v>
          </cell>
          <cell r="C624">
            <v>0</v>
          </cell>
        </row>
        <row r="625">
          <cell r="A625" t="str">
            <v/>
          </cell>
          <cell r="B625">
            <v>0</v>
          </cell>
          <cell r="C625">
            <v>0</v>
          </cell>
        </row>
        <row r="626">
          <cell r="A626" t="str">
            <v/>
          </cell>
          <cell r="B626">
            <v>0</v>
          </cell>
          <cell r="C626">
            <v>0</v>
          </cell>
        </row>
        <row r="627">
          <cell r="A627" t="str">
            <v/>
          </cell>
          <cell r="B627">
            <v>0</v>
          </cell>
          <cell r="C627">
            <v>0</v>
          </cell>
        </row>
        <row r="628">
          <cell r="A628" t="str">
            <v/>
          </cell>
          <cell r="B628">
            <v>0</v>
          </cell>
          <cell r="C628">
            <v>0</v>
          </cell>
        </row>
        <row r="629">
          <cell r="A629" t="str">
            <v/>
          </cell>
          <cell r="B629">
            <v>0</v>
          </cell>
          <cell r="C629">
            <v>0</v>
          </cell>
        </row>
        <row r="630">
          <cell r="A630" t="str">
            <v/>
          </cell>
          <cell r="B630">
            <v>0</v>
          </cell>
          <cell r="C630">
            <v>0</v>
          </cell>
        </row>
        <row r="631">
          <cell r="A631" t="str">
            <v/>
          </cell>
          <cell r="B631">
            <v>0</v>
          </cell>
          <cell r="C631">
            <v>0</v>
          </cell>
        </row>
        <row r="632">
          <cell r="A632" t="str">
            <v/>
          </cell>
          <cell r="B632">
            <v>0</v>
          </cell>
          <cell r="C632">
            <v>0</v>
          </cell>
        </row>
        <row r="633">
          <cell r="A633" t="str">
            <v/>
          </cell>
          <cell r="B633">
            <v>0</v>
          </cell>
          <cell r="C633">
            <v>0</v>
          </cell>
        </row>
        <row r="634">
          <cell r="A634" t="str">
            <v/>
          </cell>
          <cell r="B634">
            <v>0</v>
          </cell>
          <cell r="C634">
            <v>0</v>
          </cell>
        </row>
        <row r="635">
          <cell r="A635" t="str">
            <v/>
          </cell>
          <cell r="B635">
            <v>0</v>
          </cell>
          <cell r="C635">
            <v>0</v>
          </cell>
        </row>
        <row r="636">
          <cell r="A636" t="str">
            <v/>
          </cell>
          <cell r="B636">
            <v>0</v>
          </cell>
          <cell r="C636">
            <v>0</v>
          </cell>
        </row>
        <row r="637">
          <cell r="A637" t="str">
            <v/>
          </cell>
          <cell r="B637">
            <v>0</v>
          </cell>
          <cell r="C637">
            <v>0</v>
          </cell>
        </row>
        <row r="638">
          <cell r="A638" t="str">
            <v/>
          </cell>
          <cell r="B638">
            <v>0</v>
          </cell>
          <cell r="C638">
            <v>0</v>
          </cell>
        </row>
        <row r="639">
          <cell r="A639" t="str">
            <v/>
          </cell>
          <cell r="B639">
            <v>0</v>
          </cell>
          <cell r="C639">
            <v>0</v>
          </cell>
        </row>
        <row r="640">
          <cell r="A640" t="str">
            <v/>
          </cell>
          <cell r="B640">
            <v>0</v>
          </cell>
          <cell r="C640">
            <v>0</v>
          </cell>
        </row>
        <row r="641">
          <cell r="A641" t="str">
            <v/>
          </cell>
          <cell r="B641">
            <v>0</v>
          </cell>
          <cell r="C641">
            <v>0</v>
          </cell>
        </row>
        <row r="642">
          <cell r="A642" t="str">
            <v/>
          </cell>
          <cell r="B642">
            <v>0</v>
          </cell>
          <cell r="C642">
            <v>0</v>
          </cell>
        </row>
        <row r="643">
          <cell r="A643" t="str">
            <v/>
          </cell>
          <cell r="B643">
            <v>0</v>
          </cell>
          <cell r="C643">
            <v>0</v>
          </cell>
        </row>
        <row r="644">
          <cell r="A644" t="str">
            <v/>
          </cell>
          <cell r="B644">
            <v>0</v>
          </cell>
          <cell r="C644">
            <v>0</v>
          </cell>
        </row>
        <row r="645">
          <cell r="A645" t="str">
            <v/>
          </cell>
          <cell r="B645">
            <v>0</v>
          </cell>
          <cell r="C645">
            <v>0</v>
          </cell>
        </row>
        <row r="646">
          <cell r="A646" t="str">
            <v/>
          </cell>
          <cell r="B646">
            <v>0</v>
          </cell>
          <cell r="C646">
            <v>0</v>
          </cell>
        </row>
        <row r="647">
          <cell r="A647" t="str">
            <v/>
          </cell>
          <cell r="B647">
            <v>0</v>
          </cell>
          <cell r="C647">
            <v>0</v>
          </cell>
        </row>
        <row r="648">
          <cell r="A648" t="str">
            <v/>
          </cell>
          <cell r="B648">
            <v>0</v>
          </cell>
          <cell r="C648">
            <v>0</v>
          </cell>
        </row>
        <row r="649">
          <cell r="A649" t="str">
            <v/>
          </cell>
          <cell r="B649">
            <v>0</v>
          </cell>
          <cell r="C649">
            <v>0</v>
          </cell>
        </row>
        <row r="650">
          <cell r="A650" t="str">
            <v/>
          </cell>
          <cell r="B650">
            <v>0</v>
          </cell>
          <cell r="C650">
            <v>0</v>
          </cell>
        </row>
        <row r="651">
          <cell r="A651" t="str">
            <v/>
          </cell>
          <cell r="B651">
            <v>0</v>
          </cell>
          <cell r="C651">
            <v>0</v>
          </cell>
        </row>
        <row r="652">
          <cell r="A652" t="str">
            <v/>
          </cell>
          <cell r="B652">
            <v>0</v>
          </cell>
          <cell r="C652">
            <v>0</v>
          </cell>
        </row>
        <row r="653">
          <cell r="A653" t="str">
            <v/>
          </cell>
          <cell r="B653">
            <v>0</v>
          </cell>
          <cell r="C653">
            <v>0</v>
          </cell>
        </row>
        <row r="654">
          <cell r="A654" t="str">
            <v/>
          </cell>
          <cell r="B654">
            <v>0</v>
          </cell>
          <cell r="C654">
            <v>0</v>
          </cell>
        </row>
        <row r="655">
          <cell r="A655" t="str">
            <v/>
          </cell>
          <cell r="B655">
            <v>0</v>
          </cell>
          <cell r="C655">
            <v>0</v>
          </cell>
        </row>
        <row r="656">
          <cell r="A656" t="str">
            <v/>
          </cell>
          <cell r="B656">
            <v>0</v>
          </cell>
          <cell r="C656">
            <v>0</v>
          </cell>
        </row>
        <row r="657">
          <cell r="A657" t="str">
            <v/>
          </cell>
          <cell r="B657">
            <v>0</v>
          </cell>
          <cell r="C657">
            <v>0</v>
          </cell>
        </row>
        <row r="658">
          <cell r="A658" t="str">
            <v/>
          </cell>
          <cell r="B658">
            <v>0</v>
          </cell>
          <cell r="C658">
            <v>0</v>
          </cell>
        </row>
        <row r="659">
          <cell r="A659" t="str">
            <v/>
          </cell>
          <cell r="B659">
            <v>0</v>
          </cell>
          <cell r="C659">
            <v>0</v>
          </cell>
        </row>
        <row r="660">
          <cell r="A660" t="str">
            <v/>
          </cell>
          <cell r="B660">
            <v>0</v>
          </cell>
          <cell r="C660">
            <v>0</v>
          </cell>
        </row>
        <row r="661">
          <cell r="A661" t="str">
            <v/>
          </cell>
          <cell r="B661">
            <v>0</v>
          </cell>
          <cell r="C661">
            <v>0</v>
          </cell>
        </row>
        <row r="662">
          <cell r="A662" t="str">
            <v/>
          </cell>
          <cell r="B662">
            <v>0</v>
          </cell>
          <cell r="C662">
            <v>0</v>
          </cell>
        </row>
        <row r="663">
          <cell r="A663" t="str">
            <v/>
          </cell>
          <cell r="B663">
            <v>0</v>
          </cell>
          <cell r="C663">
            <v>0</v>
          </cell>
        </row>
        <row r="664">
          <cell r="A664" t="str">
            <v/>
          </cell>
          <cell r="B664">
            <v>0</v>
          </cell>
          <cell r="C664">
            <v>0</v>
          </cell>
        </row>
        <row r="665">
          <cell r="A665" t="str">
            <v/>
          </cell>
          <cell r="B665">
            <v>0</v>
          </cell>
          <cell r="C665">
            <v>0</v>
          </cell>
        </row>
        <row r="666">
          <cell r="A666" t="str">
            <v/>
          </cell>
          <cell r="B666">
            <v>0</v>
          </cell>
          <cell r="C666">
            <v>0</v>
          </cell>
        </row>
        <row r="667">
          <cell r="A667" t="str">
            <v/>
          </cell>
          <cell r="B667">
            <v>0</v>
          </cell>
          <cell r="C667">
            <v>0</v>
          </cell>
        </row>
        <row r="668">
          <cell r="A668" t="str">
            <v/>
          </cell>
          <cell r="B668">
            <v>0</v>
          </cell>
          <cell r="C668">
            <v>0</v>
          </cell>
        </row>
        <row r="669">
          <cell r="A669" t="str">
            <v/>
          </cell>
          <cell r="B669">
            <v>0</v>
          </cell>
          <cell r="C669">
            <v>0</v>
          </cell>
        </row>
        <row r="670">
          <cell r="A670" t="str">
            <v/>
          </cell>
          <cell r="B670">
            <v>0</v>
          </cell>
          <cell r="C670">
            <v>0</v>
          </cell>
        </row>
        <row r="671">
          <cell r="A671" t="str">
            <v/>
          </cell>
          <cell r="B671">
            <v>0</v>
          </cell>
          <cell r="C671">
            <v>0</v>
          </cell>
        </row>
        <row r="672">
          <cell r="A672" t="str">
            <v/>
          </cell>
          <cell r="B672">
            <v>0</v>
          </cell>
          <cell r="C672">
            <v>0</v>
          </cell>
        </row>
        <row r="673">
          <cell r="A673" t="str">
            <v/>
          </cell>
          <cell r="B673">
            <v>0</v>
          </cell>
          <cell r="C673">
            <v>0</v>
          </cell>
        </row>
        <row r="674">
          <cell r="A674" t="str">
            <v/>
          </cell>
          <cell r="B674">
            <v>0</v>
          </cell>
          <cell r="C674">
            <v>0</v>
          </cell>
        </row>
        <row r="675">
          <cell r="A675" t="str">
            <v/>
          </cell>
          <cell r="B675">
            <v>0</v>
          </cell>
          <cell r="C675">
            <v>0</v>
          </cell>
        </row>
        <row r="676">
          <cell r="A676" t="str">
            <v/>
          </cell>
          <cell r="B676">
            <v>0</v>
          </cell>
          <cell r="C676">
            <v>0</v>
          </cell>
        </row>
        <row r="677">
          <cell r="A677" t="str">
            <v/>
          </cell>
          <cell r="B677">
            <v>0</v>
          </cell>
          <cell r="C677">
            <v>0</v>
          </cell>
        </row>
        <row r="678">
          <cell r="A678" t="str">
            <v/>
          </cell>
          <cell r="B678">
            <v>0</v>
          </cell>
          <cell r="C678">
            <v>0</v>
          </cell>
        </row>
        <row r="679">
          <cell r="A679" t="str">
            <v/>
          </cell>
          <cell r="B679">
            <v>0</v>
          </cell>
          <cell r="C679">
            <v>0</v>
          </cell>
        </row>
        <row r="680">
          <cell r="A680" t="str">
            <v/>
          </cell>
          <cell r="B680">
            <v>0</v>
          </cell>
          <cell r="C680">
            <v>0</v>
          </cell>
        </row>
        <row r="681">
          <cell r="A681" t="str">
            <v/>
          </cell>
          <cell r="B681">
            <v>0</v>
          </cell>
          <cell r="C681">
            <v>0</v>
          </cell>
        </row>
        <row r="682">
          <cell r="A682" t="str">
            <v/>
          </cell>
          <cell r="B682">
            <v>0</v>
          </cell>
          <cell r="C682">
            <v>0</v>
          </cell>
        </row>
        <row r="683">
          <cell r="A683" t="str">
            <v/>
          </cell>
          <cell r="B683">
            <v>0</v>
          </cell>
          <cell r="C683">
            <v>0</v>
          </cell>
        </row>
        <row r="684">
          <cell r="A684" t="str">
            <v/>
          </cell>
          <cell r="B684">
            <v>0</v>
          </cell>
          <cell r="C684">
            <v>0</v>
          </cell>
        </row>
        <row r="685">
          <cell r="A685" t="str">
            <v/>
          </cell>
          <cell r="B685">
            <v>0</v>
          </cell>
          <cell r="C685">
            <v>0</v>
          </cell>
        </row>
        <row r="686">
          <cell r="A686" t="str">
            <v/>
          </cell>
          <cell r="B686">
            <v>0</v>
          </cell>
          <cell r="C686">
            <v>0</v>
          </cell>
        </row>
        <row r="687">
          <cell r="A687" t="str">
            <v/>
          </cell>
          <cell r="B687">
            <v>0</v>
          </cell>
          <cell r="C687">
            <v>0</v>
          </cell>
        </row>
        <row r="688">
          <cell r="A688" t="str">
            <v/>
          </cell>
          <cell r="B688">
            <v>0</v>
          </cell>
          <cell r="C688">
            <v>0</v>
          </cell>
        </row>
        <row r="689">
          <cell r="A689" t="str">
            <v/>
          </cell>
          <cell r="B689">
            <v>0</v>
          </cell>
          <cell r="C689">
            <v>0</v>
          </cell>
        </row>
        <row r="690">
          <cell r="A690" t="str">
            <v/>
          </cell>
          <cell r="B690">
            <v>0</v>
          </cell>
          <cell r="C690">
            <v>0</v>
          </cell>
        </row>
        <row r="691">
          <cell r="A691" t="str">
            <v/>
          </cell>
          <cell r="B691">
            <v>0</v>
          </cell>
          <cell r="C691">
            <v>0</v>
          </cell>
        </row>
        <row r="692">
          <cell r="A692" t="str">
            <v/>
          </cell>
          <cell r="B692">
            <v>0</v>
          </cell>
          <cell r="C692">
            <v>0</v>
          </cell>
        </row>
        <row r="693">
          <cell r="A693" t="str">
            <v/>
          </cell>
          <cell r="B693">
            <v>0</v>
          </cell>
          <cell r="C693">
            <v>0</v>
          </cell>
        </row>
        <row r="694">
          <cell r="A694" t="str">
            <v/>
          </cell>
          <cell r="B694">
            <v>0</v>
          </cell>
          <cell r="C694">
            <v>0</v>
          </cell>
        </row>
        <row r="695">
          <cell r="A695" t="str">
            <v/>
          </cell>
          <cell r="B695">
            <v>0</v>
          </cell>
          <cell r="C695">
            <v>0</v>
          </cell>
        </row>
        <row r="696">
          <cell r="A696" t="str">
            <v/>
          </cell>
          <cell r="B696">
            <v>0</v>
          </cell>
          <cell r="C696">
            <v>0</v>
          </cell>
        </row>
        <row r="697">
          <cell r="A697" t="str">
            <v/>
          </cell>
          <cell r="B697">
            <v>0</v>
          </cell>
          <cell r="C697">
            <v>0</v>
          </cell>
        </row>
        <row r="698">
          <cell r="A698" t="str">
            <v/>
          </cell>
          <cell r="B698">
            <v>0</v>
          </cell>
          <cell r="C698">
            <v>0</v>
          </cell>
        </row>
        <row r="699">
          <cell r="A699" t="str">
            <v/>
          </cell>
          <cell r="B699">
            <v>0</v>
          </cell>
          <cell r="C699">
            <v>0</v>
          </cell>
        </row>
        <row r="700">
          <cell r="A700" t="str">
            <v/>
          </cell>
          <cell r="B700">
            <v>0</v>
          </cell>
          <cell r="C700">
            <v>0</v>
          </cell>
        </row>
        <row r="701">
          <cell r="A701" t="str">
            <v/>
          </cell>
          <cell r="B701">
            <v>0</v>
          </cell>
          <cell r="C701">
            <v>0</v>
          </cell>
        </row>
        <row r="702">
          <cell r="A702" t="str">
            <v/>
          </cell>
          <cell r="B702">
            <v>0</v>
          </cell>
          <cell r="C702">
            <v>0</v>
          </cell>
        </row>
        <row r="703">
          <cell r="A703" t="str">
            <v/>
          </cell>
          <cell r="B703">
            <v>0</v>
          </cell>
          <cell r="C703">
            <v>0</v>
          </cell>
        </row>
        <row r="704">
          <cell r="A704" t="str">
            <v/>
          </cell>
          <cell r="B704">
            <v>0</v>
          </cell>
          <cell r="C704">
            <v>0</v>
          </cell>
        </row>
        <row r="705">
          <cell r="A705" t="str">
            <v/>
          </cell>
          <cell r="B705">
            <v>0</v>
          </cell>
          <cell r="C705">
            <v>0</v>
          </cell>
        </row>
        <row r="706">
          <cell r="A706" t="str">
            <v/>
          </cell>
          <cell r="B706">
            <v>0</v>
          </cell>
          <cell r="C706">
            <v>0</v>
          </cell>
        </row>
        <row r="707">
          <cell r="A707" t="str">
            <v/>
          </cell>
          <cell r="B707">
            <v>0</v>
          </cell>
          <cell r="C707">
            <v>0</v>
          </cell>
        </row>
        <row r="708">
          <cell r="A708" t="str">
            <v/>
          </cell>
          <cell r="B708">
            <v>0</v>
          </cell>
          <cell r="C708">
            <v>0</v>
          </cell>
        </row>
        <row r="709">
          <cell r="A709" t="str">
            <v/>
          </cell>
          <cell r="B709">
            <v>0</v>
          </cell>
          <cell r="C709">
            <v>0</v>
          </cell>
        </row>
        <row r="710">
          <cell r="A710" t="str">
            <v/>
          </cell>
          <cell r="B710">
            <v>0</v>
          </cell>
          <cell r="C710">
            <v>0</v>
          </cell>
        </row>
        <row r="711">
          <cell r="A711" t="str">
            <v/>
          </cell>
          <cell r="B711">
            <v>0</v>
          </cell>
          <cell r="C711">
            <v>0</v>
          </cell>
        </row>
        <row r="712">
          <cell r="A712" t="str">
            <v/>
          </cell>
          <cell r="B712">
            <v>0</v>
          </cell>
          <cell r="C712">
            <v>0</v>
          </cell>
        </row>
        <row r="713">
          <cell r="A713" t="str">
            <v/>
          </cell>
          <cell r="B713">
            <v>0</v>
          </cell>
          <cell r="C713">
            <v>0</v>
          </cell>
        </row>
        <row r="714">
          <cell r="A714" t="str">
            <v/>
          </cell>
          <cell r="B714">
            <v>0</v>
          </cell>
          <cell r="C714">
            <v>0</v>
          </cell>
        </row>
        <row r="715">
          <cell r="A715" t="str">
            <v/>
          </cell>
          <cell r="B715">
            <v>0</v>
          </cell>
          <cell r="C715">
            <v>0</v>
          </cell>
        </row>
        <row r="716">
          <cell r="A716" t="str">
            <v/>
          </cell>
          <cell r="B716">
            <v>0</v>
          </cell>
          <cell r="C716">
            <v>0</v>
          </cell>
        </row>
        <row r="717">
          <cell r="A717" t="str">
            <v/>
          </cell>
          <cell r="B717">
            <v>0</v>
          </cell>
          <cell r="C717">
            <v>0</v>
          </cell>
        </row>
        <row r="718">
          <cell r="A718" t="str">
            <v/>
          </cell>
          <cell r="B718">
            <v>0</v>
          </cell>
          <cell r="C718">
            <v>0</v>
          </cell>
        </row>
        <row r="719">
          <cell r="A719" t="str">
            <v/>
          </cell>
          <cell r="B719">
            <v>0</v>
          </cell>
          <cell r="C719">
            <v>0</v>
          </cell>
        </row>
        <row r="720">
          <cell r="A720" t="str">
            <v/>
          </cell>
          <cell r="B720">
            <v>0</v>
          </cell>
          <cell r="C720">
            <v>0</v>
          </cell>
        </row>
        <row r="721">
          <cell r="A721" t="str">
            <v/>
          </cell>
          <cell r="B721">
            <v>0</v>
          </cell>
          <cell r="C721">
            <v>0</v>
          </cell>
        </row>
        <row r="722">
          <cell r="A722" t="str">
            <v/>
          </cell>
          <cell r="B722">
            <v>0</v>
          </cell>
          <cell r="C722">
            <v>0</v>
          </cell>
        </row>
        <row r="723">
          <cell r="A723" t="str">
            <v/>
          </cell>
          <cell r="B723">
            <v>0</v>
          </cell>
          <cell r="C723">
            <v>0</v>
          </cell>
        </row>
        <row r="724">
          <cell r="A724" t="str">
            <v/>
          </cell>
          <cell r="B724">
            <v>0</v>
          </cell>
          <cell r="C724">
            <v>0</v>
          </cell>
        </row>
        <row r="725">
          <cell r="A725" t="str">
            <v/>
          </cell>
          <cell r="B725">
            <v>0</v>
          </cell>
          <cell r="C725">
            <v>0</v>
          </cell>
        </row>
        <row r="726">
          <cell r="A726" t="str">
            <v/>
          </cell>
          <cell r="B726">
            <v>0</v>
          </cell>
          <cell r="C726">
            <v>0</v>
          </cell>
        </row>
        <row r="727">
          <cell r="A727" t="str">
            <v/>
          </cell>
          <cell r="B727">
            <v>0</v>
          </cell>
          <cell r="C727">
            <v>0</v>
          </cell>
        </row>
        <row r="728">
          <cell r="A728" t="str">
            <v/>
          </cell>
          <cell r="B728">
            <v>0</v>
          </cell>
          <cell r="C728">
            <v>0</v>
          </cell>
        </row>
        <row r="729">
          <cell r="A729" t="str">
            <v/>
          </cell>
          <cell r="B729">
            <v>0</v>
          </cell>
          <cell r="C729">
            <v>0</v>
          </cell>
        </row>
        <row r="730">
          <cell r="A730" t="str">
            <v/>
          </cell>
          <cell r="B730">
            <v>0</v>
          </cell>
          <cell r="C730">
            <v>0</v>
          </cell>
        </row>
        <row r="731">
          <cell r="A731" t="str">
            <v/>
          </cell>
          <cell r="B731">
            <v>0</v>
          </cell>
          <cell r="C731">
            <v>0</v>
          </cell>
        </row>
        <row r="732">
          <cell r="A732" t="str">
            <v/>
          </cell>
          <cell r="B732">
            <v>0</v>
          </cell>
          <cell r="C732">
            <v>0</v>
          </cell>
        </row>
        <row r="733">
          <cell r="A733" t="str">
            <v/>
          </cell>
          <cell r="B733">
            <v>0</v>
          </cell>
          <cell r="C733">
            <v>0</v>
          </cell>
        </row>
        <row r="734">
          <cell r="A734" t="str">
            <v/>
          </cell>
          <cell r="B734">
            <v>0</v>
          </cell>
          <cell r="C734">
            <v>0</v>
          </cell>
        </row>
        <row r="735">
          <cell r="A735" t="str">
            <v/>
          </cell>
          <cell r="B735">
            <v>0</v>
          </cell>
          <cell r="C735">
            <v>0</v>
          </cell>
        </row>
        <row r="736">
          <cell r="A736" t="str">
            <v/>
          </cell>
          <cell r="B736">
            <v>0</v>
          </cell>
          <cell r="C736">
            <v>0</v>
          </cell>
        </row>
        <row r="737">
          <cell r="A737" t="str">
            <v/>
          </cell>
          <cell r="B737">
            <v>0</v>
          </cell>
          <cell r="C737">
            <v>0</v>
          </cell>
        </row>
        <row r="738">
          <cell r="A738" t="str">
            <v/>
          </cell>
          <cell r="B738">
            <v>0</v>
          </cell>
          <cell r="C738">
            <v>0</v>
          </cell>
        </row>
        <row r="739">
          <cell r="A739" t="str">
            <v/>
          </cell>
          <cell r="B739">
            <v>0</v>
          </cell>
          <cell r="C739">
            <v>0</v>
          </cell>
        </row>
        <row r="740">
          <cell r="A740" t="str">
            <v/>
          </cell>
          <cell r="B740">
            <v>0</v>
          </cell>
          <cell r="C740">
            <v>0</v>
          </cell>
        </row>
        <row r="741">
          <cell r="A741" t="str">
            <v/>
          </cell>
          <cell r="B741">
            <v>0</v>
          </cell>
          <cell r="C741">
            <v>0</v>
          </cell>
        </row>
        <row r="742">
          <cell r="A742" t="str">
            <v/>
          </cell>
          <cell r="B742">
            <v>0</v>
          </cell>
          <cell r="C742">
            <v>0</v>
          </cell>
        </row>
        <row r="743">
          <cell r="A743" t="str">
            <v/>
          </cell>
          <cell r="B743">
            <v>0</v>
          </cell>
          <cell r="C743">
            <v>0</v>
          </cell>
        </row>
        <row r="744">
          <cell r="A744" t="str">
            <v/>
          </cell>
          <cell r="B744">
            <v>0</v>
          </cell>
          <cell r="C744">
            <v>0</v>
          </cell>
        </row>
        <row r="745">
          <cell r="A745" t="str">
            <v/>
          </cell>
          <cell r="B745">
            <v>0</v>
          </cell>
          <cell r="C745">
            <v>0</v>
          </cell>
        </row>
        <row r="746">
          <cell r="A746" t="str">
            <v/>
          </cell>
          <cell r="B746">
            <v>0</v>
          </cell>
          <cell r="C746">
            <v>0</v>
          </cell>
        </row>
        <row r="747">
          <cell r="A747" t="str">
            <v/>
          </cell>
          <cell r="B747">
            <v>0</v>
          </cell>
          <cell r="C747">
            <v>0</v>
          </cell>
        </row>
        <row r="748">
          <cell r="A748" t="str">
            <v/>
          </cell>
          <cell r="B748">
            <v>0</v>
          </cell>
          <cell r="C748">
            <v>0</v>
          </cell>
        </row>
        <row r="749">
          <cell r="A749" t="str">
            <v/>
          </cell>
          <cell r="B749">
            <v>0</v>
          </cell>
          <cell r="C749">
            <v>0</v>
          </cell>
        </row>
        <row r="750">
          <cell r="A750" t="str">
            <v/>
          </cell>
          <cell r="B750">
            <v>0</v>
          </cell>
          <cell r="C750">
            <v>0</v>
          </cell>
        </row>
        <row r="751">
          <cell r="A751" t="str">
            <v/>
          </cell>
          <cell r="B751">
            <v>0</v>
          </cell>
          <cell r="C751">
            <v>0</v>
          </cell>
        </row>
        <row r="752">
          <cell r="A752" t="str">
            <v/>
          </cell>
          <cell r="B752">
            <v>0</v>
          </cell>
          <cell r="C752">
            <v>0</v>
          </cell>
        </row>
        <row r="753">
          <cell r="A753" t="str">
            <v/>
          </cell>
          <cell r="B753">
            <v>0</v>
          </cell>
          <cell r="C753">
            <v>0</v>
          </cell>
        </row>
        <row r="754">
          <cell r="A754" t="str">
            <v/>
          </cell>
          <cell r="B754">
            <v>0</v>
          </cell>
          <cell r="C754">
            <v>0</v>
          </cell>
        </row>
        <row r="755">
          <cell r="A755" t="str">
            <v/>
          </cell>
          <cell r="B755">
            <v>0</v>
          </cell>
          <cell r="C755">
            <v>0</v>
          </cell>
        </row>
        <row r="756">
          <cell r="A756" t="str">
            <v/>
          </cell>
          <cell r="B756">
            <v>0</v>
          </cell>
          <cell r="C756">
            <v>0</v>
          </cell>
        </row>
        <row r="757">
          <cell r="A757" t="str">
            <v/>
          </cell>
          <cell r="B757">
            <v>0</v>
          </cell>
          <cell r="C757">
            <v>0</v>
          </cell>
        </row>
        <row r="758">
          <cell r="A758" t="str">
            <v/>
          </cell>
          <cell r="B758">
            <v>0</v>
          </cell>
          <cell r="C758">
            <v>0</v>
          </cell>
        </row>
        <row r="759">
          <cell r="A759" t="str">
            <v/>
          </cell>
          <cell r="B759">
            <v>0</v>
          </cell>
          <cell r="C759">
            <v>0</v>
          </cell>
        </row>
        <row r="760">
          <cell r="A760" t="str">
            <v/>
          </cell>
          <cell r="B760">
            <v>0</v>
          </cell>
          <cell r="C760">
            <v>0</v>
          </cell>
        </row>
        <row r="761">
          <cell r="A761" t="str">
            <v/>
          </cell>
          <cell r="B761">
            <v>0</v>
          </cell>
          <cell r="C761">
            <v>0</v>
          </cell>
        </row>
        <row r="762">
          <cell r="A762" t="str">
            <v/>
          </cell>
          <cell r="B762">
            <v>0</v>
          </cell>
          <cell r="C762">
            <v>0</v>
          </cell>
        </row>
        <row r="763">
          <cell r="A763" t="str">
            <v/>
          </cell>
          <cell r="B763">
            <v>0</v>
          </cell>
          <cell r="C763">
            <v>0</v>
          </cell>
        </row>
        <row r="764">
          <cell r="A764" t="str">
            <v/>
          </cell>
          <cell r="B764">
            <v>0</v>
          </cell>
          <cell r="C764">
            <v>0</v>
          </cell>
        </row>
        <row r="765">
          <cell r="A765" t="str">
            <v/>
          </cell>
          <cell r="B765">
            <v>0</v>
          </cell>
          <cell r="C765">
            <v>0</v>
          </cell>
        </row>
        <row r="766">
          <cell r="A766" t="str">
            <v/>
          </cell>
          <cell r="B766">
            <v>0</v>
          </cell>
          <cell r="C766">
            <v>0</v>
          </cell>
        </row>
        <row r="767">
          <cell r="A767" t="str">
            <v/>
          </cell>
          <cell r="B767">
            <v>0</v>
          </cell>
          <cell r="C767">
            <v>0</v>
          </cell>
        </row>
        <row r="768">
          <cell r="A768" t="str">
            <v/>
          </cell>
          <cell r="B768">
            <v>0</v>
          </cell>
          <cell r="C768">
            <v>0</v>
          </cell>
        </row>
        <row r="769">
          <cell r="A769" t="str">
            <v/>
          </cell>
          <cell r="B769">
            <v>0</v>
          </cell>
          <cell r="C769">
            <v>0</v>
          </cell>
        </row>
        <row r="770">
          <cell r="A770" t="str">
            <v/>
          </cell>
          <cell r="B770">
            <v>0</v>
          </cell>
          <cell r="C770">
            <v>0</v>
          </cell>
        </row>
        <row r="771">
          <cell r="A771" t="str">
            <v/>
          </cell>
          <cell r="B771">
            <v>0</v>
          </cell>
          <cell r="C771">
            <v>0</v>
          </cell>
        </row>
        <row r="772">
          <cell r="A772" t="str">
            <v/>
          </cell>
          <cell r="B772">
            <v>0</v>
          </cell>
          <cell r="C772">
            <v>0</v>
          </cell>
        </row>
        <row r="773">
          <cell r="A773" t="str">
            <v/>
          </cell>
          <cell r="B773">
            <v>0</v>
          </cell>
          <cell r="C773">
            <v>0</v>
          </cell>
        </row>
        <row r="774">
          <cell r="A774" t="str">
            <v/>
          </cell>
          <cell r="B774">
            <v>0</v>
          </cell>
          <cell r="C774">
            <v>0</v>
          </cell>
        </row>
        <row r="775">
          <cell r="A775" t="str">
            <v/>
          </cell>
          <cell r="B775">
            <v>0</v>
          </cell>
          <cell r="C775">
            <v>0</v>
          </cell>
        </row>
        <row r="776">
          <cell r="A776" t="str">
            <v/>
          </cell>
          <cell r="B776">
            <v>0</v>
          </cell>
          <cell r="C776">
            <v>0</v>
          </cell>
        </row>
        <row r="777">
          <cell r="A777" t="str">
            <v/>
          </cell>
          <cell r="B777">
            <v>0</v>
          </cell>
          <cell r="C777">
            <v>0</v>
          </cell>
        </row>
        <row r="778">
          <cell r="A778" t="str">
            <v/>
          </cell>
          <cell r="B778">
            <v>0</v>
          </cell>
          <cell r="C778">
            <v>0</v>
          </cell>
        </row>
        <row r="779">
          <cell r="A779" t="str">
            <v/>
          </cell>
          <cell r="B779">
            <v>0</v>
          </cell>
          <cell r="C779">
            <v>0</v>
          </cell>
        </row>
        <row r="780">
          <cell r="A780" t="str">
            <v/>
          </cell>
          <cell r="B780">
            <v>0</v>
          </cell>
          <cell r="C780">
            <v>0</v>
          </cell>
        </row>
        <row r="781">
          <cell r="A781" t="str">
            <v/>
          </cell>
          <cell r="B781">
            <v>0</v>
          </cell>
          <cell r="C781">
            <v>0</v>
          </cell>
        </row>
        <row r="782">
          <cell r="A782" t="str">
            <v/>
          </cell>
          <cell r="B782">
            <v>0</v>
          </cell>
          <cell r="C782">
            <v>0</v>
          </cell>
        </row>
        <row r="783">
          <cell r="A783" t="str">
            <v/>
          </cell>
          <cell r="B783">
            <v>0</v>
          </cell>
          <cell r="C783">
            <v>0</v>
          </cell>
        </row>
        <row r="784">
          <cell r="A784" t="str">
            <v/>
          </cell>
          <cell r="B784">
            <v>0</v>
          </cell>
          <cell r="C784">
            <v>0</v>
          </cell>
        </row>
        <row r="785">
          <cell r="A785" t="str">
            <v/>
          </cell>
          <cell r="B785">
            <v>0</v>
          </cell>
          <cell r="C785">
            <v>0</v>
          </cell>
        </row>
        <row r="786">
          <cell r="A786" t="str">
            <v/>
          </cell>
          <cell r="B786">
            <v>0</v>
          </cell>
          <cell r="C786">
            <v>0</v>
          </cell>
        </row>
        <row r="787">
          <cell r="A787" t="str">
            <v/>
          </cell>
          <cell r="B787">
            <v>0</v>
          </cell>
          <cell r="C787">
            <v>0</v>
          </cell>
        </row>
        <row r="788">
          <cell r="A788" t="str">
            <v/>
          </cell>
          <cell r="B788">
            <v>0</v>
          </cell>
          <cell r="C788">
            <v>0</v>
          </cell>
        </row>
        <row r="789">
          <cell r="A789" t="str">
            <v/>
          </cell>
          <cell r="B789">
            <v>0</v>
          </cell>
          <cell r="C789">
            <v>0</v>
          </cell>
        </row>
        <row r="790">
          <cell r="A790" t="str">
            <v/>
          </cell>
          <cell r="B790">
            <v>0</v>
          </cell>
          <cell r="C790">
            <v>0</v>
          </cell>
        </row>
        <row r="791">
          <cell r="A791" t="str">
            <v/>
          </cell>
          <cell r="B791">
            <v>0</v>
          </cell>
          <cell r="C791">
            <v>0</v>
          </cell>
        </row>
        <row r="792">
          <cell r="A792" t="str">
            <v/>
          </cell>
          <cell r="B792">
            <v>0</v>
          </cell>
          <cell r="C792">
            <v>0</v>
          </cell>
        </row>
        <row r="793">
          <cell r="A793" t="str">
            <v/>
          </cell>
          <cell r="B793">
            <v>0</v>
          </cell>
          <cell r="C793">
            <v>0</v>
          </cell>
        </row>
        <row r="794">
          <cell r="A794" t="str">
            <v/>
          </cell>
          <cell r="B794">
            <v>0</v>
          </cell>
          <cell r="C794">
            <v>0</v>
          </cell>
        </row>
        <row r="795">
          <cell r="A795" t="str">
            <v/>
          </cell>
          <cell r="B795">
            <v>0</v>
          </cell>
          <cell r="C795">
            <v>0</v>
          </cell>
        </row>
        <row r="796">
          <cell r="A796" t="str">
            <v/>
          </cell>
          <cell r="B796">
            <v>0</v>
          </cell>
          <cell r="C796">
            <v>0</v>
          </cell>
        </row>
        <row r="797">
          <cell r="A797" t="str">
            <v/>
          </cell>
          <cell r="B797">
            <v>0</v>
          </cell>
          <cell r="C797">
            <v>0</v>
          </cell>
        </row>
        <row r="798">
          <cell r="A798" t="str">
            <v/>
          </cell>
          <cell r="B798">
            <v>0</v>
          </cell>
          <cell r="C798">
            <v>0</v>
          </cell>
        </row>
        <row r="799">
          <cell r="A799" t="str">
            <v/>
          </cell>
          <cell r="B799">
            <v>0</v>
          </cell>
          <cell r="C799">
            <v>0</v>
          </cell>
        </row>
        <row r="800">
          <cell r="A800" t="str">
            <v/>
          </cell>
          <cell r="B800">
            <v>0</v>
          </cell>
          <cell r="C800">
            <v>0</v>
          </cell>
        </row>
        <row r="801">
          <cell r="A801" t="str">
            <v/>
          </cell>
          <cell r="B801">
            <v>0</v>
          </cell>
          <cell r="C801">
            <v>0</v>
          </cell>
        </row>
        <row r="802">
          <cell r="A802" t="str">
            <v/>
          </cell>
          <cell r="B802">
            <v>0</v>
          </cell>
          <cell r="C802">
            <v>0</v>
          </cell>
        </row>
        <row r="803">
          <cell r="A803" t="str">
            <v/>
          </cell>
          <cell r="B803">
            <v>0</v>
          </cell>
          <cell r="C803">
            <v>0</v>
          </cell>
        </row>
        <row r="804">
          <cell r="A804" t="str">
            <v/>
          </cell>
          <cell r="B804">
            <v>0</v>
          </cell>
          <cell r="C804">
            <v>0</v>
          </cell>
        </row>
        <row r="805">
          <cell r="A805" t="str">
            <v/>
          </cell>
          <cell r="B805">
            <v>0</v>
          </cell>
          <cell r="C805">
            <v>0</v>
          </cell>
        </row>
        <row r="806">
          <cell r="A806" t="str">
            <v/>
          </cell>
          <cell r="B806">
            <v>0</v>
          </cell>
          <cell r="C806">
            <v>0</v>
          </cell>
        </row>
        <row r="807">
          <cell r="A807" t="str">
            <v/>
          </cell>
          <cell r="B807">
            <v>0</v>
          </cell>
          <cell r="C807">
            <v>0</v>
          </cell>
        </row>
        <row r="808">
          <cell r="A808" t="str">
            <v/>
          </cell>
          <cell r="B808">
            <v>0</v>
          </cell>
          <cell r="C808">
            <v>0</v>
          </cell>
        </row>
        <row r="809">
          <cell r="A809" t="str">
            <v/>
          </cell>
          <cell r="B809">
            <v>0</v>
          </cell>
          <cell r="C809">
            <v>0</v>
          </cell>
        </row>
        <row r="810">
          <cell r="A810" t="str">
            <v/>
          </cell>
          <cell r="B810">
            <v>0</v>
          </cell>
          <cell r="C810">
            <v>0</v>
          </cell>
        </row>
        <row r="811">
          <cell r="A811" t="str">
            <v/>
          </cell>
          <cell r="B811">
            <v>0</v>
          </cell>
          <cell r="C811">
            <v>0</v>
          </cell>
        </row>
        <row r="812">
          <cell r="A812" t="str">
            <v/>
          </cell>
          <cell r="B812">
            <v>0</v>
          </cell>
          <cell r="C812">
            <v>0</v>
          </cell>
        </row>
        <row r="813">
          <cell r="A813" t="str">
            <v/>
          </cell>
          <cell r="B813">
            <v>0</v>
          </cell>
          <cell r="C813">
            <v>0</v>
          </cell>
        </row>
        <row r="814">
          <cell r="A814" t="str">
            <v/>
          </cell>
          <cell r="B814">
            <v>0</v>
          </cell>
          <cell r="C814">
            <v>0</v>
          </cell>
        </row>
        <row r="815">
          <cell r="A815" t="str">
            <v/>
          </cell>
          <cell r="B815">
            <v>0</v>
          </cell>
          <cell r="C815">
            <v>0</v>
          </cell>
        </row>
        <row r="816">
          <cell r="A816" t="str">
            <v/>
          </cell>
          <cell r="B816">
            <v>0</v>
          </cell>
          <cell r="C816">
            <v>0</v>
          </cell>
        </row>
        <row r="817">
          <cell r="A817" t="str">
            <v/>
          </cell>
          <cell r="B817">
            <v>0</v>
          </cell>
          <cell r="C817">
            <v>0</v>
          </cell>
        </row>
        <row r="818">
          <cell r="A818" t="str">
            <v/>
          </cell>
          <cell r="B818">
            <v>0</v>
          </cell>
          <cell r="C818">
            <v>0</v>
          </cell>
        </row>
        <row r="819">
          <cell r="A819" t="str">
            <v/>
          </cell>
          <cell r="B819">
            <v>0</v>
          </cell>
          <cell r="C819">
            <v>0</v>
          </cell>
        </row>
        <row r="820">
          <cell r="A820" t="str">
            <v/>
          </cell>
          <cell r="B820">
            <v>0</v>
          </cell>
          <cell r="C820">
            <v>0</v>
          </cell>
        </row>
        <row r="821">
          <cell r="A821" t="str">
            <v/>
          </cell>
          <cell r="B821">
            <v>0</v>
          </cell>
          <cell r="C821">
            <v>0</v>
          </cell>
        </row>
        <row r="822">
          <cell r="A822" t="str">
            <v/>
          </cell>
          <cell r="B822">
            <v>0</v>
          </cell>
          <cell r="C822">
            <v>0</v>
          </cell>
        </row>
        <row r="823">
          <cell r="A823" t="str">
            <v/>
          </cell>
          <cell r="B823">
            <v>0</v>
          </cell>
          <cell r="C823">
            <v>0</v>
          </cell>
        </row>
        <row r="824">
          <cell r="A824" t="str">
            <v/>
          </cell>
          <cell r="B824">
            <v>0</v>
          </cell>
          <cell r="C824">
            <v>0</v>
          </cell>
        </row>
        <row r="825">
          <cell r="A825" t="str">
            <v/>
          </cell>
          <cell r="B825">
            <v>0</v>
          </cell>
          <cell r="C825">
            <v>0</v>
          </cell>
        </row>
        <row r="826">
          <cell r="A826" t="str">
            <v/>
          </cell>
          <cell r="B826">
            <v>0</v>
          </cell>
          <cell r="C826">
            <v>0</v>
          </cell>
        </row>
        <row r="827">
          <cell r="A827" t="str">
            <v/>
          </cell>
          <cell r="B827">
            <v>0</v>
          </cell>
          <cell r="C827">
            <v>0</v>
          </cell>
        </row>
        <row r="828">
          <cell r="A828" t="str">
            <v/>
          </cell>
          <cell r="B828">
            <v>0</v>
          </cell>
          <cell r="C828">
            <v>0</v>
          </cell>
        </row>
        <row r="829">
          <cell r="A829" t="str">
            <v/>
          </cell>
          <cell r="B829">
            <v>0</v>
          </cell>
          <cell r="C829">
            <v>0</v>
          </cell>
        </row>
        <row r="830">
          <cell r="A830" t="str">
            <v/>
          </cell>
          <cell r="B830">
            <v>0</v>
          </cell>
          <cell r="C830">
            <v>0</v>
          </cell>
        </row>
        <row r="831">
          <cell r="A831" t="str">
            <v/>
          </cell>
          <cell r="B831">
            <v>0</v>
          </cell>
          <cell r="C831">
            <v>0</v>
          </cell>
        </row>
        <row r="832">
          <cell r="A832" t="str">
            <v/>
          </cell>
          <cell r="B832">
            <v>0</v>
          </cell>
          <cell r="C832">
            <v>0</v>
          </cell>
        </row>
        <row r="833">
          <cell r="A833" t="str">
            <v/>
          </cell>
          <cell r="B833">
            <v>0</v>
          </cell>
          <cell r="C833">
            <v>0</v>
          </cell>
        </row>
        <row r="834">
          <cell r="A834" t="str">
            <v/>
          </cell>
          <cell r="B834">
            <v>0</v>
          </cell>
          <cell r="C834">
            <v>0</v>
          </cell>
        </row>
        <row r="835">
          <cell r="A835" t="str">
            <v/>
          </cell>
          <cell r="B835">
            <v>0</v>
          </cell>
          <cell r="C835">
            <v>0</v>
          </cell>
        </row>
        <row r="836">
          <cell r="A836" t="str">
            <v/>
          </cell>
          <cell r="B836">
            <v>0</v>
          </cell>
          <cell r="C836">
            <v>0</v>
          </cell>
        </row>
        <row r="837">
          <cell r="A837" t="str">
            <v/>
          </cell>
          <cell r="B837">
            <v>0</v>
          </cell>
          <cell r="C837">
            <v>0</v>
          </cell>
        </row>
        <row r="838">
          <cell r="A838" t="str">
            <v/>
          </cell>
          <cell r="B838">
            <v>0</v>
          </cell>
          <cell r="C838">
            <v>0</v>
          </cell>
        </row>
        <row r="839">
          <cell r="A839" t="str">
            <v/>
          </cell>
          <cell r="B839">
            <v>0</v>
          </cell>
          <cell r="C839">
            <v>0</v>
          </cell>
        </row>
        <row r="840">
          <cell r="A840" t="str">
            <v/>
          </cell>
          <cell r="B840">
            <v>0</v>
          </cell>
          <cell r="C840">
            <v>0</v>
          </cell>
        </row>
        <row r="841">
          <cell r="A841" t="str">
            <v/>
          </cell>
          <cell r="B841">
            <v>0</v>
          </cell>
          <cell r="C841">
            <v>0</v>
          </cell>
        </row>
        <row r="842">
          <cell r="A842" t="str">
            <v/>
          </cell>
          <cell r="B842">
            <v>0</v>
          </cell>
          <cell r="C842">
            <v>0</v>
          </cell>
        </row>
        <row r="843">
          <cell r="A843" t="str">
            <v/>
          </cell>
          <cell r="B843">
            <v>0</v>
          </cell>
          <cell r="C843">
            <v>0</v>
          </cell>
        </row>
        <row r="844">
          <cell r="A844" t="str">
            <v/>
          </cell>
          <cell r="B844">
            <v>0</v>
          </cell>
          <cell r="C844">
            <v>0</v>
          </cell>
        </row>
        <row r="845">
          <cell r="A845" t="str">
            <v/>
          </cell>
          <cell r="B845">
            <v>0</v>
          </cell>
          <cell r="C845">
            <v>0</v>
          </cell>
        </row>
        <row r="846">
          <cell r="A846" t="str">
            <v/>
          </cell>
          <cell r="B846">
            <v>0</v>
          </cell>
          <cell r="C846">
            <v>0</v>
          </cell>
        </row>
        <row r="847">
          <cell r="A847" t="str">
            <v/>
          </cell>
          <cell r="B847">
            <v>0</v>
          </cell>
          <cell r="C847">
            <v>0</v>
          </cell>
        </row>
        <row r="848">
          <cell r="A848" t="str">
            <v/>
          </cell>
          <cell r="B848">
            <v>0</v>
          </cell>
          <cell r="C848">
            <v>0</v>
          </cell>
        </row>
        <row r="849">
          <cell r="A849" t="str">
            <v/>
          </cell>
          <cell r="B849">
            <v>0</v>
          </cell>
          <cell r="C849">
            <v>0</v>
          </cell>
        </row>
        <row r="850">
          <cell r="A850" t="str">
            <v/>
          </cell>
          <cell r="B850">
            <v>0</v>
          </cell>
          <cell r="C850">
            <v>0</v>
          </cell>
        </row>
        <row r="851">
          <cell r="A851" t="str">
            <v/>
          </cell>
          <cell r="B851">
            <v>0</v>
          </cell>
          <cell r="C851">
            <v>0</v>
          </cell>
        </row>
        <row r="852">
          <cell r="A852" t="str">
            <v/>
          </cell>
          <cell r="B852">
            <v>0</v>
          </cell>
          <cell r="C852">
            <v>0</v>
          </cell>
        </row>
        <row r="853">
          <cell r="A853" t="str">
            <v/>
          </cell>
          <cell r="B853">
            <v>0</v>
          </cell>
          <cell r="C853">
            <v>0</v>
          </cell>
        </row>
        <row r="854">
          <cell r="A854" t="str">
            <v/>
          </cell>
          <cell r="B854">
            <v>0</v>
          </cell>
          <cell r="C854">
            <v>0</v>
          </cell>
        </row>
        <row r="855">
          <cell r="A855" t="str">
            <v/>
          </cell>
          <cell r="B855">
            <v>0</v>
          </cell>
          <cell r="C855">
            <v>0</v>
          </cell>
        </row>
        <row r="856">
          <cell r="A856" t="str">
            <v/>
          </cell>
          <cell r="B856">
            <v>0</v>
          </cell>
          <cell r="C856">
            <v>0</v>
          </cell>
        </row>
        <row r="857">
          <cell r="A857" t="str">
            <v/>
          </cell>
          <cell r="B857">
            <v>0</v>
          </cell>
          <cell r="C857">
            <v>0</v>
          </cell>
        </row>
        <row r="858">
          <cell r="A858" t="str">
            <v/>
          </cell>
          <cell r="B858">
            <v>0</v>
          </cell>
          <cell r="C858">
            <v>0</v>
          </cell>
        </row>
        <row r="859">
          <cell r="A859" t="str">
            <v/>
          </cell>
          <cell r="B859">
            <v>0</v>
          </cell>
          <cell r="C859">
            <v>0</v>
          </cell>
        </row>
        <row r="860">
          <cell r="A860" t="str">
            <v/>
          </cell>
          <cell r="B860">
            <v>0</v>
          </cell>
          <cell r="C860">
            <v>0</v>
          </cell>
        </row>
        <row r="861">
          <cell r="A861" t="str">
            <v/>
          </cell>
          <cell r="B861">
            <v>0</v>
          </cell>
          <cell r="C861">
            <v>0</v>
          </cell>
        </row>
        <row r="862">
          <cell r="A862" t="str">
            <v/>
          </cell>
          <cell r="B862">
            <v>0</v>
          </cell>
          <cell r="C862">
            <v>0</v>
          </cell>
        </row>
        <row r="863">
          <cell r="A863" t="str">
            <v/>
          </cell>
          <cell r="B863">
            <v>0</v>
          </cell>
          <cell r="C863">
            <v>0</v>
          </cell>
        </row>
        <row r="864">
          <cell r="A864" t="str">
            <v/>
          </cell>
          <cell r="B864">
            <v>0</v>
          </cell>
          <cell r="C864">
            <v>0</v>
          </cell>
        </row>
        <row r="865">
          <cell r="A865" t="str">
            <v/>
          </cell>
          <cell r="B865">
            <v>0</v>
          </cell>
          <cell r="C865">
            <v>0</v>
          </cell>
        </row>
        <row r="866">
          <cell r="A866" t="str">
            <v/>
          </cell>
          <cell r="B866">
            <v>0</v>
          </cell>
          <cell r="C866">
            <v>0</v>
          </cell>
        </row>
        <row r="867">
          <cell r="A867" t="str">
            <v/>
          </cell>
          <cell r="B867">
            <v>0</v>
          </cell>
          <cell r="C867">
            <v>0</v>
          </cell>
        </row>
        <row r="868">
          <cell r="A868" t="str">
            <v/>
          </cell>
          <cell r="B868">
            <v>0</v>
          </cell>
          <cell r="C868">
            <v>0</v>
          </cell>
        </row>
        <row r="869">
          <cell r="A869" t="str">
            <v/>
          </cell>
          <cell r="B869">
            <v>0</v>
          </cell>
          <cell r="C869">
            <v>0</v>
          </cell>
        </row>
        <row r="870">
          <cell r="A870" t="str">
            <v/>
          </cell>
          <cell r="B870">
            <v>0</v>
          </cell>
          <cell r="C870">
            <v>0</v>
          </cell>
        </row>
        <row r="871">
          <cell r="A871" t="str">
            <v/>
          </cell>
          <cell r="B871">
            <v>0</v>
          </cell>
          <cell r="C871">
            <v>0</v>
          </cell>
        </row>
        <row r="872">
          <cell r="A872" t="str">
            <v/>
          </cell>
          <cell r="B872">
            <v>0</v>
          </cell>
          <cell r="C872">
            <v>0</v>
          </cell>
        </row>
        <row r="873">
          <cell r="A873" t="str">
            <v/>
          </cell>
          <cell r="B873">
            <v>0</v>
          </cell>
          <cell r="C873">
            <v>0</v>
          </cell>
        </row>
        <row r="874">
          <cell r="A874" t="str">
            <v/>
          </cell>
          <cell r="B874">
            <v>0</v>
          </cell>
          <cell r="C874">
            <v>0</v>
          </cell>
        </row>
        <row r="875">
          <cell r="A875" t="str">
            <v/>
          </cell>
          <cell r="B875">
            <v>0</v>
          </cell>
          <cell r="C875">
            <v>0</v>
          </cell>
        </row>
        <row r="876">
          <cell r="A876" t="str">
            <v/>
          </cell>
          <cell r="B876">
            <v>0</v>
          </cell>
          <cell r="C876">
            <v>0</v>
          </cell>
        </row>
        <row r="877">
          <cell r="A877" t="str">
            <v/>
          </cell>
          <cell r="B877">
            <v>0</v>
          </cell>
          <cell r="C877">
            <v>0</v>
          </cell>
        </row>
        <row r="878">
          <cell r="A878" t="str">
            <v/>
          </cell>
          <cell r="B878">
            <v>0</v>
          </cell>
          <cell r="C878">
            <v>0</v>
          </cell>
        </row>
        <row r="879">
          <cell r="A879" t="str">
            <v/>
          </cell>
          <cell r="B879">
            <v>0</v>
          </cell>
          <cell r="C879">
            <v>0</v>
          </cell>
        </row>
        <row r="880">
          <cell r="A880" t="str">
            <v/>
          </cell>
          <cell r="B880">
            <v>0</v>
          </cell>
          <cell r="C880">
            <v>0</v>
          </cell>
        </row>
        <row r="881">
          <cell r="A881" t="str">
            <v/>
          </cell>
          <cell r="B881">
            <v>0</v>
          </cell>
          <cell r="C881">
            <v>0</v>
          </cell>
        </row>
        <row r="882">
          <cell r="A882" t="str">
            <v/>
          </cell>
          <cell r="B882">
            <v>0</v>
          </cell>
          <cell r="C882">
            <v>0</v>
          </cell>
        </row>
        <row r="883">
          <cell r="A883" t="str">
            <v/>
          </cell>
          <cell r="B883">
            <v>0</v>
          </cell>
          <cell r="C883">
            <v>0</v>
          </cell>
        </row>
        <row r="884">
          <cell r="A884" t="str">
            <v/>
          </cell>
          <cell r="B884">
            <v>0</v>
          </cell>
          <cell r="C884">
            <v>0</v>
          </cell>
        </row>
        <row r="885">
          <cell r="A885" t="str">
            <v/>
          </cell>
          <cell r="B885">
            <v>0</v>
          </cell>
          <cell r="C885">
            <v>0</v>
          </cell>
        </row>
        <row r="886">
          <cell r="A886" t="str">
            <v/>
          </cell>
          <cell r="B886">
            <v>0</v>
          </cell>
          <cell r="C886">
            <v>0</v>
          </cell>
        </row>
        <row r="887">
          <cell r="A887" t="str">
            <v/>
          </cell>
          <cell r="B887">
            <v>0</v>
          </cell>
          <cell r="C887">
            <v>0</v>
          </cell>
        </row>
        <row r="888">
          <cell r="A888" t="str">
            <v/>
          </cell>
          <cell r="B888">
            <v>0</v>
          </cell>
          <cell r="C888">
            <v>0</v>
          </cell>
        </row>
        <row r="889">
          <cell r="A889" t="str">
            <v/>
          </cell>
          <cell r="B889">
            <v>0</v>
          </cell>
          <cell r="C889">
            <v>0</v>
          </cell>
        </row>
        <row r="890">
          <cell r="A890" t="str">
            <v/>
          </cell>
          <cell r="B890">
            <v>0</v>
          </cell>
          <cell r="C890">
            <v>0</v>
          </cell>
        </row>
        <row r="891">
          <cell r="A891" t="str">
            <v/>
          </cell>
          <cell r="B891">
            <v>0</v>
          </cell>
          <cell r="C891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ECD8D-B4CC-453E-9157-14157BFDB1C9}">
  <sheetPr codeName="Feuil1"/>
  <dimension ref="A1:AU264"/>
  <sheetViews>
    <sheetView zoomScale="10" zoomScaleNormal="10" workbookViewId="0">
      <pane ySplit="8" topLeftCell="A10" activePane="bottomLeft" state="frozen"/>
      <selection pane="bottomLeft" activeCell="AV33" sqref="AV33"/>
    </sheetView>
  </sheetViews>
  <sheetFormatPr baseColWidth="10" defaultColWidth="18.453125" defaultRowHeight="14.5" x14ac:dyDescent="0.35"/>
  <cols>
    <col min="3" max="4" width="25" customWidth="1"/>
    <col min="5" max="20" width="23.453125" customWidth="1"/>
    <col min="21" max="21" width="23.1796875" customWidth="1"/>
    <col min="22" max="24" width="23.453125" customWidth="1"/>
    <col min="25" max="25" width="22.1796875" customWidth="1"/>
    <col min="26" max="26" width="29.6328125" customWidth="1"/>
    <col min="27" max="27" width="27.1796875" customWidth="1"/>
    <col min="28" max="28" width="26.453125" customWidth="1"/>
    <col min="29" max="30" width="23.1796875" customWidth="1"/>
    <col min="31" max="32" width="29.36328125" customWidth="1"/>
    <col min="39" max="39" width="18.453125" style="39"/>
    <col min="43" max="43" width="23" customWidth="1"/>
  </cols>
  <sheetData>
    <row r="1" spans="1:47" ht="60.5" customHeight="1" thickBot="1" x14ac:dyDescent="0.4"/>
    <row r="2" spans="1:47" ht="60.5" customHeight="1" thickBot="1" x14ac:dyDescent="0.4">
      <c r="B2" s="225" t="s">
        <v>36</v>
      </c>
      <c r="C2" s="226"/>
      <c r="D2" s="227"/>
      <c r="E2" s="184"/>
      <c r="F2" s="184"/>
      <c r="G2" s="184"/>
      <c r="AL2" s="39"/>
      <c r="AM2"/>
    </row>
    <row r="3" spans="1:47" ht="60" customHeight="1" thickBot="1" x14ac:dyDescent="0.4">
      <c r="B3" s="228"/>
      <c r="C3" s="229"/>
      <c r="D3" s="230"/>
      <c r="E3" s="191" t="s">
        <v>79</v>
      </c>
      <c r="F3" s="192"/>
      <c r="G3" s="193"/>
      <c r="AL3" s="39"/>
      <c r="AM3"/>
    </row>
    <row r="4" spans="1:47" ht="60" customHeight="1" thickBot="1" x14ac:dyDescent="0.4">
      <c r="B4" s="228"/>
      <c r="C4" s="229"/>
      <c r="D4" s="230"/>
      <c r="E4" s="192" t="s">
        <v>80</v>
      </c>
      <c r="F4" s="192"/>
      <c r="G4" s="193"/>
      <c r="N4" s="191" t="s">
        <v>37</v>
      </c>
      <c r="O4" s="192"/>
      <c r="P4" s="192"/>
      <c r="Q4" s="192"/>
      <c r="R4" s="192"/>
      <c r="S4" s="192"/>
      <c r="T4" s="192"/>
      <c r="U4" s="192"/>
      <c r="V4" s="192"/>
      <c r="W4" s="193"/>
      <c r="X4" s="158"/>
      <c r="AL4" s="39"/>
      <c r="AM4"/>
    </row>
    <row r="5" spans="1:47" ht="60" customHeight="1" thickBot="1" x14ac:dyDescent="0.4">
      <c r="B5" s="228"/>
      <c r="C5" s="229"/>
      <c r="D5" s="230"/>
      <c r="E5" s="192">
        <v>0</v>
      </c>
      <c r="F5" s="192"/>
      <c r="G5" s="193"/>
      <c r="N5" s="215" t="s">
        <v>106</v>
      </c>
      <c r="O5" s="216"/>
      <c r="P5" s="213" t="s">
        <v>104</v>
      </c>
      <c r="Q5" s="214"/>
      <c r="R5" s="219" t="s">
        <v>94</v>
      </c>
      <c r="S5" s="220"/>
      <c r="T5" s="217" t="s">
        <v>105</v>
      </c>
      <c r="U5" s="218"/>
      <c r="V5" s="223"/>
      <c r="W5" s="224"/>
      <c r="X5" s="10"/>
      <c r="AL5" s="39"/>
      <c r="AM5"/>
    </row>
    <row r="6" spans="1:47" ht="60" customHeight="1" thickBot="1" x14ac:dyDescent="0.4">
      <c r="B6" s="228"/>
      <c r="C6" s="229"/>
      <c r="D6" s="230"/>
      <c r="E6" s="192"/>
      <c r="F6" s="192"/>
      <c r="G6" s="193"/>
      <c r="AL6" s="39"/>
      <c r="AM6"/>
    </row>
    <row r="7" spans="1:47" ht="60" customHeight="1" thickBot="1" x14ac:dyDescent="0.4">
      <c r="B7" s="231"/>
      <c r="C7" s="232"/>
      <c r="D7" s="233"/>
      <c r="E7" s="192"/>
      <c r="F7" s="192"/>
      <c r="G7" s="193"/>
      <c r="P7" s="53"/>
      <c r="Q7" s="53"/>
      <c r="R7" s="77"/>
      <c r="S7" s="53"/>
      <c r="AH7" s="53"/>
      <c r="AI7" s="53"/>
      <c r="AJ7" s="53"/>
      <c r="AL7" s="39"/>
      <c r="AM7"/>
    </row>
    <row r="8" spans="1:47" ht="60" customHeight="1" thickBot="1" x14ac:dyDescent="1.05">
      <c r="P8" s="53"/>
      <c r="Q8" s="53"/>
      <c r="R8" s="66"/>
      <c r="S8" s="53"/>
      <c r="AH8" s="53"/>
      <c r="AI8" s="53"/>
      <c r="AJ8" s="53"/>
      <c r="AK8" s="53"/>
      <c r="AL8" s="53"/>
      <c r="AM8"/>
      <c r="AN8" s="39"/>
    </row>
    <row r="9" spans="1:47" s="27" customFormat="1" ht="60" customHeight="1" thickBot="1" x14ac:dyDescent="1.05">
      <c r="A9"/>
      <c r="B9" s="70"/>
      <c r="C9" s="70"/>
      <c r="D9" s="72"/>
      <c r="E9" s="41" t="s">
        <v>14</v>
      </c>
      <c r="F9" s="41" t="s">
        <v>15</v>
      </c>
      <c r="G9" s="41" t="s">
        <v>16</v>
      </c>
      <c r="H9" s="41" t="s">
        <v>17</v>
      </c>
      <c r="I9" s="41" t="s">
        <v>12</v>
      </c>
      <c r="J9" s="41" t="s">
        <v>13</v>
      </c>
      <c r="K9" s="41" t="s">
        <v>13</v>
      </c>
      <c r="L9" s="41" t="s">
        <v>14</v>
      </c>
      <c r="M9" s="41" t="s">
        <v>15</v>
      </c>
      <c r="N9" s="41" t="s">
        <v>16</v>
      </c>
      <c r="O9" s="41" t="s">
        <v>17</v>
      </c>
      <c r="P9" s="41"/>
      <c r="Q9" s="53"/>
      <c r="R9" s="53"/>
      <c r="S9" s="53"/>
      <c r="T9"/>
      <c r="U9"/>
      <c r="V9"/>
      <c r="W9"/>
      <c r="X9"/>
      <c r="Y9"/>
      <c r="Z9" s="159"/>
      <c r="AA9" s="159"/>
      <c r="AB9" s="159"/>
      <c r="AC9" s="159"/>
      <c r="AD9" s="159"/>
      <c r="AE9" s="159"/>
      <c r="AF9" s="159"/>
      <c r="AG9" s="159"/>
      <c r="AH9" s="41"/>
      <c r="AI9" s="41"/>
      <c r="AJ9" s="41"/>
      <c r="AK9" s="41"/>
      <c r="AL9" s="41"/>
      <c r="AN9" s="40"/>
      <c r="AP9" s="29"/>
      <c r="AQ9" s="30"/>
      <c r="AR9" s="31"/>
      <c r="AS9" s="34"/>
      <c r="AT9" s="32"/>
      <c r="AU9" s="42"/>
    </row>
    <row r="10" spans="1:47" s="56" customFormat="1" ht="60" customHeight="1" thickBot="1" x14ac:dyDescent="1.05">
      <c r="A10"/>
      <c r="B10" s="70"/>
      <c r="C10" s="70"/>
      <c r="D10" s="72"/>
      <c r="E10" s="71">
        <v>44805</v>
      </c>
      <c r="F10" s="71">
        <v>44806</v>
      </c>
      <c r="G10" s="71">
        <v>44807</v>
      </c>
      <c r="H10" s="71">
        <v>44808</v>
      </c>
      <c r="I10" s="71">
        <v>44809</v>
      </c>
      <c r="J10" s="71">
        <v>44810</v>
      </c>
      <c r="K10" s="71">
        <v>44811</v>
      </c>
      <c r="L10" s="71">
        <v>44812</v>
      </c>
      <c r="M10" s="71">
        <v>44813</v>
      </c>
      <c r="N10" s="71">
        <v>44814</v>
      </c>
      <c r="O10" s="71">
        <v>44815</v>
      </c>
      <c r="P10" s="59"/>
      <c r="Q10" s="59"/>
      <c r="R10" s="59"/>
      <c r="S10" s="59"/>
      <c r="T10"/>
      <c r="U10"/>
      <c r="V10"/>
      <c r="W10"/>
      <c r="X10"/>
      <c r="Y10"/>
      <c r="Z10"/>
      <c r="AA10"/>
      <c r="AB10"/>
      <c r="AC10"/>
      <c r="AD10"/>
      <c r="AE10"/>
      <c r="AF10" s="27"/>
      <c r="AG10" s="27"/>
      <c r="AH10" s="59"/>
      <c r="AI10" s="59"/>
      <c r="AJ10" s="59"/>
      <c r="AK10" s="59"/>
      <c r="AL10" s="59"/>
      <c r="AM10" s="59"/>
      <c r="AN10" s="59"/>
      <c r="AO10" s="59"/>
    </row>
    <row r="11" spans="1:47" s="56" customFormat="1" ht="60" customHeight="1" thickBot="1" x14ac:dyDescent="1.05">
      <c r="A11"/>
      <c r="B11" s="70"/>
      <c r="C11" s="70"/>
      <c r="D11" s="80" t="s">
        <v>48</v>
      </c>
      <c r="E11" s="81"/>
      <c r="F11" s="82"/>
      <c r="G11" s="82"/>
      <c r="H11" s="82"/>
      <c r="I11" s="82"/>
      <c r="J11" s="82"/>
      <c r="K11" s="82"/>
      <c r="L11" s="82"/>
      <c r="M11" s="82"/>
      <c r="N11" s="82"/>
      <c r="O11" s="83"/>
      <c r="P11" s="59"/>
      <c r="Q11" s="59"/>
      <c r="R11" s="59"/>
      <c r="S11" s="59"/>
      <c r="T11"/>
      <c r="U11"/>
      <c r="V11"/>
      <c r="W11"/>
      <c r="X11"/>
      <c r="Y11"/>
      <c r="Z11"/>
      <c r="AA11"/>
      <c r="AB11"/>
      <c r="AC11"/>
      <c r="AD11"/>
      <c r="AE11"/>
      <c r="AF11" s="27"/>
      <c r="AG11" s="27"/>
      <c r="AH11" s="59"/>
      <c r="AI11" s="59"/>
      <c r="AJ11" s="59"/>
      <c r="AK11" s="59"/>
      <c r="AL11" s="59"/>
      <c r="AM11" s="59"/>
      <c r="AN11" s="59"/>
      <c r="AO11" s="59"/>
    </row>
    <row r="12" spans="1:47" s="56" customFormat="1" ht="60" customHeight="1" thickBot="1" x14ac:dyDescent="1.05">
      <c r="A12"/>
      <c r="B12" s="200"/>
      <c r="C12" s="201"/>
      <c r="D12" s="207" t="s">
        <v>38</v>
      </c>
      <c r="E12" s="175" t="s">
        <v>97</v>
      </c>
      <c r="F12" s="161" t="s">
        <v>92</v>
      </c>
      <c r="G12" s="78" t="s">
        <v>33</v>
      </c>
      <c r="H12" s="78" t="s">
        <v>33</v>
      </c>
      <c r="I12" s="176" t="s">
        <v>99</v>
      </c>
      <c r="J12" s="78" t="s">
        <v>33</v>
      </c>
      <c r="K12" s="176" t="s">
        <v>99</v>
      </c>
      <c r="L12" s="176" t="s">
        <v>99</v>
      </c>
      <c r="M12" s="176" t="s">
        <v>99</v>
      </c>
      <c r="N12" s="78" t="s">
        <v>33</v>
      </c>
      <c r="O12" s="78" t="s">
        <v>33</v>
      </c>
      <c r="P12" s="59"/>
      <c r="Q12" s="59"/>
      <c r="R12" s="59"/>
      <c r="S12" s="59"/>
      <c r="T12" s="27"/>
      <c r="U12" s="177" t="s">
        <v>91</v>
      </c>
      <c r="V12" s="177" t="s">
        <v>92</v>
      </c>
      <c r="W12" s="177" t="s">
        <v>93</v>
      </c>
      <c r="X12" s="178" t="s">
        <v>95</v>
      </c>
      <c r="Y12" s="178" t="s">
        <v>94</v>
      </c>
      <c r="Z12" s="179" t="s">
        <v>96</v>
      </c>
      <c r="AA12" s="175" t="s">
        <v>97</v>
      </c>
      <c r="AB12" s="175" t="s">
        <v>98</v>
      </c>
      <c r="AC12" s="183" t="s">
        <v>102</v>
      </c>
      <c r="AD12" s="156" t="s">
        <v>87</v>
      </c>
      <c r="AE12" s="176" t="s">
        <v>99</v>
      </c>
      <c r="AF12" s="181" t="s">
        <v>100</v>
      </c>
      <c r="AG12" s="180" t="s">
        <v>103</v>
      </c>
      <c r="AH12" s="59"/>
      <c r="AI12" s="59"/>
      <c r="AJ12" s="59"/>
      <c r="AK12" s="59"/>
      <c r="AL12" s="59"/>
      <c r="AM12" s="59"/>
      <c r="AN12" s="59"/>
      <c r="AO12" s="59"/>
      <c r="AP12" s="59"/>
      <c r="AQ12" s="59"/>
    </row>
    <row r="13" spans="1:47" s="56" customFormat="1" ht="60" customHeight="1" thickBot="1" x14ac:dyDescent="1.05">
      <c r="A13"/>
      <c r="B13" s="202"/>
      <c r="C13" s="203"/>
      <c r="D13" s="208"/>
      <c r="E13" s="175" t="s">
        <v>98</v>
      </c>
      <c r="F13" s="60"/>
      <c r="G13" s="60"/>
      <c r="H13" s="60"/>
      <c r="I13" s="181" t="s">
        <v>100</v>
      </c>
      <c r="J13" s="60"/>
      <c r="K13" s="60"/>
      <c r="L13" s="60"/>
      <c r="M13" s="60"/>
      <c r="N13" s="60"/>
      <c r="O13" s="60"/>
      <c r="P13" s="59"/>
      <c r="Q13" s="59"/>
      <c r="R13" s="59"/>
      <c r="S13" s="59"/>
      <c r="T13" s="36" t="s">
        <v>31</v>
      </c>
      <c r="U13" s="38">
        <f ca="1">COUNTIFS(Données!D8:N10,45,Programation!E12:O14,"MUSCU BAS")+(COUNTIFS(Données!D8:N10,45,Programation!E12:O14,"MUSCU FULL BODY")*0.5)</f>
        <v>0</v>
      </c>
      <c r="V13" s="38">
        <f ca="1">COUNTIFS(Données!D8:N10,45,Programation!E12:O14,"MUSCU HAUT")+(COUNTIFS(Données!D8:N10,45,Programation!E12:O14,"MUSCU FULL BODY")*0.5)</f>
        <v>1</v>
      </c>
      <c r="W13" s="38">
        <f ca="1">COUNTIFS(Données!D8:N10,45,E12:O14,"EXPLO")</f>
        <v>0</v>
      </c>
      <c r="X13" s="38">
        <f ca="1">COUNTIFS(Données!D8:N10,33,E12:O14,"CARDIO")</f>
        <v>0</v>
      </c>
      <c r="Y13" s="38">
        <f ca="1">COUNTIFS(Données!D8:N10,33,E12:O14,"INTEGRE")</f>
        <v>0</v>
      </c>
      <c r="Z13" s="38">
        <f ca="1">COUNTIF(Données!D8:N10,50)</f>
        <v>0</v>
      </c>
      <c r="AA13" s="38">
        <f>COUNTIF(E12:O14,"Prevention bas")</f>
        <v>1</v>
      </c>
      <c r="AB13" s="38">
        <f>COUNTIF(E12:O14,"Prevention haut")</f>
        <v>1</v>
      </c>
      <c r="AC13" s="38">
        <f ca="1">COUNTIF(Données!D8:N10,40)</f>
        <v>0</v>
      </c>
      <c r="AD13" s="38">
        <f ca="1">COUNTIF(Données!D8:N10,16)</f>
        <v>0</v>
      </c>
      <c r="AE13" s="38">
        <f ca="1">COUNTIFS(Données!D8:N10,6,E12:O14,"Match Simple")</f>
        <v>4</v>
      </c>
      <c r="AF13" s="38">
        <f ca="1">COUNTIFS(Données!D8:N10,6,E12:O14,"Match Double")</f>
        <v>1</v>
      </c>
      <c r="AG13" s="38">
        <f ca="1">COUNTIFS(Données!D8:N10,-4142,E12:O14,"Off")</f>
        <v>5</v>
      </c>
      <c r="AH13" s="59"/>
      <c r="AI13" s="59"/>
      <c r="AJ13" s="59"/>
      <c r="AK13" s="59"/>
      <c r="AL13" s="59"/>
      <c r="AM13" s="59"/>
      <c r="AN13" s="59"/>
      <c r="AO13" s="59"/>
      <c r="AP13" s="59"/>
      <c r="AQ13" s="59"/>
    </row>
    <row r="14" spans="1:47" s="56" customFormat="1" ht="60" customHeight="1" thickBot="1" x14ac:dyDescent="1.05">
      <c r="A14"/>
      <c r="B14" s="202"/>
      <c r="C14" s="203"/>
      <c r="D14" s="209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59"/>
      <c r="Q14" s="59"/>
      <c r="R14" s="59"/>
      <c r="S14" s="59"/>
      <c r="T14" s="35" t="s">
        <v>32</v>
      </c>
      <c r="U14" s="37">
        <f ca="1">U13/(COUNTA($E$12:$O$14))</f>
        <v>0</v>
      </c>
      <c r="V14" s="37">
        <f ca="1">V13/(COUNTA($E$12:$O$14))</f>
        <v>7.6923076923076927E-2</v>
      </c>
      <c r="W14" s="37">
        <f ca="1">W13/COUNTA(E12:O14)</f>
        <v>0</v>
      </c>
      <c r="X14" s="37">
        <f ca="1">X13/COUNTA(E12:O14)</f>
        <v>0</v>
      </c>
      <c r="Y14" s="37">
        <f t="shared" ref="Y14:AG14" ca="1" si="0">Y13/(COUNTA($E$12:$O$14))</f>
        <v>0</v>
      </c>
      <c r="Z14" s="37">
        <f t="shared" ca="1" si="0"/>
        <v>0</v>
      </c>
      <c r="AA14" s="37">
        <f t="shared" si="0"/>
        <v>7.6923076923076927E-2</v>
      </c>
      <c r="AB14" s="37">
        <f t="shared" si="0"/>
        <v>7.6923076923076927E-2</v>
      </c>
      <c r="AC14" s="37">
        <f t="shared" ca="1" si="0"/>
        <v>0</v>
      </c>
      <c r="AD14" s="37">
        <f t="shared" ca="1" si="0"/>
        <v>0</v>
      </c>
      <c r="AE14" s="37">
        <f t="shared" ca="1" si="0"/>
        <v>0.30769230769230771</v>
      </c>
      <c r="AF14" s="37">
        <f t="shared" ca="1" si="0"/>
        <v>7.6923076923076927E-2</v>
      </c>
      <c r="AG14" s="37">
        <f t="shared" ca="1" si="0"/>
        <v>0.38461538461538464</v>
      </c>
      <c r="AH14" s="59"/>
      <c r="AI14" s="59"/>
      <c r="AJ14" s="59"/>
      <c r="AK14" s="59"/>
      <c r="AL14" s="59"/>
      <c r="AM14" s="59"/>
      <c r="AN14" s="59"/>
      <c r="AO14" s="59"/>
      <c r="AP14" s="59"/>
      <c r="AQ14" s="59"/>
    </row>
    <row r="15" spans="1:47" s="56" customFormat="1" ht="60" customHeight="1" thickBot="1" x14ac:dyDescent="1.05">
      <c r="A15"/>
      <c r="B15" s="202"/>
      <c r="C15" s="203"/>
      <c r="D15" s="76" t="s">
        <v>40</v>
      </c>
      <c r="E15" s="60"/>
      <c r="F15" s="60"/>
      <c r="G15" s="60"/>
      <c r="H15" s="60"/>
      <c r="I15" s="153" t="s">
        <v>81</v>
      </c>
      <c r="J15" s="60"/>
      <c r="K15" s="154" t="s">
        <v>82</v>
      </c>
      <c r="L15" s="154" t="s">
        <v>83</v>
      </c>
      <c r="M15" s="155" t="s">
        <v>84</v>
      </c>
      <c r="N15" s="60"/>
      <c r="O15" s="60"/>
      <c r="P15" s="59"/>
      <c r="Q15" s="59"/>
      <c r="R15" s="59"/>
      <c r="S15" s="59"/>
      <c r="T15" s="160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27"/>
      <c r="AG15" s="27"/>
      <c r="AH15" s="59"/>
      <c r="AI15" s="59"/>
      <c r="AJ15" s="59"/>
      <c r="AK15" s="59"/>
      <c r="AL15" s="59"/>
      <c r="AM15" s="59"/>
      <c r="AN15" s="59"/>
      <c r="AO15" s="59"/>
    </row>
    <row r="16" spans="1:47" s="56" customFormat="1" ht="214" customHeight="1" thickBot="1" x14ac:dyDescent="1.05">
      <c r="A16"/>
      <c r="B16" s="204"/>
      <c r="C16" s="205"/>
      <c r="D16" s="68" t="s">
        <v>39</v>
      </c>
      <c r="E16" s="61"/>
      <c r="F16" s="61"/>
      <c r="G16" s="61"/>
      <c r="H16" s="61"/>
      <c r="I16" s="61"/>
      <c r="J16" s="61"/>
      <c r="K16" s="61"/>
      <c r="L16" s="61"/>
      <c r="M16" s="61"/>
      <c r="N16" s="61"/>
      <c r="O16" s="62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59"/>
      <c r="AI16" s="59"/>
      <c r="AJ16" s="59"/>
      <c r="AK16" s="59"/>
      <c r="AL16" s="59"/>
    </row>
    <row r="17" spans="1:33" s="56" customFormat="1" ht="60" customHeight="1" x14ac:dyDescent="1">
      <c r="A17"/>
      <c r="Q17" s="59"/>
      <c r="R17" s="59"/>
      <c r="S17" s="59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</row>
    <row r="18" spans="1:33" s="56" customFormat="1" ht="60" customHeight="1" x14ac:dyDescent="1">
      <c r="A18"/>
      <c r="B18" s="59"/>
      <c r="C18" s="59"/>
      <c r="D18" s="72"/>
      <c r="E18" s="41" t="s">
        <v>12</v>
      </c>
      <c r="F18" s="41" t="s">
        <v>13</v>
      </c>
      <c r="G18" s="41" t="s">
        <v>13</v>
      </c>
      <c r="H18" s="41" t="s">
        <v>14</v>
      </c>
      <c r="I18" s="41" t="s">
        <v>15</v>
      </c>
      <c r="J18" s="41" t="s">
        <v>16</v>
      </c>
      <c r="K18" s="41" t="s">
        <v>17</v>
      </c>
      <c r="L18" s="41" t="s">
        <v>12</v>
      </c>
      <c r="M18" s="41" t="s">
        <v>13</v>
      </c>
      <c r="N18" s="41" t="s">
        <v>13</v>
      </c>
      <c r="O18" s="41" t="s">
        <v>14</v>
      </c>
      <c r="P18" s="41" t="s">
        <v>15</v>
      </c>
      <c r="Q18" s="41" t="s">
        <v>16</v>
      </c>
      <c r="R18" s="41" t="s">
        <v>17</v>
      </c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</row>
    <row r="19" spans="1:33" s="56" customFormat="1" ht="60" customHeight="1" thickBot="1" x14ac:dyDescent="1.05">
      <c r="A19"/>
      <c r="B19" s="59"/>
      <c r="C19" s="59"/>
      <c r="D19" s="72"/>
      <c r="E19" s="71">
        <v>44816</v>
      </c>
      <c r="F19" s="71">
        <v>44817</v>
      </c>
      <c r="G19" s="71">
        <v>44818</v>
      </c>
      <c r="H19" s="71">
        <v>44819</v>
      </c>
      <c r="I19" s="71">
        <v>44820</v>
      </c>
      <c r="J19" s="71">
        <v>44821</v>
      </c>
      <c r="K19" s="71">
        <v>44822</v>
      </c>
      <c r="L19" s="71">
        <v>44823</v>
      </c>
      <c r="M19" s="71">
        <v>44824</v>
      </c>
      <c r="N19" s="71">
        <v>44825</v>
      </c>
      <c r="O19" s="71">
        <v>44826</v>
      </c>
      <c r="P19" s="71">
        <v>44827</v>
      </c>
      <c r="Q19" s="71">
        <v>44828</v>
      </c>
      <c r="R19" s="71">
        <v>44829</v>
      </c>
      <c r="S19" s="59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</row>
    <row r="20" spans="1:33" s="56" customFormat="1" ht="60" customHeight="1" thickBot="1" x14ac:dyDescent="1.05">
      <c r="A20"/>
      <c r="B20" s="59"/>
      <c r="C20" s="59"/>
      <c r="D20" s="84" t="s">
        <v>48</v>
      </c>
      <c r="E20" s="81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3"/>
      <c r="S20" s="59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</row>
    <row r="21" spans="1:33" s="56" customFormat="1" ht="60" customHeight="1" thickBot="1" x14ac:dyDescent="1.05">
      <c r="A21"/>
      <c r="B21" s="200"/>
      <c r="C21" s="201"/>
      <c r="D21" s="207" t="s">
        <v>38</v>
      </c>
      <c r="E21" s="221" t="s">
        <v>101</v>
      </c>
      <c r="F21" s="222"/>
      <c r="G21" s="177" t="s">
        <v>92</v>
      </c>
      <c r="H21" s="177" t="s">
        <v>91</v>
      </c>
      <c r="I21" s="179" t="s">
        <v>96</v>
      </c>
      <c r="J21" s="157" t="s">
        <v>33</v>
      </c>
      <c r="K21" s="157" t="s">
        <v>33</v>
      </c>
      <c r="L21" s="177" t="s">
        <v>91</v>
      </c>
      <c r="M21" s="85"/>
      <c r="N21" s="85"/>
      <c r="O21" s="85"/>
      <c r="P21" s="85"/>
      <c r="Q21" s="85"/>
      <c r="R21" s="85"/>
      <c r="S21" s="64"/>
      <c r="T21" s="27"/>
      <c r="U21" s="177" t="s">
        <v>91</v>
      </c>
      <c r="V21" s="177" t="s">
        <v>92</v>
      </c>
      <c r="W21" s="177" t="s">
        <v>93</v>
      </c>
      <c r="X21" s="178" t="s">
        <v>95</v>
      </c>
      <c r="Y21" s="178" t="s">
        <v>94</v>
      </c>
      <c r="Z21" s="179" t="s">
        <v>96</v>
      </c>
      <c r="AA21" s="175" t="s">
        <v>97</v>
      </c>
      <c r="AB21" s="175" t="s">
        <v>98</v>
      </c>
      <c r="AC21" s="182" t="s">
        <v>86</v>
      </c>
      <c r="AD21" s="156" t="s">
        <v>87</v>
      </c>
      <c r="AE21" s="176" t="s">
        <v>99</v>
      </c>
      <c r="AF21" s="181" t="s">
        <v>100</v>
      </c>
      <c r="AG21" s="180" t="s">
        <v>33</v>
      </c>
    </row>
    <row r="22" spans="1:33" s="56" customFormat="1" ht="60" customHeight="1" thickBot="1" x14ac:dyDescent="1.05">
      <c r="A22"/>
      <c r="B22" s="202"/>
      <c r="C22" s="203"/>
      <c r="D22" s="208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69"/>
      <c r="S22" s="55"/>
      <c r="T22" s="36" t="s">
        <v>31</v>
      </c>
      <c r="U22" s="38">
        <f ca="1">COUNTIFS(Données!D17:Q19,45,Programation!E21:R23,"MUSCU BAS")+(COUNTIFS(Données!D17:Q19,45,Programation!E21:R23,"MUSCU FULL BODY")*0.5)</f>
        <v>2</v>
      </c>
      <c r="V22" s="38">
        <f ca="1">COUNTIFS(Données!D17:Q19,45,Programation!E21:R23,"MUSCU HAUT")+(COUNTIFS(Données!D17:Q19,45,Programation!E21:R23,"MUSCU FULL BODY")*0.5)</f>
        <v>1</v>
      </c>
      <c r="W22" s="38">
        <f ca="1">COUNTIFS(Données!D17:Q19,45,E21:R23,"Explo")</f>
        <v>0</v>
      </c>
      <c r="X22" s="38">
        <f ca="1">COUNTIFS(Données!D17:Q19,33,E21:R23,"CARDIO")</f>
        <v>0</v>
      </c>
      <c r="Y22" s="38">
        <f ca="1">COUNTIFS(Données!D17:Q19,33,E21:R23,"INTEGRE")</f>
        <v>0</v>
      </c>
      <c r="Z22" s="38">
        <f ca="1">COUNTIF(Données!D17:Q19,50)</f>
        <v>1</v>
      </c>
      <c r="AA22" s="38">
        <f>COUNTIF(E21:R23,"Prevention bas")</f>
        <v>0</v>
      </c>
      <c r="AB22" s="38">
        <f>COUNTIF(E21:R23,"Prevention haut")</f>
        <v>0</v>
      </c>
      <c r="AC22" s="38">
        <f ca="1">COUNTIF(Données!D17:Q19,40)</f>
        <v>0</v>
      </c>
      <c r="AD22" s="38">
        <f ca="1">COUNTIF(Données!D17:Q19,16)</f>
        <v>2</v>
      </c>
      <c r="AE22" s="38">
        <f ca="1">COUNTIFS(Données!D17:Q19,6,E21:R23,"Match Simple")</f>
        <v>0</v>
      </c>
      <c r="AF22" s="38">
        <f ca="1">COUNTIFS(Données!D17:Q19,6,E21:R23,"Match Double")</f>
        <v>0</v>
      </c>
      <c r="AG22" s="38">
        <f ca="1">COUNTIFS(Données!D17:Q19,-4142,E21:R23,"Off")</f>
        <v>2</v>
      </c>
    </row>
    <row r="23" spans="1:33" s="56" customFormat="1" ht="60" customHeight="1" thickBot="1" x14ac:dyDescent="1.05">
      <c r="A23"/>
      <c r="B23" s="202"/>
      <c r="C23" s="203"/>
      <c r="D23" s="209"/>
      <c r="E23" s="69"/>
      <c r="F23" s="69"/>
      <c r="G23" s="69"/>
      <c r="H23" s="69"/>
      <c r="I23" s="69"/>
      <c r="J23" s="69"/>
      <c r="K23" s="69"/>
      <c r="L23" s="69"/>
      <c r="M23" s="69"/>
      <c r="N23" s="69"/>
      <c r="O23" s="69"/>
      <c r="P23" s="69"/>
      <c r="Q23" s="69"/>
      <c r="R23" s="69"/>
      <c r="S23" s="46"/>
      <c r="T23" s="35" t="s">
        <v>32</v>
      </c>
      <c r="U23" s="37">
        <f ca="1">U22/(COUNTA(E21:R23))</f>
        <v>0.2857142857142857</v>
      </c>
      <c r="V23" s="37">
        <f ca="1">V22/(COUNTA(E21:R23))</f>
        <v>0.14285714285714285</v>
      </c>
      <c r="W23" s="37">
        <f ca="1">W22/COUNTA(E21:R23)</f>
        <v>0</v>
      </c>
      <c r="X23" s="37">
        <f ca="1">X22/COUNTA(E21:R23)</f>
        <v>0</v>
      </c>
      <c r="Y23" s="37">
        <f ca="1">Y22/(COUNTA(E21:R23))</f>
        <v>0</v>
      </c>
      <c r="Z23" s="37">
        <f ca="1">Z22/(COUNTA(E21:R23))</f>
        <v>0.14285714285714285</v>
      </c>
      <c r="AA23" s="37">
        <f>AA22/(COUNTA(E21:R23))</f>
        <v>0</v>
      </c>
      <c r="AB23" s="37">
        <f>AB22/(COUNTA(E21:R23))</f>
        <v>0</v>
      </c>
      <c r="AC23" s="37">
        <f ca="1">AC22/(COUNTA(E21:R23))</f>
        <v>0</v>
      </c>
      <c r="AD23" s="37">
        <f ca="1">AD22/(COUNTA(E21:R23))</f>
        <v>0.2857142857142857</v>
      </c>
      <c r="AE23" s="37">
        <f ca="1">AE22/(COUNTA(E21:R23))</f>
        <v>0</v>
      </c>
      <c r="AF23" s="37">
        <f ca="1">AF22/(COUNTA(E21:R23))</f>
        <v>0</v>
      </c>
      <c r="AG23" s="37">
        <f ca="1">AG22/(COUNTA(E21:R23))</f>
        <v>0.2857142857142857</v>
      </c>
    </row>
    <row r="24" spans="1:33" s="56" customFormat="1" ht="60" customHeight="1" thickBot="1" x14ac:dyDescent="1.05">
      <c r="A24"/>
      <c r="B24" s="202"/>
      <c r="C24" s="203"/>
      <c r="D24" s="67" t="s">
        <v>40</v>
      </c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46"/>
      <c r="T24" s="160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27"/>
      <c r="AG24" s="27"/>
    </row>
    <row r="25" spans="1:33" s="56" customFormat="1" ht="214" customHeight="1" thickBot="1" x14ac:dyDescent="1.05">
      <c r="A25"/>
      <c r="B25" s="204"/>
      <c r="C25" s="205"/>
      <c r="D25" s="68" t="s">
        <v>39</v>
      </c>
      <c r="E25" s="58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0"/>
      <c r="S25" s="59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</row>
    <row r="26" spans="1:33" s="56" customFormat="1" ht="60" customHeight="1" x14ac:dyDescent="1">
      <c r="A26"/>
      <c r="Q26" s="59"/>
      <c r="R26" s="59"/>
      <c r="S26" s="59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</row>
    <row r="27" spans="1:33" s="56" customFormat="1" ht="60" customHeight="1" x14ac:dyDescent="1">
      <c r="A27"/>
      <c r="B27" s="59"/>
      <c r="C27" s="59"/>
      <c r="D27" s="206"/>
      <c r="E27" s="41" t="s">
        <v>12</v>
      </c>
      <c r="F27" s="41" t="s">
        <v>13</v>
      </c>
      <c r="G27" s="41" t="s">
        <v>13</v>
      </c>
      <c r="H27" s="41" t="s">
        <v>14</v>
      </c>
      <c r="I27" s="41" t="s">
        <v>15</v>
      </c>
      <c r="J27" s="41" t="s">
        <v>16</v>
      </c>
      <c r="K27" s="41" t="s">
        <v>17</v>
      </c>
      <c r="L27" s="41" t="s">
        <v>12</v>
      </c>
      <c r="M27" s="41" t="s">
        <v>13</v>
      </c>
      <c r="N27" s="41" t="s">
        <v>13</v>
      </c>
      <c r="O27" s="41" t="s">
        <v>14</v>
      </c>
      <c r="P27" s="41" t="s">
        <v>15</v>
      </c>
      <c r="Q27" s="41" t="s">
        <v>16</v>
      </c>
      <c r="R27" s="41" t="s">
        <v>17</v>
      </c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</row>
    <row r="28" spans="1:33" s="56" customFormat="1" ht="60" customHeight="1" thickBot="1" x14ac:dyDescent="1.05">
      <c r="A28"/>
      <c r="B28" s="59"/>
      <c r="C28" s="59"/>
      <c r="D28" s="206"/>
      <c r="E28" s="71">
        <v>44830</v>
      </c>
      <c r="F28" s="71">
        <v>44831</v>
      </c>
      <c r="G28" s="71">
        <v>44832</v>
      </c>
      <c r="H28" s="71">
        <v>44833</v>
      </c>
      <c r="I28" s="71">
        <v>44834</v>
      </c>
      <c r="J28" s="71">
        <v>44835</v>
      </c>
      <c r="K28" s="71">
        <v>44836</v>
      </c>
      <c r="L28" s="71">
        <v>44837</v>
      </c>
      <c r="M28" s="71">
        <v>44838</v>
      </c>
      <c r="N28" s="71">
        <v>44839</v>
      </c>
      <c r="O28" s="71">
        <v>44840</v>
      </c>
      <c r="P28" s="71">
        <v>44841</v>
      </c>
      <c r="Q28" s="71">
        <v>44842</v>
      </c>
      <c r="R28" s="71">
        <v>44843</v>
      </c>
      <c r="S28" s="59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1:33" s="56" customFormat="1" ht="60" customHeight="1" thickBot="1" x14ac:dyDescent="1.05">
      <c r="A29"/>
      <c r="B29" s="59"/>
      <c r="C29" s="59"/>
      <c r="D29" s="84" t="s">
        <v>48</v>
      </c>
      <c r="E29" s="81"/>
      <c r="F29" s="82"/>
      <c r="G29" s="82"/>
      <c r="H29" s="82"/>
      <c r="I29" s="82"/>
      <c r="J29" s="82"/>
      <c r="K29" s="82"/>
      <c r="L29" s="82"/>
      <c r="M29" s="82"/>
      <c r="N29" s="82"/>
      <c r="O29" s="82"/>
      <c r="P29" s="82"/>
      <c r="Q29" s="82"/>
      <c r="R29" s="83"/>
      <c r="S29" s="59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</row>
    <row r="30" spans="1:33" s="56" customFormat="1" ht="60" customHeight="1" thickBot="1" x14ac:dyDescent="1.05">
      <c r="A30"/>
      <c r="B30" s="200"/>
      <c r="C30" s="201"/>
      <c r="D30" s="207" t="s">
        <v>38</v>
      </c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4"/>
      <c r="T30" s="27"/>
      <c r="U30" s="177" t="s">
        <v>91</v>
      </c>
      <c r="V30" s="177" t="s">
        <v>92</v>
      </c>
      <c r="W30" s="177" t="s">
        <v>93</v>
      </c>
      <c r="X30" s="178" t="s">
        <v>95</v>
      </c>
      <c r="Y30" s="178" t="s">
        <v>94</v>
      </c>
      <c r="Z30" s="179" t="s">
        <v>96</v>
      </c>
      <c r="AA30" s="175" t="s">
        <v>97</v>
      </c>
      <c r="AB30" s="175" t="s">
        <v>98</v>
      </c>
      <c r="AC30" s="182" t="s">
        <v>86</v>
      </c>
      <c r="AD30" s="156" t="s">
        <v>87</v>
      </c>
      <c r="AE30" s="176" t="s">
        <v>99</v>
      </c>
      <c r="AF30" s="181" t="s">
        <v>100</v>
      </c>
      <c r="AG30" s="180" t="s">
        <v>33</v>
      </c>
    </row>
    <row r="31" spans="1:33" s="56" customFormat="1" ht="60" customHeight="1" thickBot="1" x14ac:dyDescent="1.05">
      <c r="A31"/>
      <c r="B31" s="202"/>
      <c r="C31" s="203"/>
      <c r="D31" s="208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55"/>
      <c r="T31" s="36" t="s">
        <v>31</v>
      </c>
      <c r="U31" s="38">
        <f ca="1">COUNTIFS(Données!D26:Q28,45,Programation!E30:R32,"MUSCU BAS")+(COUNTIFS(Données!D26:Q28,45,Programation!E30:R32,"MUSCU FULL BODY")*0.5)</f>
        <v>0</v>
      </c>
      <c r="V31" s="38">
        <f ca="1">COUNTIFS(Données!D26:Q28,45,Programation!E30:R32,"MUSCU HAUT")+(COUNTIFS(Données!D26:Q28,45,Programation!E30:R32,"MUSCU FULL BODY")*0.5)</f>
        <v>0</v>
      </c>
      <c r="W31" s="38">
        <f ca="1">COUNTIFS(Données!D26:Q28,45,E30:R32,"Explo")</f>
        <v>0</v>
      </c>
      <c r="X31" s="38">
        <f ca="1">COUNTIFS(Données!D26:Q28,33,E30:R32,"CARDIO")</f>
        <v>0</v>
      </c>
      <c r="Y31" s="38">
        <f ca="1">COUNTIFS(Données!D26:Q28,33,E30:R32,"INTEGRE")</f>
        <v>0</v>
      </c>
      <c r="Z31" s="38">
        <f ca="1">COUNTIF(Données!D26:Q28,50)</f>
        <v>0</v>
      </c>
      <c r="AA31" s="38">
        <f>COUNTIF(E30:R32,"Prevention bas")</f>
        <v>0</v>
      </c>
      <c r="AB31" s="38">
        <f>COUNTIF(E30:R32,"Prevention haut")</f>
        <v>0</v>
      </c>
      <c r="AC31" s="38">
        <f ca="1">COUNTIF(Données!D26:Q28,40)</f>
        <v>0</v>
      </c>
      <c r="AD31" s="38">
        <f ca="1">COUNTIF(Données!D26:Q28,16)</f>
        <v>0</v>
      </c>
      <c r="AE31" s="38">
        <f ca="1">COUNTIFS(Données!D26:Q28,6,E30:R32,"Match Simple")</f>
        <v>0</v>
      </c>
      <c r="AF31" s="38">
        <f ca="1">COUNTIFS(Données!D26:Q28,6,E30:R32,"Match Double")</f>
        <v>0</v>
      </c>
      <c r="AG31" s="38">
        <f ca="1">COUNTIFS(Données!D26:Q28,-4142,E30:R32,"Off")</f>
        <v>0</v>
      </c>
    </row>
    <row r="32" spans="1:33" s="56" customFormat="1" ht="60" customHeight="1" thickBot="1" x14ac:dyDescent="1.05">
      <c r="A32"/>
      <c r="B32" s="202"/>
      <c r="C32" s="203"/>
      <c r="D32" s="209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46"/>
      <c r="T32" s="35" t="s">
        <v>32</v>
      </c>
      <c r="U32" s="37" t="e">
        <f ca="1">U31/(COUNTA(E30:R32))</f>
        <v>#DIV/0!</v>
      </c>
      <c r="V32" s="37" t="e">
        <f ca="1">V31/(COUNTA(E30:R32))</f>
        <v>#DIV/0!</v>
      </c>
      <c r="W32" s="37" t="e">
        <f ca="1">W31/COUNTA(E30:R32)</f>
        <v>#DIV/0!</v>
      </c>
      <c r="X32" s="37" t="e">
        <f ca="1">X31/COUNTA(E30:R32)</f>
        <v>#DIV/0!</v>
      </c>
      <c r="Y32" s="37" t="e">
        <f ca="1">Y31/(COUNTA(E30:R32))</f>
        <v>#DIV/0!</v>
      </c>
      <c r="Z32" s="37" t="e">
        <f ca="1">Z31/(COUNTA(E30:R32))</f>
        <v>#DIV/0!</v>
      </c>
      <c r="AA32" s="37" t="e">
        <f>AA31/(COUNTA(E30:R32))</f>
        <v>#DIV/0!</v>
      </c>
      <c r="AB32" s="37" t="e">
        <f>AB31/(COUNTA(E30:R32))</f>
        <v>#DIV/0!</v>
      </c>
      <c r="AC32" s="37" t="e">
        <f ca="1">AC31/(COUNTA(E30:R32))</f>
        <v>#DIV/0!</v>
      </c>
      <c r="AD32" s="37" t="e">
        <f ca="1">AD31/(COUNTA(E30:R32))</f>
        <v>#DIV/0!</v>
      </c>
      <c r="AE32" s="37" t="e">
        <f ca="1">AE31/(COUNTA(E30:R32))</f>
        <v>#DIV/0!</v>
      </c>
      <c r="AF32" s="37" t="e">
        <f ca="1">AF31/(COUNTA(E30:R32))</f>
        <v>#DIV/0!</v>
      </c>
      <c r="AG32" s="37" t="e">
        <f ca="1">AG31/(COUNTA(E30:R32))</f>
        <v>#DIV/0!</v>
      </c>
    </row>
    <row r="33" spans="1:33" s="56" customFormat="1" ht="60" customHeight="1" thickBot="1" x14ac:dyDescent="1.05">
      <c r="A33"/>
      <c r="B33" s="202"/>
      <c r="C33" s="203"/>
      <c r="D33" s="67" t="s">
        <v>40</v>
      </c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46"/>
      <c r="T33" s="160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  <c r="AF33" s="27"/>
      <c r="AG33" s="27"/>
    </row>
    <row r="34" spans="1:33" s="56" customFormat="1" ht="214" customHeight="1" thickBot="1" x14ac:dyDescent="1.05">
      <c r="A34"/>
      <c r="B34" s="204"/>
      <c r="C34" s="205"/>
      <c r="D34" s="68" t="s">
        <v>39</v>
      </c>
      <c r="E34" s="58"/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0"/>
      <c r="S34" s="59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</row>
    <row r="35" spans="1:33" s="56" customFormat="1" ht="60" customHeight="1" x14ac:dyDescent="1">
      <c r="A35"/>
      <c r="Q35" s="59"/>
      <c r="R35" s="59"/>
      <c r="S35" s="59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</row>
    <row r="36" spans="1:33" s="56" customFormat="1" ht="60" customHeight="1" x14ac:dyDescent="1">
      <c r="A36"/>
      <c r="B36" s="59"/>
      <c r="C36" s="59"/>
      <c r="D36" s="206"/>
      <c r="E36" s="41" t="s">
        <v>12</v>
      </c>
      <c r="F36" s="41" t="s">
        <v>13</v>
      </c>
      <c r="G36" s="41" t="s">
        <v>13</v>
      </c>
      <c r="H36" s="41" t="s">
        <v>14</v>
      </c>
      <c r="I36" s="41" t="s">
        <v>15</v>
      </c>
      <c r="J36" s="41" t="s">
        <v>16</v>
      </c>
      <c r="K36" s="41" t="s">
        <v>17</v>
      </c>
      <c r="L36" s="41" t="s">
        <v>12</v>
      </c>
      <c r="M36" s="41" t="s">
        <v>13</v>
      </c>
      <c r="N36" s="41" t="s">
        <v>13</v>
      </c>
      <c r="O36" s="41" t="s">
        <v>14</v>
      </c>
      <c r="P36" s="41" t="s">
        <v>15</v>
      </c>
      <c r="Q36" s="41" t="s">
        <v>16</v>
      </c>
      <c r="R36" s="41" t="s">
        <v>17</v>
      </c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</row>
    <row r="37" spans="1:33" s="56" customFormat="1" ht="60" customHeight="1" thickBot="1" x14ac:dyDescent="1.05">
      <c r="A37"/>
      <c r="B37" s="59"/>
      <c r="C37" s="59"/>
      <c r="D37" s="206"/>
      <c r="E37" s="71">
        <v>44844</v>
      </c>
      <c r="F37" s="71">
        <v>44845</v>
      </c>
      <c r="G37" s="71">
        <v>44846</v>
      </c>
      <c r="H37" s="71">
        <v>44847</v>
      </c>
      <c r="I37" s="71">
        <v>44848</v>
      </c>
      <c r="J37" s="71">
        <v>44849</v>
      </c>
      <c r="K37" s="71">
        <v>44850</v>
      </c>
      <c r="L37" s="71">
        <v>44851</v>
      </c>
      <c r="M37" s="71">
        <v>44852</v>
      </c>
      <c r="N37" s="71">
        <v>44853</v>
      </c>
      <c r="O37" s="71">
        <v>44854</v>
      </c>
      <c r="P37" s="71">
        <v>44855</v>
      </c>
      <c r="Q37" s="71">
        <v>44856</v>
      </c>
      <c r="R37" s="71">
        <v>44857</v>
      </c>
      <c r="S37" s="59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</row>
    <row r="38" spans="1:33" s="56" customFormat="1" ht="60" customHeight="1" thickBot="1" x14ac:dyDescent="1.05">
      <c r="A38"/>
      <c r="B38" s="59"/>
      <c r="C38" s="59"/>
      <c r="D38" s="84" t="s">
        <v>48</v>
      </c>
      <c r="E38" s="81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3"/>
      <c r="S38" s="59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</row>
    <row r="39" spans="1:33" s="56" customFormat="1" ht="60" customHeight="1" thickBot="1" x14ac:dyDescent="1.05">
      <c r="A39"/>
      <c r="B39" s="200"/>
      <c r="C39" s="201"/>
      <c r="D39" s="207" t="s">
        <v>38</v>
      </c>
      <c r="E39" s="60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64"/>
      <c r="T39" s="27"/>
      <c r="U39" s="177" t="s">
        <v>91</v>
      </c>
      <c r="V39" s="177" t="s">
        <v>92</v>
      </c>
      <c r="W39" s="177" t="s">
        <v>93</v>
      </c>
      <c r="X39" s="178" t="s">
        <v>95</v>
      </c>
      <c r="Y39" s="178" t="s">
        <v>94</v>
      </c>
      <c r="Z39" s="179" t="s">
        <v>96</v>
      </c>
      <c r="AA39" s="175" t="s">
        <v>97</v>
      </c>
      <c r="AB39" s="175" t="s">
        <v>98</v>
      </c>
      <c r="AC39" s="182" t="s">
        <v>86</v>
      </c>
      <c r="AD39" s="156" t="s">
        <v>87</v>
      </c>
      <c r="AE39" s="176" t="s">
        <v>99</v>
      </c>
      <c r="AF39" s="181" t="s">
        <v>100</v>
      </c>
      <c r="AG39" s="180" t="s">
        <v>33</v>
      </c>
    </row>
    <row r="40" spans="1:33" s="56" customFormat="1" ht="60" customHeight="1" thickBot="1" x14ac:dyDescent="1.05">
      <c r="A40"/>
      <c r="B40" s="202"/>
      <c r="C40" s="203"/>
      <c r="D40" s="208"/>
      <c r="E40" s="60"/>
      <c r="F40" s="57"/>
      <c r="G40" s="57"/>
      <c r="H40" s="57"/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5"/>
      <c r="T40" s="36" t="s">
        <v>31</v>
      </c>
      <c r="U40" s="38">
        <f ca="1">COUNTIFS(Données!D35:Q37,45,Programation!E39:R41,"MUSCU BAS")+(COUNTIFS(Données!D35:Q37,45,Programation!E39:R41,"MUSCU FULL BODY")*0.5)</f>
        <v>0</v>
      </c>
      <c r="V40" s="38">
        <f ca="1">COUNTIFS(Données!D35:Q37,45,Programation!E39:R41,"MUSCU HAUT")+(COUNTIFS(Données!D35:Q37,45,Programation!E39:R41,"MUSCU FULL BODY")*0.5)</f>
        <v>0</v>
      </c>
      <c r="W40" s="38">
        <f ca="1">COUNTIFS(Données!D35:Q37,45,E39:R41,"Explo")</f>
        <v>0</v>
      </c>
      <c r="X40" s="38">
        <f ca="1">COUNTIFS(Données!D35:Q37,33,E39:R41,"CARDIO")</f>
        <v>0</v>
      </c>
      <c r="Y40" s="38">
        <f ca="1">COUNTIFS(Données!D35:Q37,33,E39:R41,"INTEGRE")</f>
        <v>0</v>
      </c>
      <c r="Z40" s="38">
        <f ca="1">COUNTIF(Données!D35:Q37,50)</f>
        <v>0</v>
      </c>
      <c r="AA40" s="38">
        <f>COUNTIF(E39:R41,"Prevention bas")</f>
        <v>0</v>
      </c>
      <c r="AB40" s="38">
        <f>COUNTIF(E39:R41,"Prevention haut")</f>
        <v>0</v>
      </c>
      <c r="AC40" s="38">
        <f ca="1">COUNTIF(Données!D35:Q37,40)</f>
        <v>0</v>
      </c>
      <c r="AD40" s="38">
        <f ca="1">COUNTIF(Données!D35:Q37,16)</f>
        <v>0</v>
      </c>
      <c r="AE40" s="38">
        <f ca="1">COUNTIFS(Données!D35:Q37,6,E39:R41,"Match Simple")</f>
        <v>0</v>
      </c>
      <c r="AF40" s="38">
        <f ca="1">COUNTIFS(Données!D35:Q37,6,E39:R41,"Match Double")</f>
        <v>0</v>
      </c>
      <c r="AG40" s="38">
        <f ca="1">COUNTIFS(Données!D35:Q37,-4142,E39:R41,"Off")</f>
        <v>0</v>
      </c>
    </row>
    <row r="41" spans="1:33" s="56" customFormat="1" ht="60" customHeight="1" thickBot="1" x14ac:dyDescent="1.05">
      <c r="A41"/>
      <c r="B41" s="202"/>
      <c r="C41" s="203"/>
      <c r="D41" s="209"/>
      <c r="E41" s="60"/>
      <c r="F41" s="60"/>
      <c r="G41" s="60"/>
      <c r="H41" s="60"/>
      <c r="I41" s="60"/>
      <c r="J41" s="60"/>
      <c r="K41" s="60"/>
      <c r="L41" s="60"/>
      <c r="M41" s="60"/>
      <c r="N41" s="60"/>
      <c r="O41" s="60"/>
      <c r="P41" s="60"/>
      <c r="Q41" s="60"/>
      <c r="R41" s="60"/>
      <c r="S41" s="46"/>
      <c r="T41" s="35" t="s">
        <v>32</v>
      </c>
      <c r="U41" s="37" t="e">
        <f ca="1">U40/(COUNTA(E39:R41))</f>
        <v>#DIV/0!</v>
      </c>
      <c r="V41" s="37" t="e">
        <f ca="1">V40/(COUNTA(E39:R41))</f>
        <v>#DIV/0!</v>
      </c>
      <c r="W41" s="37" t="e">
        <f ca="1">W40/COUNTA(E39:R41)</f>
        <v>#DIV/0!</v>
      </c>
      <c r="X41" s="37" t="e">
        <f ca="1">X40/COUNTA(E39:R41)</f>
        <v>#DIV/0!</v>
      </c>
      <c r="Y41" s="37" t="e">
        <f ca="1">Y40/(COUNTA(E39:R41))</f>
        <v>#DIV/0!</v>
      </c>
      <c r="Z41" s="37" t="e">
        <f ca="1">Z40/(COUNTA(E39:R41))</f>
        <v>#DIV/0!</v>
      </c>
      <c r="AA41" s="37" t="e">
        <f>AA40/(COUNTA(E39:R41))</f>
        <v>#DIV/0!</v>
      </c>
      <c r="AB41" s="37" t="e">
        <f>AB40/(COUNTA(E39:R41))</f>
        <v>#DIV/0!</v>
      </c>
      <c r="AC41" s="37" t="e">
        <f ca="1">AC40/(COUNTA(E39:R41))</f>
        <v>#DIV/0!</v>
      </c>
      <c r="AD41" s="37" t="e">
        <f ca="1">AD40/(COUNTA(E39:R41))</f>
        <v>#DIV/0!</v>
      </c>
      <c r="AE41" s="37" t="e">
        <f ca="1">AE40/(COUNTA(E39:R41))</f>
        <v>#DIV/0!</v>
      </c>
      <c r="AF41" s="37" t="e">
        <f ca="1">AF40/(COUNTA(E39:R41))</f>
        <v>#DIV/0!</v>
      </c>
      <c r="AG41" s="37" t="e">
        <f ca="1">AG40/(COUNTA(E39:R41))</f>
        <v>#DIV/0!</v>
      </c>
    </row>
    <row r="42" spans="1:33" s="56" customFormat="1" ht="60" customHeight="1" thickBot="1" x14ac:dyDescent="1.05">
      <c r="A42"/>
      <c r="B42" s="202"/>
      <c r="C42" s="203"/>
      <c r="D42" s="67" t="s">
        <v>40</v>
      </c>
      <c r="E42" s="60"/>
      <c r="F42" s="60"/>
      <c r="G42" s="60"/>
      <c r="H42" s="60"/>
      <c r="I42" s="60"/>
      <c r="J42" s="60"/>
      <c r="K42" s="60"/>
      <c r="L42" s="60"/>
      <c r="M42" s="60"/>
      <c r="N42" s="60"/>
      <c r="O42" s="60"/>
      <c r="P42" s="60"/>
      <c r="Q42" s="60"/>
      <c r="R42" s="60"/>
      <c r="S42" s="46"/>
      <c r="T42" s="160"/>
      <c r="U42" s="52"/>
      <c r="V42" s="52"/>
      <c r="W42" s="52"/>
      <c r="X42" s="52"/>
      <c r="Y42" s="52"/>
      <c r="Z42" s="52"/>
      <c r="AA42" s="52"/>
      <c r="AB42" s="52"/>
      <c r="AC42" s="52"/>
      <c r="AD42" s="52"/>
      <c r="AE42" s="52"/>
      <c r="AF42" s="27"/>
      <c r="AG42" s="27"/>
    </row>
    <row r="43" spans="1:33" s="56" customFormat="1" ht="214" customHeight="1" thickBot="1" x14ac:dyDescent="1.05">
      <c r="A43"/>
      <c r="B43" s="204"/>
      <c r="C43" s="205"/>
      <c r="D43" s="68" t="s">
        <v>39</v>
      </c>
      <c r="E43" s="58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0"/>
      <c r="S43" s="59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</row>
    <row r="44" spans="1:33" s="56" customFormat="1" ht="60" customHeight="1" x14ac:dyDescent="1">
      <c r="A44"/>
      <c r="Q44" s="59"/>
      <c r="R44" s="59"/>
      <c r="S44" s="59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</row>
    <row r="45" spans="1:33" s="56" customFormat="1" ht="60" customHeight="1" x14ac:dyDescent="1">
      <c r="A45"/>
      <c r="B45" s="59"/>
      <c r="C45" s="59"/>
      <c r="D45" s="206"/>
      <c r="E45" s="41" t="s">
        <v>12</v>
      </c>
      <c r="F45" s="41" t="s">
        <v>13</v>
      </c>
      <c r="G45" s="41" t="s">
        <v>13</v>
      </c>
      <c r="H45" s="41" t="s">
        <v>14</v>
      </c>
      <c r="I45" s="41" t="s">
        <v>15</v>
      </c>
      <c r="J45" s="41" t="s">
        <v>16</v>
      </c>
      <c r="K45" s="41" t="s">
        <v>17</v>
      </c>
      <c r="L45" s="41" t="s">
        <v>12</v>
      </c>
      <c r="M45" s="41" t="s">
        <v>13</v>
      </c>
      <c r="N45" s="41" t="s">
        <v>13</v>
      </c>
      <c r="O45" s="41" t="s">
        <v>14</v>
      </c>
      <c r="P45" s="41" t="s">
        <v>15</v>
      </c>
      <c r="Q45" s="41" t="s">
        <v>16</v>
      </c>
      <c r="R45" s="41" t="s">
        <v>17</v>
      </c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</row>
    <row r="46" spans="1:33" s="56" customFormat="1" ht="60" customHeight="1" thickBot="1" x14ac:dyDescent="1.05">
      <c r="A46"/>
      <c r="B46" s="59"/>
      <c r="C46" s="59"/>
      <c r="D46" s="206"/>
      <c r="E46" s="71">
        <v>44858</v>
      </c>
      <c r="F46" s="71">
        <v>44859</v>
      </c>
      <c r="G46" s="71">
        <v>44860</v>
      </c>
      <c r="H46" s="71">
        <v>44861</v>
      </c>
      <c r="I46" s="71">
        <v>44862</v>
      </c>
      <c r="J46" s="71">
        <v>44863</v>
      </c>
      <c r="K46" s="71">
        <v>44864</v>
      </c>
      <c r="L46" s="71">
        <v>44865</v>
      </c>
      <c r="M46" s="71">
        <v>44866</v>
      </c>
      <c r="N46" s="71">
        <v>44867</v>
      </c>
      <c r="O46" s="71">
        <v>44868</v>
      </c>
      <c r="P46" s="71">
        <v>44869</v>
      </c>
      <c r="Q46" s="71">
        <v>44870</v>
      </c>
      <c r="R46" s="71">
        <v>44871</v>
      </c>
      <c r="S46" s="59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</row>
    <row r="47" spans="1:33" s="56" customFormat="1" ht="60" customHeight="1" thickBot="1" x14ac:dyDescent="1.05">
      <c r="A47"/>
      <c r="B47" s="59"/>
      <c r="C47" s="59"/>
      <c r="D47" s="84" t="s">
        <v>48</v>
      </c>
      <c r="E47" s="81"/>
      <c r="F47" s="82"/>
      <c r="G47" s="82"/>
      <c r="H47" s="82"/>
      <c r="I47" s="82"/>
      <c r="J47" s="82"/>
      <c r="K47" s="82"/>
      <c r="L47" s="82"/>
      <c r="M47" s="82"/>
      <c r="N47" s="82"/>
      <c r="O47" s="82"/>
      <c r="P47" s="82"/>
      <c r="Q47" s="82"/>
      <c r="R47" s="83"/>
      <c r="S47" s="59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</row>
    <row r="48" spans="1:33" s="56" customFormat="1" ht="60" customHeight="1" thickBot="1" x14ac:dyDescent="1.05">
      <c r="A48"/>
      <c r="B48" s="200"/>
      <c r="C48" s="201"/>
      <c r="D48" s="207" t="s">
        <v>38</v>
      </c>
      <c r="E48" s="60"/>
      <c r="F48" s="57"/>
      <c r="G48" s="57"/>
      <c r="H48" s="57"/>
      <c r="I48" s="57"/>
      <c r="J48" s="57"/>
      <c r="K48" s="57"/>
      <c r="L48" s="60"/>
      <c r="M48" s="57"/>
      <c r="N48" s="57"/>
      <c r="O48" s="57"/>
      <c r="P48" s="57"/>
      <c r="Q48" s="57"/>
      <c r="R48" s="57"/>
      <c r="S48" s="64"/>
      <c r="T48" s="27"/>
      <c r="U48" s="177" t="s">
        <v>91</v>
      </c>
      <c r="V48" s="177" t="s">
        <v>92</v>
      </c>
      <c r="W48" s="177" t="s">
        <v>93</v>
      </c>
      <c r="X48" s="178" t="s">
        <v>95</v>
      </c>
      <c r="Y48" s="178" t="s">
        <v>94</v>
      </c>
      <c r="Z48" s="179" t="s">
        <v>96</v>
      </c>
      <c r="AA48" s="175" t="s">
        <v>97</v>
      </c>
      <c r="AB48" s="175" t="s">
        <v>98</v>
      </c>
      <c r="AC48" s="182" t="s">
        <v>86</v>
      </c>
      <c r="AD48" s="156" t="s">
        <v>87</v>
      </c>
      <c r="AE48" s="176" t="s">
        <v>99</v>
      </c>
      <c r="AF48" s="181" t="s">
        <v>100</v>
      </c>
      <c r="AG48" s="180" t="s">
        <v>33</v>
      </c>
    </row>
    <row r="49" spans="1:33" s="56" customFormat="1" ht="60" customHeight="1" thickBot="1" x14ac:dyDescent="1.05">
      <c r="A49"/>
      <c r="B49" s="202"/>
      <c r="C49" s="203"/>
      <c r="D49" s="208"/>
      <c r="E49" s="60"/>
      <c r="F49" s="57"/>
      <c r="G49" s="57"/>
      <c r="H49" s="57"/>
      <c r="I49" s="57"/>
      <c r="J49" s="57"/>
      <c r="K49" s="57"/>
      <c r="L49" s="57"/>
      <c r="M49" s="57"/>
      <c r="N49" s="57"/>
      <c r="O49" s="57"/>
      <c r="P49" s="57"/>
      <c r="Q49" s="57"/>
      <c r="R49" s="57"/>
      <c r="S49" s="55"/>
      <c r="T49" s="36" t="s">
        <v>31</v>
      </c>
      <c r="U49" s="38">
        <f ca="1">COUNTIFS(Données!D44:Q46,45,Programation!E48:R50,"MUSCU BAS")+(COUNTIFS(Données!D44:Q46,45,Programation!E48:R50,"MUSCU FULL BODY")*0.5)</f>
        <v>0</v>
      </c>
      <c r="V49" s="38">
        <f ca="1">COUNTIFS(Données!D44:Q46,45,Programation!E48:R50,"MUSCU HAUT")+(COUNTIFS(Données!D44:Q46,45,Programation!E48:R50,"MUSCU FULL BODY")*0.5)</f>
        <v>0</v>
      </c>
      <c r="W49" s="38">
        <f ca="1">COUNTIFS(Données!D44:Q46,45,E48:R50,"Explo")</f>
        <v>0</v>
      </c>
      <c r="X49" s="38">
        <f ca="1">COUNTIFS(Données!D44:Q46,33,E48:R50,"CARDIO")</f>
        <v>0</v>
      </c>
      <c r="Y49" s="38">
        <f ca="1">COUNTIFS(Données!D44:Q46,33,E48:R50,"INTEGRE")</f>
        <v>0</v>
      </c>
      <c r="Z49" s="38">
        <f ca="1">COUNTIF(Données!D44:Q46,50)</f>
        <v>0</v>
      </c>
      <c r="AA49" s="38">
        <f>COUNTIF(E48:R50,"Prevention bas")</f>
        <v>0</v>
      </c>
      <c r="AB49" s="38">
        <f>COUNTIF(E48:R50,"Prevention haut")</f>
        <v>0</v>
      </c>
      <c r="AC49" s="38">
        <f ca="1">COUNTIF(Données!D44:Q46,40)</f>
        <v>0</v>
      </c>
      <c r="AD49" s="38">
        <f ca="1">COUNTIF(Données!D44:Q46,16)</f>
        <v>0</v>
      </c>
      <c r="AE49" s="38">
        <f ca="1">COUNTIFS(Données!D44:Q46,6,E48:R50,"Match Simple")</f>
        <v>0</v>
      </c>
      <c r="AF49" s="38">
        <f ca="1">COUNTIFS(Données!D44:Q46,6,E48:R50,"Match Double")</f>
        <v>0</v>
      </c>
      <c r="AG49" s="38">
        <f ca="1">COUNTIFS(Données!D44:Q46,-4142,E48:R50,"Off")</f>
        <v>0</v>
      </c>
    </row>
    <row r="50" spans="1:33" s="56" customFormat="1" ht="60" customHeight="1" thickBot="1" x14ac:dyDescent="1.05">
      <c r="A50"/>
      <c r="B50" s="202"/>
      <c r="C50" s="203"/>
      <c r="D50" s="209"/>
      <c r="E50" s="60"/>
      <c r="F50" s="60"/>
      <c r="G50" s="60"/>
      <c r="H50" s="60"/>
      <c r="I50" s="60"/>
      <c r="J50" s="60"/>
      <c r="K50" s="60"/>
      <c r="L50" s="60"/>
      <c r="M50" s="60"/>
      <c r="N50" s="60"/>
      <c r="O50" s="60"/>
      <c r="P50" s="60"/>
      <c r="Q50" s="60"/>
      <c r="R50" s="60"/>
      <c r="S50" s="46"/>
      <c r="T50" s="35" t="s">
        <v>32</v>
      </c>
      <c r="U50" s="37" t="e">
        <f ca="1">U49/(COUNTA(E48:R50))</f>
        <v>#DIV/0!</v>
      </c>
      <c r="V50" s="37" t="e">
        <f ca="1">V49/(COUNTA(E48:R50))</f>
        <v>#DIV/0!</v>
      </c>
      <c r="W50" s="37" t="e">
        <f ca="1">W49/COUNTA(E48:R50)</f>
        <v>#DIV/0!</v>
      </c>
      <c r="X50" s="37" t="e">
        <f ca="1">X49/COUNTA(E48:R50)</f>
        <v>#DIV/0!</v>
      </c>
      <c r="Y50" s="37" t="e">
        <f ca="1">Y49/(COUNTA(E48:R50))</f>
        <v>#DIV/0!</v>
      </c>
      <c r="Z50" s="37" t="e">
        <f ca="1">Z49/(COUNTA(E48:R50))</f>
        <v>#DIV/0!</v>
      </c>
      <c r="AA50" s="37" t="e">
        <f>AA49/(COUNTA(E48:R50))</f>
        <v>#DIV/0!</v>
      </c>
      <c r="AB50" s="37" t="e">
        <f>AB49/(COUNTA(E48:R50))</f>
        <v>#DIV/0!</v>
      </c>
      <c r="AC50" s="37" t="e">
        <f ca="1">AC49/(COUNTA(E48:R50))</f>
        <v>#DIV/0!</v>
      </c>
      <c r="AD50" s="37" t="e">
        <f ca="1">AD49/(COUNTA(E48:R50))</f>
        <v>#DIV/0!</v>
      </c>
      <c r="AE50" s="37" t="e">
        <f ca="1">AE49/(COUNTA(E48:R50))</f>
        <v>#DIV/0!</v>
      </c>
      <c r="AF50" s="37" t="e">
        <f ca="1">AF49/(COUNTA(E48:R50))</f>
        <v>#DIV/0!</v>
      </c>
      <c r="AG50" s="37" t="e">
        <f ca="1">AG49/(COUNTA(E48:R50))</f>
        <v>#DIV/0!</v>
      </c>
    </row>
    <row r="51" spans="1:33" s="56" customFormat="1" ht="60" customHeight="1" thickBot="1" x14ac:dyDescent="1.05">
      <c r="A51"/>
      <c r="B51" s="202"/>
      <c r="C51" s="203"/>
      <c r="D51" s="67" t="s">
        <v>40</v>
      </c>
      <c r="E51" s="60"/>
      <c r="F51" s="60"/>
      <c r="G51" s="60"/>
      <c r="H51" s="60"/>
      <c r="I51" s="60"/>
      <c r="J51" s="60"/>
      <c r="K51" s="60"/>
      <c r="L51" s="60"/>
      <c r="M51" s="60"/>
      <c r="N51" s="60"/>
      <c r="O51" s="60"/>
      <c r="P51" s="60"/>
      <c r="Q51" s="60"/>
      <c r="R51" s="60"/>
      <c r="S51" s="46"/>
      <c r="T51" s="160"/>
      <c r="U51" s="52"/>
      <c r="V51" s="52"/>
      <c r="W51" s="52"/>
      <c r="X51" s="52"/>
      <c r="Y51" s="52"/>
      <c r="Z51" s="52"/>
      <c r="AA51" s="52"/>
      <c r="AB51" s="52"/>
      <c r="AC51" s="52"/>
      <c r="AD51" s="52"/>
      <c r="AE51" s="52"/>
      <c r="AF51" s="27"/>
      <c r="AG51" s="27"/>
    </row>
    <row r="52" spans="1:33" s="56" customFormat="1" ht="214" customHeight="1" thickBot="1" x14ac:dyDescent="1.05">
      <c r="A52"/>
      <c r="B52" s="204"/>
      <c r="C52" s="205"/>
      <c r="D52" s="68" t="s">
        <v>39</v>
      </c>
      <c r="E52" s="58"/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  <c r="R52" s="60"/>
      <c r="S52" s="59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</row>
    <row r="53" spans="1:33" s="56" customFormat="1" ht="60" customHeight="1" x14ac:dyDescent="1">
      <c r="A53"/>
      <c r="Q53" s="59"/>
      <c r="R53" s="59"/>
      <c r="S53" s="59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</row>
    <row r="54" spans="1:33" s="56" customFormat="1" ht="60" customHeight="1" x14ac:dyDescent="1">
      <c r="A54"/>
      <c r="B54" s="70"/>
      <c r="C54" s="70"/>
      <c r="D54" s="206"/>
      <c r="E54" s="41" t="s">
        <v>12</v>
      </c>
      <c r="F54" s="41" t="s">
        <v>13</v>
      </c>
      <c r="G54" s="41" t="s">
        <v>13</v>
      </c>
      <c r="H54" s="41" t="s">
        <v>14</v>
      </c>
      <c r="I54" s="41" t="s">
        <v>15</v>
      </c>
      <c r="J54" s="41" t="s">
        <v>16</v>
      </c>
      <c r="K54" s="41" t="s">
        <v>17</v>
      </c>
      <c r="L54" s="41" t="s">
        <v>12</v>
      </c>
      <c r="M54" s="41" t="s">
        <v>13</v>
      </c>
      <c r="N54" s="41" t="s">
        <v>13</v>
      </c>
      <c r="O54" s="41" t="s">
        <v>14</v>
      </c>
      <c r="P54" s="41" t="s">
        <v>15</v>
      </c>
      <c r="Q54" s="41" t="s">
        <v>16</v>
      </c>
      <c r="R54" s="41" t="s">
        <v>17</v>
      </c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</row>
    <row r="55" spans="1:33" s="56" customFormat="1" ht="60" customHeight="1" thickBot="1" x14ac:dyDescent="1.05">
      <c r="A55"/>
      <c r="B55" s="70"/>
      <c r="C55" s="70"/>
      <c r="D55" s="206"/>
      <c r="E55" s="71">
        <v>44872</v>
      </c>
      <c r="F55" s="71">
        <v>44873</v>
      </c>
      <c r="G55" s="71">
        <v>44874</v>
      </c>
      <c r="H55" s="71">
        <v>44875</v>
      </c>
      <c r="I55" s="71">
        <v>44876</v>
      </c>
      <c r="J55" s="71">
        <v>44877</v>
      </c>
      <c r="K55" s="71">
        <v>44878</v>
      </c>
      <c r="L55" s="71">
        <v>44879</v>
      </c>
      <c r="M55" s="71">
        <v>44880</v>
      </c>
      <c r="N55" s="71">
        <v>44881</v>
      </c>
      <c r="O55" s="71">
        <v>44882</v>
      </c>
      <c r="P55" s="71">
        <v>44883</v>
      </c>
      <c r="Q55" s="71">
        <v>44884</v>
      </c>
      <c r="R55" s="71">
        <v>44885</v>
      </c>
      <c r="S55" s="59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</row>
    <row r="56" spans="1:33" s="56" customFormat="1" ht="60" customHeight="1" thickBot="1" x14ac:dyDescent="1.05">
      <c r="A56"/>
      <c r="B56" s="70"/>
      <c r="C56" s="70"/>
      <c r="D56" s="84" t="s">
        <v>48</v>
      </c>
      <c r="E56" s="81"/>
      <c r="F56" s="82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3"/>
      <c r="S56" s="59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</row>
    <row r="57" spans="1:33" s="56" customFormat="1" ht="60" customHeight="1" thickBot="1" x14ac:dyDescent="1.05">
      <c r="A57"/>
      <c r="B57" s="200"/>
      <c r="C57" s="201"/>
      <c r="D57" s="207" t="s">
        <v>38</v>
      </c>
      <c r="E57" s="60"/>
      <c r="F57" s="57"/>
      <c r="G57" s="57"/>
      <c r="H57" s="57"/>
      <c r="I57" s="57"/>
      <c r="J57" s="57"/>
      <c r="K57" s="57"/>
      <c r="L57" s="60"/>
      <c r="M57" s="57"/>
      <c r="N57" s="57"/>
      <c r="O57" s="57"/>
      <c r="P57" s="57"/>
      <c r="Q57" s="57"/>
      <c r="R57" s="57"/>
      <c r="S57" s="64"/>
      <c r="T57" s="27"/>
      <c r="U57" s="177" t="s">
        <v>91</v>
      </c>
      <c r="V57" s="177" t="s">
        <v>92</v>
      </c>
      <c r="W57" s="177" t="s">
        <v>93</v>
      </c>
      <c r="X57" s="178" t="s">
        <v>95</v>
      </c>
      <c r="Y57" s="178" t="s">
        <v>94</v>
      </c>
      <c r="Z57" s="179" t="s">
        <v>96</v>
      </c>
      <c r="AA57" s="175" t="s">
        <v>97</v>
      </c>
      <c r="AB57" s="175" t="s">
        <v>98</v>
      </c>
      <c r="AC57" s="182" t="s">
        <v>86</v>
      </c>
      <c r="AD57" s="156" t="s">
        <v>87</v>
      </c>
      <c r="AE57" s="176" t="s">
        <v>99</v>
      </c>
      <c r="AF57" s="181" t="s">
        <v>100</v>
      </c>
      <c r="AG57" s="180" t="s">
        <v>33</v>
      </c>
    </row>
    <row r="58" spans="1:33" s="56" customFormat="1" ht="60" customHeight="1" thickBot="1" x14ac:dyDescent="1.05">
      <c r="A58"/>
      <c r="B58" s="202"/>
      <c r="C58" s="203"/>
      <c r="D58" s="208"/>
      <c r="E58" s="60"/>
      <c r="F58" s="57"/>
      <c r="G58" s="57"/>
      <c r="H58" s="57"/>
      <c r="I58" s="57"/>
      <c r="J58" s="57"/>
      <c r="K58" s="57"/>
      <c r="L58" s="57"/>
      <c r="M58" s="57"/>
      <c r="N58" s="57"/>
      <c r="O58" s="57"/>
      <c r="P58" s="57"/>
      <c r="Q58" s="57"/>
      <c r="R58" s="57"/>
      <c r="S58" s="55"/>
      <c r="T58" s="36" t="s">
        <v>31</v>
      </c>
      <c r="U58" s="38">
        <f ca="1">COUNTIFS(Données!D53:Q55,45,Programation!E57:R59,"MUSCU BAS")+(COUNTIFS(Données!D53:Q55,45,Programation!E57:R59,"MUSCU FULL BODY")*0.5)</f>
        <v>0</v>
      </c>
      <c r="V58" s="38">
        <f ca="1">COUNTIFS(Données!D53:Q55,45,Programation!E57:R59,"MUSCU HAUT")+(COUNTIFS(Données!D53:Q55,45,Programation!E57:R59,"MUSCU FULL BODY")*0.5)</f>
        <v>0</v>
      </c>
      <c r="W58" s="38">
        <f ca="1">COUNTIFS(Données!D53:Q55,45,E57:R59,"Explo")</f>
        <v>0</v>
      </c>
      <c r="X58" s="38">
        <f ca="1">COUNTIFS(Données!D53:Q55,33,E57:R59,"CARDIO")</f>
        <v>0</v>
      </c>
      <c r="Y58" s="38">
        <f ca="1">COUNTIFS(Données!D53:Q55,33,E57:R59,"INTEGRE")</f>
        <v>0</v>
      </c>
      <c r="Z58" s="38">
        <f ca="1">COUNTIF(Données!D53:Q55,50)</f>
        <v>0</v>
      </c>
      <c r="AA58" s="38">
        <f>COUNTIF(E57:R59,"Prevention bas")</f>
        <v>0</v>
      </c>
      <c r="AB58" s="38">
        <f>COUNTIF(E57:R59,"Prevention haut")</f>
        <v>0</v>
      </c>
      <c r="AC58" s="38">
        <f ca="1">COUNTIF(Données!D53:Q55,40)</f>
        <v>0</v>
      </c>
      <c r="AD58" s="38">
        <f ca="1">COUNTIF(Données!D53:Q55,16)</f>
        <v>0</v>
      </c>
      <c r="AE58" s="38">
        <f ca="1">COUNTIFS(Données!D53:Q55,6,E57:R59,"Match Simple")</f>
        <v>0</v>
      </c>
      <c r="AF58" s="38">
        <f ca="1">COUNTIFS(Données!D53:Q55,6,E57:R59,"Match Double")</f>
        <v>0</v>
      </c>
      <c r="AG58" s="38">
        <f ca="1">COUNTIFS(Données!D53:Q55,-4142,E57:R59,"Off")</f>
        <v>0</v>
      </c>
    </row>
    <row r="59" spans="1:33" s="56" customFormat="1" ht="60" customHeight="1" thickBot="1" x14ac:dyDescent="1.05">
      <c r="A59"/>
      <c r="B59" s="202"/>
      <c r="C59" s="203"/>
      <c r="D59" s="209"/>
      <c r="E59" s="60"/>
      <c r="F59" s="60"/>
      <c r="G59" s="60"/>
      <c r="H59" s="60"/>
      <c r="I59" s="60"/>
      <c r="J59" s="60"/>
      <c r="K59" s="60"/>
      <c r="L59" s="60"/>
      <c r="M59" s="60"/>
      <c r="N59" s="60"/>
      <c r="O59" s="60"/>
      <c r="P59" s="60"/>
      <c r="Q59" s="60"/>
      <c r="R59" s="60"/>
      <c r="S59" s="46"/>
      <c r="T59" s="35" t="s">
        <v>32</v>
      </c>
      <c r="U59" s="37" t="e">
        <f ca="1">U58/(COUNTA(E57:R59))</f>
        <v>#DIV/0!</v>
      </c>
      <c r="V59" s="37" t="e">
        <f ca="1">V58/(COUNTA(E57:R59))</f>
        <v>#DIV/0!</v>
      </c>
      <c r="W59" s="37" t="e">
        <f ca="1">W58/COUNTA(E57:R59)</f>
        <v>#DIV/0!</v>
      </c>
      <c r="X59" s="37" t="e">
        <f ca="1">X58/COUNTA(E57:R59)</f>
        <v>#DIV/0!</v>
      </c>
      <c r="Y59" s="37" t="e">
        <f ca="1">Y58/(COUNTA(E57:R59))</f>
        <v>#DIV/0!</v>
      </c>
      <c r="Z59" s="37" t="e">
        <f ca="1">Z58/(COUNTA(E57:R59))</f>
        <v>#DIV/0!</v>
      </c>
      <c r="AA59" s="37" t="e">
        <f>AA58/(COUNTA(E57:R59))</f>
        <v>#DIV/0!</v>
      </c>
      <c r="AB59" s="37" t="e">
        <f>AB58/(COUNTA(E57:R59))</f>
        <v>#DIV/0!</v>
      </c>
      <c r="AC59" s="37" t="e">
        <f ca="1">AC58/(COUNTA(E57:R59))</f>
        <v>#DIV/0!</v>
      </c>
      <c r="AD59" s="37" t="e">
        <f ca="1">AD58/(COUNTA(E57:R59))</f>
        <v>#DIV/0!</v>
      </c>
      <c r="AE59" s="37" t="e">
        <f ca="1">AE58/(COUNTA(E57:R59))</f>
        <v>#DIV/0!</v>
      </c>
      <c r="AF59" s="37" t="e">
        <f ca="1">AF58/(COUNTA(E57:R59))</f>
        <v>#DIV/0!</v>
      </c>
      <c r="AG59" s="37" t="e">
        <f ca="1">AG58/(COUNTA(E57:R59))</f>
        <v>#DIV/0!</v>
      </c>
    </row>
    <row r="60" spans="1:33" s="56" customFormat="1" ht="60" customHeight="1" thickBot="1" x14ac:dyDescent="1.05">
      <c r="A60"/>
      <c r="B60" s="202"/>
      <c r="C60" s="203"/>
      <c r="D60" s="67" t="s">
        <v>40</v>
      </c>
      <c r="E60" s="60"/>
      <c r="F60" s="60"/>
      <c r="G60" s="60"/>
      <c r="H60" s="60"/>
      <c r="I60" s="60"/>
      <c r="J60" s="60"/>
      <c r="K60" s="60"/>
      <c r="L60" s="60"/>
      <c r="M60" s="60"/>
      <c r="N60" s="60"/>
      <c r="O60" s="60"/>
      <c r="P60" s="60"/>
      <c r="Q60" s="60"/>
      <c r="R60" s="60"/>
      <c r="S60" s="46"/>
      <c r="T60" s="160"/>
      <c r="U60" s="52"/>
      <c r="V60" s="52"/>
      <c r="W60" s="52"/>
      <c r="X60" s="52"/>
      <c r="Y60" s="52"/>
      <c r="Z60" s="52"/>
      <c r="AA60" s="52"/>
      <c r="AB60" s="52"/>
      <c r="AC60" s="52"/>
      <c r="AD60" s="52"/>
      <c r="AE60" s="52"/>
      <c r="AF60" s="27"/>
      <c r="AG60" s="27"/>
    </row>
    <row r="61" spans="1:33" s="56" customFormat="1" ht="214" customHeight="1" thickBot="1" x14ac:dyDescent="1.05">
      <c r="A61"/>
      <c r="B61" s="204"/>
      <c r="C61" s="205"/>
      <c r="D61" s="68" t="s">
        <v>39</v>
      </c>
      <c r="E61" s="58"/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0"/>
      <c r="S61" s="59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</row>
    <row r="62" spans="1:33" s="56" customFormat="1" ht="60" customHeight="1" x14ac:dyDescent="1">
      <c r="A62"/>
      <c r="Q62" s="59"/>
      <c r="R62" s="59"/>
      <c r="S62" s="59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</row>
    <row r="63" spans="1:33" s="56" customFormat="1" ht="60" customHeight="1" x14ac:dyDescent="1">
      <c r="A63"/>
      <c r="B63" s="59"/>
      <c r="C63" s="59"/>
      <c r="D63" s="206"/>
      <c r="E63" s="41" t="s">
        <v>12</v>
      </c>
      <c r="F63" s="41" t="s">
        <v>13</v>
      </c>
      <c r="G63" s="41" t="s">
        <v>13</v>
      </c>
      <c r="H63" s="41" t="s">
        <v>14</v>
      </c>
      <c r="I63" s="41" t="s">
        <v>15</v>
      </c>
      <c r="J63" s="41" t="s">
        <v>16</v>
      </c>
      <c r="K63" s="41" t="s">
        <v>17</v>
      </c>
      <c r="L63" s="41" t="s">
        <v>12</v>
      </c>
      <c r="M63" s="41" t="s">
        <v>13</v>
      </c>
      <c r="N63" s="41" t="s">
        <v>13</v>
      </c>
      <c r="O63" s="41" t="s">
        <v>14</v>
      </c>
      <c r="P63" s="41" t="s">
        <v>15</v>
      </c>
      <c r="Q63" s="41" t="s">
        <v>16</v>
      </c>
      <c r="R63" s="41" t="s">
        <v>17</v>
      </c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</row>
    <row r="64" spans="1:33" s="56" customFormat="1" ht="60" customHeight="1" thickBot="1" x14ac:dyDescent="1.05">
      <c r="A64"/>
      <c r="B64" s="59"/>
      <c r="C64" s="59"/>
      <c r="D64" s="206"/>
      <c r="E64" s="71">
        <v>44886</v>
      </c>
      <c r="F64" s="71">
        <v>44887</v>
      </c>
      <c r="G64" s="71">
        <v>44888</v>
      </c>
      <c r="H64" s="71">
        <v>44889</v>
      </c>
      <c r="I64" s="71">
        <v>44890</v>
      </c>
      <c r="J64" s="71">
        <v>44891</v>
      </c>
      <c r="K64" s="71">
        <v>44892</v>
      </c>
      <c r="L64" s="71">
        <v>44893</v>
      </c>
      <c r="M64" s="71">
        <v>44894</v>
      </c>
      <c r="N64" s="71">
        <v>44895</v>
      </c>
      <c r="O64" s="71">
        <v>44896</v>
      </c>
      <c r="P64" s="71">
        <v>44897</v>
      </c>
      <c r="Q64" s="71">
        <v>44898</v>
      </c>
      <c r="R64" s="71">
        <v>44899</v>
      </c>
      <c r="S64" s="59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</row>
    <row r="65" spans="1:33" s="56" customFormat="1" ht="60" customHeight="1" thickBot="1" x14ac:dyDescent="1.05">
      <c r="A65"/>
      <c r="B65" s="59"/>
      <c r="C65" s="59"/>
      <c r="D65" s="84" t="s">
        <v>48</v>
      </c>
      <c r="E65" s="81"/>
      <c r="F65" s="82"/>
      <c r="G65" s="82"/>
      <c r="H65" s="82"/>
      <c r="I65" s="82"/>
      <c r="J65" s="82"/>
      <c r="K65" s="82"/>
      <c r="L65" s="82"/>
      <c r="M65" s="82"/>
      <c r="N65" s="82"/>
      <c r="O65" s="82"/>
      <c r="P65" s="82"/>
      <c r="Q65" s="82"/>
      <c r="R65" s="83"/>
      <c r="S65" s="59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</row>
    <row r="66" spans="1:33" s="56" customFormat="1" ht="60" customHeight="1" thickBot="1" x14ac:dyDescent="1.05">
      <c r="A66"/>
      <c r="B66" s="200"/>
      <c r="C66" s="201"/>
      <c r="D66" s="207" t="s">
        <v>38</v>
      </c>
      <c r="E66" s="60"/>
      <c r="F66" s="57"/>
      <c r="G66" s="57"/>
      <c r="H66" s="57"/>
      <c r="I66" s="57"/>
      <c r="J66" s="57"/>
      <c r="K66" s="57"/>
      <c r="L66" s="60"/>
      <c r="M66" s="57"/>
      <c r="N66" s="57"/>
      <c r="O66" s="57"/>
      <c r="P66" s="57"/>
      <c r="Q66" s="57"/>
      <c r="R66" s="57"/>
      <c r="S66" s="64"/>
      <c r="T66" s="27"/>
      <c r="U66" s="177" t="s">
        <v>91</v>
      </c>
      <c r="V66" s="177" t="s">
        <v>92</v>
      </c>
      <c r="W66" s="177" t="s">
        <v>93</v>
      </c>
      <c r="X66" s="178" t="s">
        <v>95</v>
      </c>
      <c r="Y66" s="178" t="s">
        <v>94</v>
      </c>
      <c r="Z66" s="179" t="s">
        <v>96</v>
      </c>
      <c r="AA66" s="175" t="s">
        <v>97</v>
      </c>
      <c r="AB66" s="175" t="s">
        <v>98</v>
      </c>
      <c r="AC66" s="182" t="s">
        <v>86</v>
      </c>
      <c r="AD66" s="156" t="s">
        <v>87</v>
      </c>
      <c r="AE66" s="176" t="s">
        <v>99</v>
      </c>
      <c r="AF66" s="181" t="s">
        <v>100</v>
      </c>
      <c r="AG66" s="180" t="s">
        <v>33</v>
      </c>
    </row>
    <row r="67" spans="1:33" s="56" customFormat="1" ht="60" customHeight="1" thickBot="1" x14ac:dyDescent="1.05">
      <c r="A67"/>
      <c r="B67" s="202"/>
      <c r="C67" s="203"/>
      <c r="D67" s="208"/>
      <c r="E67" s="57"/>
      <c r="F67" s="57"/>
      <c r="G67" s="57"/>
      <c r="H67" s="57"/>
      <c r="I67" s="57"/>
      <c r="J67" s="57"/>
      <c r="K67" s="57"/>
      <c r="L67" s="57"/>
      <c r="M67" s="57"/>
      <c r="N67" s="57"/>
      <c r="O67" s="57"/>
      <c r="P67" s="57"/>
      <c r="Q67" s="57"/>
      <c r="R67" s="57"/>
      <c r="S67" s="55"/>
      <c r="T67" s="36" t="s">
        <v>31</v>
      </c>
      <c r="U67" s="38">
        <f ca="1">COUNTIFS(Données!D62:Q64,45,Programation!E66:R68,"MUSCU BAS")+(COUNTIFS(Données!D62:Q64,45,Programation!E66:R68,"MUSCU FULL BODY")*0.5)</f>
        <v>0</v>
      </c>
      <c r="V67" s="38">
        <f ca="1">COUNTIFS(Données!D62:Q64,45,Programation!E66:R68,"MUSCU HAUT")+(COUNTIFS(Données!D62:Q64,45,Programation!E66:R68,"MUSCU FULL BODY")*0.5)</f>
        <v>0</v>
      </c>
      <c r="W67" s="38">
        <f ca="1">COUNTIFS(Données!D62:Q64,45,E66:R68,"Explo")</f>
        <v>0</v>
      </c>
      <c r="X67" s="38">
        <f ca="1">COUNTIFS(Données!D62:Q64,33,E66:R68,"CARDIO")</f>
        <v>0</v>
      </c>
      <c r="Y67" s="38">
        <f ca="1">COUNTIFS(Données!D62:Q64,33,E66:R68,"INTEGRE")</f>
        <v>0</v>
      </c>
      <c r="Z67" s="38">
        <f ca="1">COUNTIF(Données!D62:Q64,50)</f>
        <v>0</v>
      </c>
      <c r="AA67" s="38">
        <f>COUNTIF(E66:R68,"Prevention bas")</f>
        <v>0</v>
      </c>
      <c r="AB67" s="38">
        <f>COUNTIF(E66:R68,"Prevention haut")</f>
        <v>0</v>
      </c>
      <c r="AC67" s="38">
        <f ca="1">COUNTIF(Données!D62:Q64,40)</f>
        <v>0</v>
      </c>
      <c r="AD67" s="38">
        <f ca="1">COUNTIF(Données!D62:Q64,16)</f>
        <v>0</v>
      </c>
      <c r="AE67" s="38">
        <f ca="1">COUNTIFS(Données!D62:Q64,6,E66:R68,"Match Simple")</f>
        <v>0</v>
      </c>
      <c r="AF67" s="38">
        <f ca="1">COUNTIFS(Données!D62:Q64,6,E66:R68,"Match Double")</f>
        <v>0</v>
      </c>
      <c r="AG67" s="38">
        <f ca="1">COUNTIFS(Données!D62:Q64,-4142,E66:R68,"Off")</f>
        <v>0</v>
      </c>
    </row>
    <row r="68" spans="1:33" s="56" customFormat="1" ht="60" customHeight="1" thickBot="1" x14ac:dyDescent="1.05">
      <c r="A68"/>
      <c r="B68" s="202"/>
      <c r="C68" s="203"/>
      <c r="D68" s="209"/>
      <c r="E68" s="60"/>
      <c r="F68" s="60"/>
      <c r="G68" s="60"/>
      <c r="H68" s="60"/>
      <c r="I68" s="60"/>
      <c r="J68" s="60"/>
      <c r="K68" s="60"/>
      <c r="L68" s="60"/>
      <c r="M68" s="60"/>
      <c r="N68" s="60"/>
      <c r="O68" s="60"/>
      <c r="P68" s="60"/>
      <c r="Q68" s="60"/>
      <c r="R68" s="60"/>
      <c r="S68" s="46"/>
      <c r="T68" s="35" t="s">
        <v>32</v>
      </c>
      <c r="U68" s="37" t="e">
        <f ca="1">U67/(COUNTA(E66:R68))</f>
        <v>#DIV/0!</v>
      </c>
      <c r="V68" s="37" t="e">
        <f ca="1">V67/(COUNTA(E66:R68))</f>
        <v>#DIV/0!</v>
      </c>
      <c r="W68" s="37" t="e">
        <f ca="1">W67/COUNTA(E66:R68)</f>
        <v>#DIV/0!</v>
      </c>
      <c r="X68" s="37" t="e">
        <f ca="1">X67/COUNTA(E66:R68)</f>
        <v>#DIV/0!</v>
      </c>
      <c r="Y68" s="37" t="e">
        <f ca="1">Y67/(COUNTA(E66:R68))</f>
        <v>#DIV/0!</v>
      </c>
      <c r="Z68" s="37" t="e">
        <f ca="1">Z67/(COUNTA(E66:R68))</f>
        <v>#DIV/0!</v>
      </c>
      <c r="AA68" s="37" t="e">
        <f>AA67/(COUNTA(E66:R68))</f>
        <v>#DIV/0!</v>
      </c>
      <c r="AB68" s="37" t="e">
        <f>AB67/(COUNTA(E66:R68))</f>
        <v>#DIV/0!</v>
      </c>
      <c r="AC68" s="37" t="e">
        <f ca="1">AC67/(COUNTA(E66:R68))</f>
        <v>#DIV/0!</v>
      </c>
      <c r="AD68" s="37" t="e">
        <f ca="1">AD67/(COUNTA(E66:R68))</f>
        <v>#DIV/0!</v>
      </c>
      <c r="AE68" s="37" t="e">
        <f ca="1">AE67/(COUNTA(E66:R68))</f>
        <v>#DIV/0!</v>
      </c>
      <c r="AF68" s="37" t="e">
        <f ca="1">AF67/(COUNTA(E66:R68))</f>
        <v>#DIV/0!</v>
      </c>
      <c r="AG68" s="37" t="e">
        <f ca="1">AG67/(COUNTA(E66:R68))</f>
        <v>#DIV/0!</v>
      </c>
    </row>
    <row r="69" spans="1:33" s="56" customFormat="1" ht="60" customHeight="1" thickBot="1" x14ac:dyDescent="1.05">
      <c r="A69"/>
      <c r="B69" s="202"/>
      <c r="C69" s="203"/>
      <c r="D69" s="67" t="s">
        <v>40</v>
      </c>
      <c r="E69" s="60"/>
      <c r="F69" s="60"/>
      <c r="G69" s="60"/>
      <c r="H69" s="60"/>
      <c r="I69" s="60"/>
      <c r="J69" s="60"/>
      <c r="K69" s="60"/>
      <c r="L69" s="60"/>
      <c r="M69" s="60"/>
      <c r="N69" s="60"/>
      <c r="O69" s="60"/>
      <c r="P69" s="60"/>
      <c r="Q69" s="60"/>
      <c r="R69" s="60"/>
      <c r="S69" s="46"/>
      <c r="T69" s="160"/>
      <c r="U69" s="52"/>
      <c r="V69" s="52"/>
      <c r="W69" s="52"/>
      <c r="X69" s="52"/>
      <c r="Y69" s="52"/>
      <c r="Z69" s="52"/>
      <c r="AA69" s="52"/>
      <c r="AB69" s="52"/>
      <c r="AC69" s="52"/>
      <c r="AD69" s="52"/>
      <c r="AE69" s="52"/>
      <c r="AF69" s="27"/>
      <c r="AG69" s="27"/>
    </row>
    <row r="70" spans="1:33" s="56" customFormat="1" ht="214" customHeight="1" thickBot="1" x14ac:dyDescent="1.05">
      <c r="A70"/>
      <c r="B70" s="204"/>
      <c r="C70" s="205"/>
      <c r="D70" s="68" t="s">
        <v>39</v>
      </c>
      <c r="E70" s="58"/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0"/>
      <c r="S70" s="59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</row>
    <row r="71" spans="1:33" s="56" customFormat="1" ht="60" customHeight="1" x14ac:dyDescent="1">
      <c r="A71"/>
      <c r="Q71" s="59"/>
      <c r="R71" s="59"/>
      <c r="S71" s="59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</row>
    <row r="72" spans="1:33" s="56" customFormat="1" ht="60" customHeight="1" x14ac:dyDescent="1">
      <c r="A72"/>
      <c r="B72" s="59"/>
      <c r="C72" s="59"/>
      <c r="D72" s="206"/>
      <c r="E72" s="41" t="s">
        <v>12</v>
      </c>
      <c r="F72" s="41" t="s">
        <v>13</v>
      </c>
      <c r="G72" s="41" t="s">
        <v>13</v>
      </c>
      <c r="H72" s="41" t="s">
        <v>14</v>
      </c>
      <c r="I72" s="41" t="s">
        <v>15</v>
      </c>
      <c r="J72" s="41" t="s">
        <v>16</v>
      </c>
      <c r="K72" s="41" t="s">
        <v>17</v>
      </c>
      <c r="L72" s="41" t="s">
        <v>12</v>
      </c>
      <c r="M72" s="41" t="s">
        <v>13</v>
      </c>
      <c r="N72" s="41" t="s">
        <v>13</v>
      </c>
      <c r="O72" s="41" t="s">
        <v>14</v>
      </c>
      <c r="P72" s="41" t="s">
        <v>15</v>
      </c>
      <c r="Q72" s="41" t="s">
        <v>16</v>
      </c>
      <c r="R72" s="41" t="s">
        <v>17</v>
      </c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</row>
    <row r="73" spans="1:33" s="56" customFormat="1" ht="60" customHeight="1" thickBot="1" x14ac:dyDescent="1.05">
      <c r="A73"/>
      <c r="B73" s="59"/>
      <c r="C73" s="59"/>
      <c r="D73" s="206"/>
      <c r="E73" s="71">
        <v>44900</v>
      </c>
      <c r="F73" s="71">
        <v>44901</v>
      </c>
      <c r="G73" s="71">
        <v>44902</v>
      </c>
      <c r="H73" s="71">
        <v>44903</v>
      </c>
      <c r="I73" s="71">
        <v>44904</v>
      </c>
      <c r="J73" s="71">
        <v>44905</v>
      </c>
      <c r="K73" s="71">
        <v>44906</v>
      </c>
      <c r="L73" s="71">
        <v>44907</v>
      </c>
      <c r="M73" s="71">
        <v>44908</v>
      </c>
      <c r="N73" s="71">
        <v>44909</v>
      </c>
      <c r="O73" s="71">
        <v>44910</v>
      </c>
      <c r="P73" s="71">
        <v>44911</v>
      </c>
      <c r="Q73" s="71">
        <v>44912</v>
      </c>
      <c r="R73" s="71">
        <v>44913</v>
      </c>
      <c r="S73" s="59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</row>
    <row r="74" spans="1:33" s="56" customFormat="1" ht="60" customHeight="1" thickBot="1" x14ac:dyDescent="1.05">
      <c r="A74"/>
      <c r="B74" s="59"/>
      <c r="C74" s="59"/>
      <c r="D74" s="84" t="s">
        <v>48</v>
      </c>
      <c r="E74" s="81"/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82"/>
      <c r="Q74" s="82"/>
      <c r="R74" s="83"/>
      <c r="S74" s="59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</row>
    <row r="75" spans="1:33" s="56" customFormat="1" ht="60" customHeight="1" thickBot="1" x14ac:dyDescent="1.05">
      <c r="A75"/>
      <c r="B75" s="200"/>
      <c r="C75" s="201"/>
      <c r="D75" s="207" t="s">
        <v>38</v>
      </c>
      <c r="E75" s="57"/>
      <c r="F75" s="57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64"/>
      <c r="T75" s="27"/>
      <c r="U75" s="177" t="s">
        <v>91</v>
      </c>
      <c r="V75" s="177" t="s">
        <v>92</v>
      </c>
      <c r="W75" s="177" t="s">
        <v>93</v>
      </c>
      <c r="X75" s="178" t="s">
        <v>95</v>
      </c>
      <c r="Y75" s="178" t="s">
        <v>94</v>
      </c>
      <c r="Z75" s="179" t="s">
        <v>96</v>
      </c>
      <c r="AA75" s="175" t="s">
        <v>97</v>
      </c>
      <c r="AB75" s="175" t="s">
        <v>98</v>
      </c>
      <c r="AC75" s="182" t="s">
        <v>86</v>
      </c>
      <c r="AD75" s="156" t="s">
        <v>87</v>
      </c>
      <c r="AE75" s="176" t="s">
        <v>99</v>
      </c>
      <c r="AF75" s="181" t="s">
        <v>100</v>
      </c>
      <c r="AG75" s="180" t="s">
        <v>33</v>
      </c>
    </row>
    <row r="76" spans="1:33" s="56" customFormat="1" ht="60" customHeight="1" thickBot="1" x14ac:dyDescent="1.05">
      <c r="A76"/>
      <c r="B76" s="202"/>
      <c r="C76" s="203"/>
      <c r="D76" s="208"/>
      <c r="E76" s="60"/>
      <c r="F76" s="57"/>
      <c r="G76" s="57"/>
      <c r="H76" s="57"/>
      <c r="I76" s="57"/>
      <c r="J76" s="57"/>
      <c r="K76" s="57"/>
      <c r="L76" s="60"/>
      <c r="M76" s="57"/>
      <c r="N76" s="57"/>
      <c r="O76" s="57"/>
      <c r="P76" s="57"/>
      <c r="Q76" s="57"/>
      <c r="R76" s="57"/>
      <c r="S76" s="55"/>
      <c r="T76" s="36" t="s">
        <v>31</v>
      </c>
      <c r="U76" s="38">
        <f ca="1">COUNTIFS(Données!D71:Q73,45,Programation!E75:R77,"MUSCU BAS")+(COUNTIFS(Données!D71:Q73,45,Programation!E75:R77,"MUSCU FULL BODY")*0.5)</f>
        <v>0</v>
      </c>
      <c r="V76" s="38">
        <f ca="1">COUNTIFS(Données!D71:Q73,45,Programation!E75:R77,"MUSCU HAUT")+(COUNTIFS(Données!D71:Q73,45,Programation!E75:R77,"MUSCU FULL BODY")*0.5)</f>
        <v>0</v>
      </c>
      <c r="W76" s="38">
        <f ca="1">COUNTIFS(Données!D71:Q73,45,E75:R77,"Explo")</f>
        <v>0</v>
      </c>
      <c r="X76" s="38">
        <f ca="1">COUNTIFS(Données!D71:Q73,33,E75:R77,"CARDIO")</f>
        <v>0</v>
      </c>
      <c r="Y76" s="38">
        <f ca="1">COUNTIFS(Données!D71:Q73,33,E75:R77,"INTEGRE")</f>
        <v>0</v>
      </c>
      <c r="Z76" s="38">
        <f ca="1">COUNTIF(Données!D71:Q73,50)</f>
        <v>0</v>
      </c>
      <c r="AA76" s="38">
        <f>COUNTIF(E75:R77,"Prevention bas")</f>
        <v>0</v>
      </c>
      <c r="AB76" s="38">
        <f>COUNTIF(E75:R77,"Prevention haut")</f>
        <v>0</v>
      </c>
      <c r="AC76" s="38">
        <f ca="1">COUNTIF(Données!D71:Q73,40)</f>
        <v>0</v>
      </c>
      <c r="AD76" s="38">
        <f ca="1">COUNTIF(Données!D71:Q73,16)</f>
        <v>0</v>
      </c>
      <c r="AE76" s="38">
        <f ca="1">COUNTIFS(Données!D71:Q73,6,E75:R77,"Match Simple")</f>
        <v>0</v>
      </c>
      <c r="AF76" s="38">
        <f ca="1">COUNTIFS(Données!D71:Q73,6,E75:R77,"Match Double")</f>
        <v>0</v>
      </c>
      <c r="AG76" s="38">
        <f ca="1">COUNTIFS(Données!D71:Q73,-4142,E75:R77,"Off")</f>
        <v>0</v>
      </c>
    </row>
    <row r="77" spans="1:33" s="56" customFormat="1" ht="60" customHeight="1" thickBot="1" x14ac:dyDescent="1.05">
      <c r="A77"/>
      <c r="B77" s="202"/>
      <c r="C77" s="203"/>
      <c r="D77" s="209"/>
      <c r="E77" s="60"/>
      <c r="F77" s="60"/>
      <c r="G77" s="60"/>
      <c r="H77" s="60"/>
      <c r="I77" s="60"/>
      <c r="J77" s="60"/>
      <c r="K77" s="60"/>
      <c r="L77" s="60"/>
      <c r="M77" s="60"/>
      <c r="N77" s="60"/>
      <c r="O77" s="60"/>
      <c r="P77" s="60"/>
      <c r="Q77" s="60"/>
      <c r="R77" s="60"/>
      <c r="S77" s="46"/>
      <c r="T77" s="35" t="s">
        <v>32</v>
      </c>
      <c r="U77" s="37" t="e">
        <f ca="1">U76/(COUNTA(E75:R77))</f>
        <v>#DIV/0!</v>
      </c>
      <c r="V77" s="37" t="e">
        <f ca="1">V76/(COUNTA(E75:R77))</f>
        <v>#DIV/0!</v>
      </c>
      <c r="W77" s="37" t="e">
        <f ca="1">W76/COUNTA(E75:R77)</f>
        <v>#DIV/0!</v>
      </c>
      <c r="X77" s="37" t="e">
        <f ca="1">X76/COUNTA(E75:R77)</f>
        <v>#DIV/0!</v>
      </c>
      <c r="Y77" s="37" t="e">
        <f ca="1">Y76/(COUNTA(E75:R77))</f>
        <v>#DIV/0!</v>
      </c>
      <c r="Z77" s="37" t="e">
        <f ca="1">Z76/(COUNTA(E75:R77))</f>
        <v>#DIV/0!</v>
      </c>
      <c r="AA77" s="37" t="e">
        <f>AA76/(COUNTA(E75:R77))</f>
        <v>#DIV/0!</v>
      </c>
      <c r="AB77" s="37" t="e">
        <f>AB76/(COUNTA(E75:R77))</f>
        <v>#DIV/0!</v>
      </c>
      <c r="AC77" s="37" t="e">
        <f ca="1">AC76/(COUNTA(E75:R77))</f>
        <v>#DIV/0!</v>
      </c>
      <c r="AD77" s="37" t="e">
        <f ca="1">AD76/(COUNTA(E75:R77))</f>
        <v>#DIV/0!</v>
      </c>
      <c r="AE77" s="37" t="e">
        <f ca="1">AE76/(COUNTA(E75:R77))</f>
        <v>#DIV/0!</v>
      </c>
      <c r="AF77" s="37" t="e">
        <f ca="1">AF76/(COUNTA(E75:R77))</f>
        <v>#DIV/0!</v>
      </c>
      <c r="AG77" s="37" t="e">
        <f ca="1">AG76/(COUNTA(E75:R77))</f>
        <v>#DIV/0!</v>
      </c>
    </row>
    <row r="78" spans="1:33" s="56" customFormat="1" ht="60" customHeight="1" thickBot="1" x14ac:dyDescent="1.05">
      <c r="A78"/>
      <c r="B78" s="202"/>
      <c r="C78" s="203"/>
      <c r="D78" s="67" t="s">
        <v>40</v>
      </c>
      <c r="E78" s="60"/>
      <c r="F78" s="60"/>
      <c r="G78" s="60"/>
      <c r="H78" s="60"/>
      <c r="I78" s="60"/>
      <c r="J78" s="60"/>
      <c r="K78" s="60"/>
      <c r="L78" s="60"/>
      <c r="M78" s="60"/>
      <c r="N78" s="60"/>
      <c r="O78" s="60"/>
      <c r="P78" s="60"/>
      <c r="Q78" s="60"/>
      <c r="R78" s="60"/>
      <c r="S78" s="46"/>
      <c r="T78" s="160"/>
      <c r="U78" s="52"/>
      <c r="V78" s="52"/>
      <c r="W78" s="52"/>
      <c r="X78" s="52"/>
      <c r="Y78" s="52"/>
      <c r="Z78" s="52"/>
      <c r="AA78" s="52"/>
      <c r="AB78" s="52"/>
      <c r="AC78" s="52"/>
      <c r="AD78" s="52"/>
      <c r="AE78" s="52"/>
      <c r="AF78" s="27"/>
      <c r="AG78" s="27"/>
    </row>
    <row r="79" spans="1:33" s="56" customFormat="1" ht="214" customHeight="1" thickBot="1" x14ac:dyDescent="1.05">
      <c r="A79"/>
      <c r="B79" s="204"/>
      <c r="C79" s="205"/>
      <c r="D79" s="68" t="s">
        <v>39</v>
      </c>
      <c r="E79" s="58"/>
      <c r="F79" s="65"/>
      <c r="G79" s="65"/>
      <c r="H79" s="65"/>
      <c r="I79" s="65"/>
      <c r="J79" s="65"/>
      <c r="K79" s="65"/>
      <c r="L79" s="65"/>
      <c r="M79" s="65"/>
      <c r="N79" s="65"/>
      <c r="O79" s="65"/>
      <c r="P79" s="65"/>
      <c r="Q79" s="65"/>
      <c r="R79" s="60"/>
      <c r="S79" s="59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</row>
    <row r="80" spans="1:33" s="56" customFormat="1" ht="60" customHeight="1" x14ac:dyDescent="1">
      <c r="A80"/>
      <c r="Q80" s="59"/>
      <c r="R80" s="59"/>
      <c r="S80" s="59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</row>
    <row r="81" spans="1:33" s="56" customFormat="1" ht="60" customHeight="1" x14ac:dyDescent="1">
      <c r="A81"/>
      <c r="B81" s="59"/>
      <c r="C81" s="59"/>
      <c r="D81" s="206"/>
      <c r="E81" s="41" t="s">
        <v>12</v>
      </c>
      <c r="F81" s="41" t="s">
        <v>13</v>
      </c>
      <c r="G81" s="41" t="s">
        <v>13</v>
      </c>
      <c r="H81" s="41" t="s">
        <v>14</v>
      </c>
      <c r="I81" s="41" t="s">
        <v>15</v>
      </c>
      <c r="J81" s="41" t="s">
        <v>16</v>
      </c>
      <c r="K81" s="41" t="s">
        <v>17</v>
      </c>
      <c r="L81" s="41" t="s">
        <v>12</v>
      </c>
      <c r="M81" s="41" t="s">
        <v>13</v>
      </c>
      <c r="N81" s="41" t="s">
        <v>13</v>
      </c>
      <c r="O81" s="41" t="s">
        <v>14</v>
      </c>
      <c r="P81" s="41" t="s">
        <v>15</v>
      </c>
      <c r="Q81" s="41" t="s">
        <v>16</v>
      </c>
      <c r="R81" s="41" t="s">
        <v>17</v>
      </c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</row>
    <row r="82" spans="1:33" s="56" customFormat="1" ht="60" customHeight="1" thickBot="1" x14ac:dyDescent="1.05">
      <c r="A82"/>
      <c r="B82" s="59"/>
      <c r="C82" s="59"/>
      <c r="D82" s="206"/>
      <c r="E82" s="71">
        <v>44914</v>
      </c>
      <c r="F82" s="71">
        <v>44915</v>
      </c>
      <c r="G82" s="71">
        <v>44916</v>
      </c>
      <c r="H82" s="71">
        <v>44917</v>
      </c>
      <c r="I82" s="71">
        <v>44918</v>
      </c>
      <c r="J82" s="71">
        <v>44919</v>
      </c>
      <c r="K82" s="71">
        <v>44920</v>
      </c>
      <c r="L82" s="71">
        <v>44921</v>
      </c>
      <c r="M82" s="71">
        <v>44922</v>
      </c>
      <c r="N82" s="71">
        <v>44923</v>
      </c>
      <c r="O82" s="71">
        <v>44924</v>
      </c>
      <c r="P82" s="71">
        <v>44925</v>
      </c>
      <c r="Q82" s="71">
        <v>44926</v>
      </c>
      <c r="R82" s="71">
        <v>44927</v>
      </c>
      <c r="S82" s="59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</row>
    <row r="83" spans="1:33" s="56" customFormat="1" ht="60" customHeight="1" thickBot="1" x14ac:dyDescent="1.05">
      <c r="A83"/>
      <c r="B83" s="59"/>
      <c r="C83" s="59"/>
      <c r="D83" s="84" t="s">
        <v>48</v>
      </c>
      <c r="E83" s="81"/>
      <c r="F83" s="82"/>
      <c r="G83" s="82"/>
      <c r="H83" s="82"/>
      <c r="I83" s="82"/>
      <c r="J83" s="82"/>
      <c r="K83" s="82"/>
      <c r="L83" s="82"/>
      <c r="M83" s="82"/>
      <c r="N83" s="82"/>
      <c r="O83" s="82"/>
      <c r="P83" s="82"/>
      <c r="Q83" s="82"/>
      <c r="R83" s="83"/>
      <c r="S83" s="59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27"/>
    </row>
    <row r="84" spans="1:33" s="56" customFormat="1" ht="60" customHeight="1" thickBot="1" x14ac:dyDescent="1.05">
      <c r="A84"/>
      <c r="B84" s="200"/>
      <c r="C84" s="201"/>
      <c r="D84" s="207" t="s">
        <v>38</v>
      </c>
      <c r="E84" s="57"/>
      <c r="F84" s="57"/>
      <c r="G84" s="57"/>
      <c r="H84" s="57"/>
      <c r="I84" s="57"/>
      <c r="J84" s="57"/>
      <c r="K84" s="57"/>
      <c r="L84" s="57"/>
      <c r="M84" s="57"/>
      <c r="N84" s="57"/>
      <c r="O84" s="57"/>
      <c r="P84" s="57"/>
      <c r="Q84" s="57"/>
      <c r="R84" s="57"/>
      <c r="S84" s="64"/>
      <c r="T84" s="27"/>
      <c r="U84" s="177" t="s">
        <v>91</v>
      </c>
      <c r="V84" s="177" t="s">
        <v>92</v>
      </c>
      <c r="W84" s="177" t="s">
        <v>93</v>
      </c>
      <c r="X84" s="178" t="s">
        <v>95</v>
      </c>
      <c r="Y84" s="178" t="s">
        <v>94</v>
      </c>
      <c r="Z84" s="179" t="s">
        <v>96</v>
      </c>
      <c r="AA84" s="175" t="s">
        <v>97</v>
      </c>
      <c r="AB84" s="175" t="s">
        <v>98</v>
      </c>
      <c r="AC84" s="182" t="s">
        <v>86</v>
      </c>
      <c r="AD84" s="156" t="s">
        <v>87</v>
      </c>
      <c r="AE84" s="176" t="s">
        <v>99</v>
      </c>
      <c r="AF84" s="181" t="s">
        <v>100</v>
      </c>
      <c r="AG84" s="180" t="s">
        <v>33</v>
      </c>
    </row>
    <row r="85" spans="1:33" s="56" customFormat="1" ht="60" customHeight="1" thickBot="1" x14ac:dyDescent="1.05">
      <c r="A85"/>
      <c r="B85" s="202"/>
      <c r="C85" s="203"/>
      <c r="D85" s="208"/>
      <c r="E85" s="60"/>
      <c r="F85" s="57"/>
      <c r="G85" s="57"/>
      <c r="H85" s="57"/>
      <c r="I85" s="57"/>
      <c r="J85" s="57"/>
      <c r="K85" s="57"/>
      <c r="L85" s="60"/>
      <c r="M85" s="57"/>
      <c r="N85" s="57"/>
      <c r="O85" s="57"/>
      <c r="P85" s="57"/>
      <c r="Q85" s="57"/>
      <c r="R85" s="57"/>
      <c r="S85" s="55"/>
      <c r="T85" s="36" t="s">
        <v>31</v>
      </c>
      <c r="U85" s="38">
        <f ca="1">COUNTIFS(Données!D80:Q82,45,Programation!E84:R86,"MUSCU BAS")+(COUNTIFS(Données!D80:Q82,45,Programation!E84:R86,"MUSCU FULL BODY")*0.5)</f>
        <v>0</v>
      </c>
      <c r="V85" s="38">
        <f ca="1">COUNTIFS(Données!D80:Q82,45,Programation!E84:R86,"MUSCU HAUT")+(COUNTIFS(Données!D80:Q82,45,Programation!E84:R86,"MUSCU FULL BODY")*0.5)</f>
        <v>0</v>
      </c>
      <c r="W85" s="38">
        <f ca="1">COUNTIFS(Données!D80:Q82,45,E84:R86,"Explo")</f>
        <v>0</v>
      </c>
      <c r="X85" s="38">
        <f ca="1">COUNTIFS(Données!D80:Q82,33,E84:R86,"CARDIO")</f>
        <v>0</v>
      </c>
      <c r="Y85" s="38">
        <f ca="1">COUNTIFS(Données!D80:Q82,33,E84:R86,"INTEGRE")</f>
        <v>0</v>
      </c>
      <c r="Z85" s="38">
        <f ca="1">COUNTIF(Données!D80:Q82,50)</f>
        <v>0</v>
      </c>
      <c r="AA85" s="38">
        <f>COUNTIF(E84:R86,"Prevention bas")</f>
        <v>0</v>
      </c>
      <c r="AB85" s="38">
        <f>COUNTIF(E84:R86,"Prevention haut")</f>
        <v>0</v>
      </c>
      <c r="AC85" s="38">
        <f ca="1">COUNTIF(Données!D80:Q82,40)</f>
        <v>0</v>
      </c>
      <c r="AD85" s="38">
        <f ca="1">COUNTIF(Données!D80:Q82,16)</f>
        <v>0</v>
      </c>
      <c r="AE85" s="38">
        <f ca="1">COUNTIFS(Données!D80:Q82,6,E84:R86,"Match Simple")</f>
        <v>0</v>
      </c>
      <c r="AF85" s="38">
        <f ca="1">COUNTIFS(Données!D80:Q82,6,E84:R86,"Match Double")</f>
        <v>0</v>
      </c>
      <c r="AG85" s="38">
        <f ca="1">COUNTIFS(Données!D80:Q82,-4142,E84:R86,"Off")</f>
        <v>0</v>
      </c>
    </row>
    <row r="86" spans="1:33" s="56" customFormat="1" ht="60" customHeight="1" thickBot="1" x14ac:dyDescent="1.05">
      <c r="A86"/>
      <c r="B86" s="202"/>
      <c r="C86" s="203"/>
      <c r="D86" s="209"/>
      <c r="E86" s="60"/>
      <c r="F86" s="60"/>
      <c r="G86" s="60"/>
      <c r="H86" s="60"/>
      <c r="I86" s="60"/>
      <c r="J86" s="60"/>
      <c r="K86" s="60"/>
      <c r="L86" s="60"/>
      <c r="M86" s="60"/>
      <c r="N86" s="60"/>
      <c r="O86" s="60"/>
      <c r="P86" s="60"/>
      <c r="Q86" s="60"/>
      <c r="R86" s="60"/>
      <c r="S86" s="46"/>
      <c r="T86" s="35" t="s">
        <v>32</v>
      </c>
      <c r="U86" s="37" t="e">
        <f ca="1">U85/(COUNTA(E84:R86))</f>
        <v>#DIV/0!</v>
      </c>
      <c r="V86" s="37" t="e">
        <f ca="1">V85/(COUNTA(E84:R86))</f>
        <v>#DIV/0!</v>
      </c>
      <c r="W86" s="37" t="e">
        <f ca="1">W85/COUNTA(E84:R86)</f>
        <v>#DIV/0!</v>
      </c>
      <c r="X86" s="37" t="e">
        <f ca="1">X85/COUNTA(E84:R86)</f>
        <v>#DIV/0!</v>
      </c>
      <c r="Y86" s="37" t="e">
        <f ca="1">Y85/(COUNTA(E84:R86))</f>
        <v>#DIV/0!</v>
      </c>
      <c r="Z86" s="37" t="e">
        <f ca="1">Z85/(COUNTA(E84:R86))</f>
        <v>#DIV/0!</v>
      </c>
      <c r="AA86" s="37" t="e">
        <f>AA85/(COUNTA(E84:R86))</f>
        <v>#DIV/0!</v>
      </c>
      <c r="AB86" s="37" t="e">
        <f>AB85/(COUNTA(E84:R86))</f>
        <v>#DIV/0!</v>
      </c>
      <c r="AC86" s="37" t="e">
        <f ca="1">AC85/(COUNTA(E84:R86))</f>
        <v>#DIV/0!</v>
      </c>
      <c r="AD86" s="37" t="e">
        <f ca="1">AD85/(COUNTA(E84:R86))</f>
        <v>#DIV/0!</v>
      </c>
      <c r="AE86" s="37" t="e">
        <f ca="1">AE85/(COUNTA(E84:R86))</f>
        <v>#DIV/0!</v>
      </c>
      <c r="AF86" s="37" t="e">
        <f ca="1">AF85/(COUNTA(E84:R86))</f>
        <v>#DIV/0!</v>
      </c>
      <c r="AG86" s="37" t="e">
        <f ca="1">AG85/(COUNTA(E84:R86))</f>
        <v>#DIV/0!</v>
      </c>
    </row>
    <row r="87" spans="1:33" s="56" customFormat="1" ht="60" customHeight="1" thickBot="1" x14ac:dyDescent="1.05">
      <c r="A87"/>
      <c r="B87" s="202"/>
      <c r="C87" s="203"/>
      <c r="D87" s="67" t="s">
        <v>40</v>
      </c>
      <c r="E87" s="60"/>
      <c r="F87" s="60"/>
      <c r="G87" s="60"/>
      <c r="H87" s="60"/>
      <c r="I87" s="60"/>
      <c r="J87" s="60"/>
      <c r="K87" s="60"/>
      <c r="L87" s="60"/>
      <c r="M87" s="60"/>
      <c r="N87" s="60"/>
      <c r="O87" s="60"/>
      <c r="P87" s="60"/>
      <c r="Q87" s="60"/>
      <c r="R87" s="60"/>
      <c r="S87" s="46"/>
      <c r="T87" s="160"/>
      <c r="U87" s="52"/>
      <c r="V87" s="52"/>
      <c r="W87" s="52"/>
      <c r="X87" s="52"/>
      <c r="Y87" s="52"/>
      <c r="Z87" s="52"/>
      <c r="AA87" s="52"/>
      <c r="AB87" s="52"/>
      <c r="AC87" s="52"/>
      <c r="AD87" s="52"/>
      <c r="AE87" s="52"/>
      <c r="AF87" s="27"/>
      <c r="AG87" s="27"/>
    </row>
    <row r="88" spans="1:33" s="56" customFormat="1" ht="214" customHeight="1" thickBot="1" x14ac:dyDescent="1.05">
      <c r="A88"/>
      <c r="B88" s="204"/>
      <c r="C88" s="205"/>
      <c r="D88" s="68" t="s">
        <v>39</v>
      </c>
      <c r="E88" s="58"/>
      <c r="F88" s="65"/>
      <c r="G88" s="65"/>
      <c r="H88" s="65"/>
      <c r="I88" s="65"/>
      <c r="J88" s="65"/>
      <c r="K88" s="65"/>
      <c r="L88" s="65"/>
      <c r="M88" s="65"/>
      <c r="N88" s="65"/>
      <c r="O88" s="65"/>
      <c r="P88" s="65"/>
      <c r="Q88" s="65"/>
      <c r="R88" s="60"/>
      <c r="S88" s="59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7"/>
      <c r="AG88" s="27"/>
    </row>
    <row r="89" spans="1:33" s="56" customFormat="1" ht="60" customHeight="1" x14ac:dyDescent="1">
      <c r="A89"/>
      <c r="Q89" s="59"/>
      <c r="R89" s="59"/>
      <c r="S89" s="59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7"/>
      <c r="AG89" s="27"/>
    </row>
    <row r="90" spans="1:33" s="56" customFormat="1" ht="60" customHeight="1" x14ac:dyDescent="1">
      <c r="A90"/>
      <c r="B90" s="59"/>
      <c r="C90" s="59"/>
      <c r="D90" s="206"/>
      <c r="E90" s="41" t="s">
        <v>12</v>
      </c>
      <c r="F90" s="41" t="s">
        <v>13</v>
      </c>
      <c r="G90" s="41" t="s">
        <v>13</v>
      </c>
      <c r="H90" s="41" t="s">
        <v>14</v>
      </c>
      <c r="I90" s="41" t="s">
        <v>15</v>
      </c>
      <c r="J90" s="41" t="s">
        <v>16</v>
      </c>
      <c r="K90" s="41" t="s">
        <v>17</v>
      </c>
      <c r="L90" s="41" t="s">
        <v>12</v>
      </c>
      <c r="M90" s="41" t="s">
        <v>13</v>
      </c>
      <c r="N90" s="41" t="s">
        <v>13</v>
      </c>
      <c r="O90" s="41" t="s">
        <v>14</v>
      </c>
      <c r="P90" s="41" t="s">
        <v>15</v>
      </c>
      <c r="Q90" s="41" t="s">
        <v>16</v>
      </c>
      <c r="R90" s="41" t="s">
        <v>17</v>
      </c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7"/>
      <c r="AG90" s="27"/>
    </row>
    <row r="91" spans="1:33" s="56" customFormat="1" ht="60" customHeight="1" thickBot="1" x14ac:dyDescent="1.05">
      <c r="A91"/>
      <c r="B91" s="59"/>
      <c r="C91" s="59"/>
      <c r="D91" s="206"/>
      <c r="E91" s="71">
        <v>44928</v>
      </c>
      <c r="F91" s="71">
        <v>44929</v>
      </c>
      <c r="G91" s="71">
        <v>44930</v>
      </c>
      <c r="H91" s="71">
        <v>44931</v>
      </c>
      <c r="I91" s="71">
        <v>44932</v>
      </c>
      <c r="J91" s="71">
        <v>44933</v>
      </c>
      <c r="K91" s="71">
        <v>44934</v>
      </c>
      <c r="L91" s="71">
        <v>44935</v>
      </c>
      <c r="M91" s="71">
        <v>44936</v>
      </c>
      <c r="N91" s="71">
        <v>44937</v>
      </c>
      <c r="O91" s="71">
        <v>44938</v>
      </c>
      <c r="P91" s="71">
        <v>44939</v>
      </c>
      <c r="Q91" s="71">
        <v>44940</v>
      </c>
      <c r="R91" s="71">
        <v>44941</v>
      </c>
      <c r="S91" s="59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7"/>
      <c r="AG91" s="27"/>
    </row>
    <row r="92" spans="1:33" s="56" customFormat="1" ht="60" customHeight="1" thickBot="1" x14ac:dyDescent="1.05">
      <c r="A92"/>
      <c r="B92" s="59"/>
      <c r="C92" s="59"/>
      <c r="D92" s="84" t="s">
        <v>48</v>
      </c>
      <c r="E92" s="81"/>
      <c r="F92" s="82"/>
      <c r="G92" s="82"/>
      <c r="H92" s="82"/>
      <c r="I92" s="82"/>
      <c r="J92" s="82"/>
      <c r="K92" s="82"/>
      <c r="L92" s="82"/>
      <c r="M92" s="82"/>
      <c r="N92" s="82"/>
      <c r="O92" s="82"/>
      <c r="P92" s="82"/>
      <c r="Q92" s="82"/>
      <c r="R92" s="83"/>
      <c r="S92" s="59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7"/>
      <c r="AG92" s="27"/>
    </row>
    <row r="93" spans="1:33" s="56" customFormat="1" ht="60" customHeight="1" thickBot="1" x14ac:dyDescent="1.05">
      <c r="A93"/>
      <c r="B93" s="200"/>
      <c r="C93" s="201"/>
      <c r="D93" s="207" t="s">
        <v>38</v>
      </c>
      <c r="E93" s="60"/>
      <c r="F93" s="57"/>
      <c r="G93" s="57"/>
      <c r="H93" s="57"/>
      <c r="I93" s="57"/>
      <c r="J93" s="57"/>
      <c r="K93" s="57"/>
      <c r="L93" s="60"/>
      <c r="M93" s="57"/>
      <c r="N93" s="57"/>
      <c r="O93" s="57"/>
      <c r="P93" s="57"/>
      <c r="Q93" s="57"/>
      <c r="R93" s="57"/>
      <c r="S93" s="64"/>
      <c r="T93" s="27"/>
      <c r="U93" s="177" t="s">
        <v>91</v>
      </c>
      <c r="V93" s="177" t="s">
        <v>92</v>
      </c>
      <c r="W93" s="177" t="s">
        <v>93</v>
      </c>
      <c r="X93" s="178" t="s">
        <v>95</v>
      </c>
      <c r="Y93" s="178" t="s">
        <v>94</v>
      </c>
      <c r="Z93" s="179" t="s">
        <v>96</v>
      </c>
      <c r="AA93" s="175" t="s">
        <v>97</v>
      </c>
      <c r="AB93" s="175" t="s">
        <v>98</v>
      </c>
      <c r="AC93" s="182" t="s">
        <v>86</v>
      </c>
      <c r="AD93" s="156" t="s">
        <v>87</v>
      </c>
      <c r="AE93" s="176" t="s">
        <v>99</v>
      </c>
      <c r="AF93" s="181" t="s">
        <v>100</v>
      </c>
      <c r="AG93" s="180" t="s">
        <v>33</v>
      </c>
    </row>
    <row r="94" spans="1:33" s="56" customFormat="1" ht="60" customHeight="1" thickBot="1" x14ac:dyDescent="1.05">
      <c r="A94"/>
      <c r="B94" s="202"/>
      <c r="C94" s="203"/>
      <c r="D94" s="208"/>
      <c r="E94" s="60"/>
      <c r="F94" s="57"/>
      <c r="G94" s="57"/>
      <c r="H94" s="57"/>
      <c r="I94" s="57"/>
      <c r="J94" s="57"/>
      <c r="K94" s="57"/>
      <c r="L94" s="57"/>
      <c r="M94" s="57"/>
      <c r="N94" s="57"/>
      <c r="O94" s="57"/>
      <c r="P94" s="57"/>
      <c r="Q94" s="57"/>
      <c r="R94" s="57"/>
      <c r="S94" s="55"/>
      <c r="T94" s="36" t="s">
        <v>31</v>
      </c>
      <c r="U94" s="38">
        <f ca="1">COUNTIFS(Données!D89:Q91,45,Programation!E93:R95,"MUSCU BAS")+(COUNTIFS(Données!D89:Q91,45,Programation!E93:R95,"MUSCU FULL BODY")*0.5)</f>
        <v>0</v>
      </c>
      <c r="V94" s="38">
        <f ca="1">COUNTIFS(Données!D89:Q91,45,Programation!E93:R95,"MUSCU HAUT")+(COUNTIFS(Données!D89:Q91,45,Programation!E93:R95,"MUSCU FULL BODY")*0.5)</f>
        <v>0</v>
      </c>
      <c r="W94" s="38">
        <f ca="1">COUNTIFS(Données!D89:Q91,45,E93:R95,"Explo")</f>
        <v>0</v>
      </c>
      <c r="X94" s="38">
        <f ca="1">COUNTIFS(Données!D89:Q91,33,E93:R95,"CARDIO")</f>
        <v>0</v>
      </c>
      <c r="Y94" s="38">
        <f ca="1">COUNTIFS(Données!D89:Q91,33,E93:R95,"INTEGRE")</f>
        <v>0</v>
      </c>
      <c r="Z94" s="38">
        <f ca="1">COUNTIF(Données!D89:Q91,50)</f>
        <v>0</v>
      </c>
      <c r="AA94" s="38">
        <f>COUNTIF(E93:R95,"Prevention bas")</f>
        <v>0</v>
      </c>
      <c r="AB94" s="38">
        <f>COUNTIF(E93:R95,"Prevention haut")</f>
        <v>0</v>
      </c>
      <c r="AC94" s="38">
        <f ca="1">COUNTIF(Données!D89:Q91,40)</f>
        <v>0</v>
      </c>
      <c r="AD94" s="38">
        <f ca="1">COUNTIF(Données!D89:Q91,16)</f>
        <v>0</v>
      </c>
      <c r="AE94" s="38">
        <f ca="1">COUNTIFS(Données!D89:Q91,6,E93:R95,"Match Simple")</f>
        <v>0</v>
      </c>
      <c r="AF94" s="38">
        <f ca="1">COUNTIFS(Données!D89:Q91,6,E93:R95,"Match Double")</f>
        <v>0</v>
      </c>
      <c r="AG94" s="38">
        <f ca="1">COUNTIFS(Données!D89:Q91,-4142,E93:R95,"Off")</f>
        <v>0</v>
      </c>
    </row>
    <row r="95" spans="1:33" s="56" customFormat="1" ht="60" customHeight="1" thickBot="1" x14ac:dyDescent="1.05">
      <c r="A95"/>
      <c r="B95" s="202"/>
      <c r="C95" s="203"/>
      <c r="D95" s="209"/>
      <c r="E95" s="60"/>
      <c r="F95" s="60"/>
      <c r="G95" s="60"/>
      <c r="H95" s="60"/>
      <c r="I95" s="60"/>
      <c r="J95" s="60"/>
      <c r="K95" s="60"/>
      <c r="L95" s="60"/>
      <c r="M95" s="60"/>
      <c r="N95" s="60"/>
      <c r="O95" s="60"/>
      <c r="P95" s="60"/>
      <c r="Q95" s="60"/>
      <c r="R95" s="60"/>
      <c r="S95" s="46"/>
      <c r="T95" s="35" t="s">
        <v>32</v>
      </c>
      <c r="U95" s="37" t="e">
        <f ca="1">U94/(COUNTA(E93:R95))</f>
        <v>#DIV/0!</v>
      </c>
      <c r="V95" s="37" t="e">
        <f ca="1">V94/(COUNTA(E93:R95))</f>
        <v>#DIV/0!</v>
      </c>
      <c r="W95" s="37" t="e">
        <f ca="1">W94/COUNTA(E93:R95)</f>
        <v>#DIV/0!</v>
      </c>
      <c r="X95" s="37" t="e">
        <f ca="1">X94/COUNTA(E93:R95)</f>
        <v>#DIV/0!</v>
      </c>
      <c r="Y95" s="37" t="e">
        <f ca="1">Y94/(COUNTA(E93:R95))</f>
        <v>#DIV/0!</v>
      </c>
      <c r="Z95" s="37" t="e">
        <f ca="1">Z94/(COUNTA(E93:R95))</f>
        <v>#DIV/0!</v>
      </c>
      <c r="AA95" s="37" t="e">
        <f>AA94/(COUNTA(E93:R95))</f>
        <v>#DIV/0!</v>
      </c>
      <c r="AB95" s="37" t="e">
        <f>AB94/(COUNTA(E93:R95))</f>
        <v>#DIV/0!</v>
      </c>
      <c r="AC95" s="37" t="e">
        <f ca="1">AC94/(COUNTA(E93:R95))</f>
        <v>#DIV/0!</v>
      </c>
      <c r="AD95" s="37" t="e">
        <f ca="1">AD94/(COUNTA(E93:R95))</f>
        <v>#DIV/0!</v>
      </c>
      <c r="AE95" s="37" t="e">
        <f ca="1">AE94/(COUNTA(E93:R95))</f>
        <v>#DIV/0!</v>
      </c>
      <c r="AF95" s="37" t="e">
        <f ca="1">AF94/(COUNTA(E93:R95))</f>
        <v>#DIV/0!</v>
      </c>
      <c r="AG95" s="37" t="e">
        <f ca="1">AG94/(COUNTA(E93:R95))</f>
        <v>#DIV/0!</v>
      </c>
    </row>
    <row r="96" spans="1:33" s="56" customFormat="1" ht="60" customHeight="1" thickBot="1" x14ac:dyDescent="1.05">
      <c r="A96"/>
      <c r="B96" s="202"/>
      <c r="C96" s="203"/>
      <c r="D96" s="67" t="s">
        <v>40</v>
      </c>
      <c r="E96" s="60"/>
      <c r="F96" s="60"/>
      <c r="G96" s="60"/>
      <c r="H96" s="60"/>
      <c r="I96" s="60"/>
      <c r="J96" s="60"/>
      <c r="K96" s="60"/>
      <c r="L96" s="60"/>
      <c r="M96" s="60"/>
      <c r="N96" s="60"/>
      <c r="O96" s="60"/>
      <c r="P96" s="60"/>
      <c r="Q96" s="60"/>
      <c r="R96" s="60"/>
      <c r="S96" s="46"/>
      <c r="T96" s="160"/>
      <c r="U96" s="52"/>
      <c r="V96" s="52"/>
      <c r="W96" s="52"/>
      <c r="X96" s="52"/>
      <c r="Y96" s="52"/>
      <c r="Z96" s="52"/>
      <c r="AA96" s="52"/>
      <c r="AB96" s="52"/>
      <c r="AC96" s="52"/>
      <c r="AD96" s="52"/>
      <c r="AE96" s="52"/>
      <c r="AF96" s="27"/>
      <c r="AG96" s="27"/>
    </row>
    <row r="97" spans="1:33" s="56" customFormat="1" ht="214" customHeight="1" thickBot="1" x14ac:dyDescent="1.05">
      <c r="A97"/>
      <c r="B97" s="204"/>
      <c r="C97" s="205"/>
      <c r="D97" s="68" t="s">
        <v>39</v>
      </c>
      <c r="E97" s="58"/>
      <c r="F97" s="65"/>
      <c r="G97" s="65"/>
      <c r="H97" s="65"/>
      <c r="I97" s="65"/>
      <c r="J97" s="65"/>
      <c r="K97" s="65"/>
      <c r="L97" s="65"/>
      <c r="M97" s="65"/>
      <c r="N97" s="65"/>
      <c r="O97" s="65"/>
      <c r="P97" s="65"/>
      <c r="Q97" s="65"/>
      <c r="R97" s="60"/>
      <c r="S97" s="59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27"/>
    </row>
    <row r="98" spans="1:33" s="56" customFormat="1" ht="60" customHeight="1" x14ac:dyDescent="1">
      <c r="A98"/>
      <c r="Q98" s="59"/>
      <c r="R98" s="59"/>
      <c r="S98" s="59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  <c r="AG98" s="27"/>
    </row>
    <row r="99" spans="1:33" s="56" customFormat="1" ht="60" customHeight="1" x14ac:dyDescent="1">
      <c r="A99"/>
      <c r="B99" s="59"/>
      <c r="C99" s="59"/>
      <c r="D99" s="206"/>
      <c r="E99" s="41" t="s">
        <v>12</v>
      </c>
      <c r="F99" s="41" t="s">
        <v>13</v>
      </c>
      <c r="G99" s="41" t="s">
        <v>13</v>
      </c>
      <c r="H99" s="41" t="s">
        <v>14</v>
      </c>
      <c r="I99" s="41" t="s">
        <v>15</v>
      </c>
      <c r="J99" s="41" t="s">
        <v>16</v>
      </c>
      <c r="K99" s="41" t="s">
        <v>17</v>
      </c>
      <c r="L99" s="41" t="s">
        <v>12</v>
      </c>
      <c r="M99" s="41" t="s">
        <v>13</v>
      </c>
      <c r="N99" s="41" t="s">
        <v>13</v>
      </c>
      <c r="O99" s="41" t="s">
        <v>14</v>
      </c>
      <c r="P99" s="41" t="s">
        <v>15</v>
      </c>
      <c r="Q99" s="41" t="s">
        <v>16</v>
      </c>
      <c r="R99" s="41" t="s">
        <v>17</v>
      </c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7"/>
      <c r="AG99" s="27"/>
    </row>
    <row r="100" spans="1:33" s="56" customFormat="1" ht="60" customHeight="1" thickBot="1" x14ac:dyDescent="1.05">
      <c r="A100"/>
      <c r="B100" s="59"/>
      <c r="C100" s="59"/>
      <c r="D100" s="206"/>
      <c r="E100" s="71">
        <v>44942</v>
      </c>
      <c r="F100" s="71">
        <v>44943</v>
      </c>
      <c r="G100" s="71">
        <v>44944</v>
      </c>
      <c r="H100" s="71">
        <v>44945</v>
      </c>
      <c r="I100" s="71">
        <v>44946</v>
      </c>
      <c r="J100" s="71">
        <v>44947</v>
      </c>
      <c r="K100" s="71">
        <v>44948</v>
      </c>
      <c r="L100" s="71">
        <v>44949</v>
      </c>
      <c r="M100" s="71">
        <v>44950</v>
      </c>
      <c r="N100" s="71">
        <v>44951</v>
      </c>
      <c r="O100" s="71">
        <v>44952</v>
      </c>
      <c r="P100" s="71">
        <v>44953</v>
      </c>
      <c r="Q100" s="71">
        <v>44954</v>
      </c>
      <c r="R100" s="71">
        <v>44955</v>
      </c>
      <c r="S100" s="59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7"/>
      <c r="AG100" s="27"/>
    </row>
    <row r="101" spans="1:33" s="56" customFormat="1" ht="60" customHeight="1" thickBot="1" x14ac:dyDescent="1.05">
      <c r="A101"/>
      <c r="B101" s="59"/>
      <c r="C101" s="59"/>
      <c r="D101" s="84" t="s">
        <v>48</v>
      </c>
      <c r="E101" s="81"/>
      <c r="F101" s="82"/>
      <c r="G101" s="82"/>
      <c r="H101" s="82"/>
      <c r="I101" s="82"/>
      <c r="J101" s="82"/>
      <c r="K101" s="82"/>
      <c r="L101" s="82"/>
      <c r="M101" s="82"/>
      <c r="N101" s="82"/>
      <c r="O101" s="82"/>
      <c r="P101" s="82"/>
      <c r="Q101" s="82"/>
      <c r="R101" s="83"/>
      <c r="S101" s="59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7"/>
      <c r="AG101" s="27"/>
    </row>
    <row r="102" spans="1:33" s="56" customFormat="1" ht="60" customHeight="1" thickBot="1" x14ac:dyDescent="1.05">
      <c r="A102"/>
      <c r="B102" s="200"/>
      <c r="C102" s="201"/>
      <c r="D102" s="207" t="s">
        <v>38</v>
      </c>
      <c r="E102" s="60"/>
      <c r="F102" s="57"/>
      <c r="G102" s="57"/>
      <c r="H102" s="57"/>
      <c r="I102" s="57"/>
      <c r="J102" s="57"/>
      <c r="K102" s="57"/>
      <c r="L102" s="60"/>
      <c r="M102" s="57"/>
      <c r="N102" s="57"/>
      <c r="O102" s="57"/>
      <c r="P102" s="57"/>
      <c r="Q102" s="57"/>
      <c r="R102" s="57"/>
      <c r="S102" s="64"/>
      <c r="T102" s="27"/>
      <c r="U102" s="177" t="s">
        <v>91</v>
      </c>
      <c r="V102" s="177" t="s">
        <v>92</v>
      </c>
      <c r="W102" s="177" t="s">
        <v>93</v>
      </c>
      <c r="X102" s="178" t="s">
        <v>95</v>
      </c>
      <c r="Y102" s="178" t="s">
        <v>94</v>
      </c>
      <c r="Z102" s="179" t="s">
        <v>96</v>
      </c>
      <c r="AA102" s="175" t="s">
        <v>97</v>
      </c>
      <c r="AB102" s="175" t="s">
        <v>98</v>
      </c>
      <c r="AC102" s="182" t="s">
        <v>86</v>
      </c>
      <c r="AD102" s="156" t="s">
        <v>87</v>
      </c>
      <c r="AE102" s="176" t="s">
        <v>99</v>
      </c>
      <c r="AF102" s="181" t="s">
        <v>100</v>
      </c>
      <c r="AG102" s="180" t="s">
        <v>33</v>
      </c>
    </row>
    <row r="103" spans="1:33" s="56" customFormat="1" ht="60" customHeight="1" thickBot="1" x14ac:dyDescent="1.05">
      <c r="A103"/>
      <c r="B103" s="202"/>
      <c r="C103" s="203"/>
      <c r="D103" s="208"/>
      <c r="E103" s="60"/>
      <c r="F103" s="57"/>
      <c r="G103" s="57"/>
      <c r="H103" s="57"/>
      <c r="I103" s="57"/>
      <c r="J103" s="57"/>
      <c r="K103" s="57"/>
      <c r="L103" s="60"/>
      <c r="M103" s="57"/>
      <c r="N103" s="57"/>
      <c r="O103" s="57"/>
      <c r="P103" s="57"/>
      <c r="Q103" s="57"/>
      <c r="R103" s="57"/>
      <c r="S103" s="55"/>
      <c r="T103" s="36" t="s">
        <v>31</v>
      </c>
      <c r="U103" s="38">
        <f ca="1">COUNTIFS(Données!D98:Q100,45,Programation!E102:R104,"MUSCU BAS")+(COUNTIFS(Données!D98:Q100,45,Programation!E102:R104,"MUSCU FULL BODY")*0.5)</f>
        <v>0</v>
      </c>
      <c r="V103" s="38">
        <f ca="1">COUNTIFS(Données!D98:Q100,45,Programation!E102:R104,"MUSCU HAUT")+(COUNTIFS(Données!D98:Q100,45,Programation!E102:R104,"MUSCU FULL BODY")*0.5)</f>
        <v>0</v>
      </c>
      <c r="W103" s="38">
        <f ca="1">COUNTIFS(Données!D98:Q100,45,E102:R104,"Explo")</f>
        <v>0</v>
      </c>
      <c r="X103" s="38">
        <f ca="1">COUNTIFS(Données!D98:Q100,33,E102:R104,"CARDIO")</f>
        <v>0</v>
      </c>
      <c r="Y103" s="38">
        <f ca="1">COUNTIFS(Données!D98:Q100,33,E102:R104,"INTEGRE")</f>
        <v>0</v>
      </c>
      <c r="Z103" s="38">
        <f ca="1">COUNTIF(Données!D98:Q100,50)</f>
        <v>0</v>
      </c>
      <c r="AA103" s="38">
        <f>COUNTIF(E102:R104,"Prevention bas")</f>
        <v>0</v>
      </c>
      <c r="AB103" s="38">
        <f>COUNTIF(E102:R104,"Prevention haut")</f>
        <v>0</v>
      </c>
      <c r="AC103" s="38">
        <f ca="1">COUNTIF(Données!D98:Q100,40)</f>
        <v>0</v>
      </c>
      <c r="AD103" s="38">
        <f ca="1">COUNTIF(Données!D98:Q100,16)</f>
        <v>0</v>
      </c>
      <c r="AE103" s="38">
        <f ca="1">COUNTIFS(Données!D98:Q100,6,E102:R104,"Match Simple")</f>
        <v>0</v>
      </c>
      <c r="AF103" s="38">
        <f ca="1">COUNTIFS(Données!D98:Q100,6,E102:R104,"Match Double")</f>
        <v>0</v>
      </c>
      <c r="AG103" s="38">
        <f ca="1">COUNTIFS(Données!D98:Q100,-4142,E102:R104,"Off")</f>
        <v>0</v>
      </c>
    </row>
    <row r="104" spans="1:33" s="56" customFormat="1" ht="60" customHeight="1" thickBot="1" x14ac:dyDescent="1.05">
      <c r="A104"/>
      <c r="B104" s="202"/>
      <c r="C104" s="203"/>
      <c r="D104" s="209"/>
      <c r="E104" s="60"/>
      <c r="F104" s="60"/>
      <c r="G104" s="60"/>
      <c r="H104" s="60"/>
      <c r="I104" s="60"/>
      <c r="J104" s="60"/>
      <c r="K104" s="60"/>
      <c r="L104" s="60"/>
      <c r="M104" s="60"/>
      <c r="N104" s="60"/>
      <c r="O104" s="60"/>
      <c r="P104" s="60"/>
      <c r="Q104" s="60"/>
      <c r="R104" s="60"/>
      <c r="S104" s="46"/>
      <c r="T104" s="35" t="s">
        <v>32</v>
      </c>
      <c r="U104" s="37" t="e">
        <f ca="1">U103/(COUNTA(E102:R104))</f>
        <v>#DIV/0!</v>
      </c>
      <c r="V104" s="37" t="e">
        <f ca="1">V103/(COUNTA(E102:R104))</f>
        <v>#DIV/0!</v>
      </c>
      <c r="W104" s="37" t="e">
        <f ca="1">W103/COUNTA(E102:R104)</f>
        <v>#DIV/0!</v>
      </c>
      <c r="X104" s="37" t="e">
        <f ca="1">X103/COUNTA(E102:R104)</f>
        <v>#DIV/0!</v>
      </c>
      <c r="Y104" s="37" t="e">
        <f ca="1">Y103/(COUNTA(E102:R104))</f>
        <v>#DIV/0!</v>
      </c>
      <c r="Z104" s="37" t="e">
        <f ca="1">Z103/(COUNTA(E102:R104))</f>
        <v>#DIV/0!</v>
      </c>
      <c r="AA104" s="37" t="e">
        <f>AA103/(COUNTA(E102:R104))</f>
        <v>#DIV/0!</v>
      </c>
      <c r="AB104" s="37" t="e">
        <f>AB103/(COUNTA(E102:R104))</f>
        <v>#DIV/0!</v>
      </c>
      <c r="AC104" s="37" t="e">
        <f ca="1">AC103/(COUNTA(E102:R104))</f>
        <v>#DIV/0!</v>
      </c>
      <c r="AD104" s="37" t="e">
        <f ca="1">AD103/(COUNTA(E102:R104))</f>
        <v>#DIV/0!</v>
      </c>
      <c r="AE104" s="37" t="e">
        <f ca="1">AE103/(COUNTA(E102:R104))</f>
        <v>#DIV/0!</v>
      </c>
      <c r="AF104" s="37" t="e">
        <f ca="1">AF103/(COUNTA(E102:R104))</f>
        <v>#DIV/0!</v>
      </c>
      <c r="AG104" s="37" t="e">
        <f ca="1">AG103/(COUNTA(E102:R104))</f>
        <v>#DIV/0!</v>
      </c>
    </row>
    <row r="105" spans="1:33" s="56" customFormat="1" ht="60" customHeight="1" thickBot="1" x14ac:dyDescent="1.05">
      <c r="A105"/>
      <c r="B105" s="202"/>
      <c r="C105" s="203"/>
      <c r="D105" s="67" t="s">
        <v>40</v>
      </c>
      <c r="E105" s="60"/>
      <c r="F105" s="60"/>
      <c r="G105" s="60"/>
      <c r="H105" s="60"/>
      <c r="I105" s="60"/>
      <c r="J105" s="60"/>
      <c r="K105" s="60"/>
      <c r="L105" s="60"/>
      <c r="M105" s="60"/>
      <c r="N105" s="60"/>
      <c r="O105" s="60"/>
      <c r="P105" s="60"/>
      <c r="Q105" s="60"/>
      <c r="R105" s="60"/>
      <c r="S105" s="46"/>
      <c r="T105" s="160"/>
      <c r="U105" s="52"/>
      <c r="V105" s="52"/>
      <c r="W105" s="52"/>
      <c r="X105" s="52"/>
      <c r="Y105" s="52"/>
      <c r="Z105" s="52"/>
      <c r="AA105" s="52"/>
      <c r="AB105" s="52"/>
      <c r="AC105" s="52"/>
      <c r="AD105" s="52"/>
      <c r="AE105" s="52"/>
      <c r="AF105" s="27"/>
      <c r="AG105" s="27"/>
    </row>
    <row r="106" spans="1:33" s="56" customFormat="1" ht="214" customHeight="1" thickBot="1" x14ac:dyDescent="1.05">
      <c r="A106"/>
      <c r="B106" s="204"/>
      <c r="C106" s="205"/>
      <c r="D106" s="68" t="s">
        <v>39</v>
      </c>
      <c r="E106" s="58"/>
      <c r="F106" s="65"/>
      <c r="G106" s="65"/>
      <c r="H106" s="65"/>
      <c r="I106" s="65"/>
      <c r="J106" s="65"/>
      <c r="K106" s="65"/>
      <c r="L106" s="65"/>
      <c r="M106" s="65"/>
      <c r="N106" s="65"/>
      <c r="O106" s="65"/>
      <c r="P106" s="65"/>
      <c r="Q106" s="65"/>
      <c r="R106" s="60"/>
      <c r="S106" s="59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7"/>
      <c r="AG106" s="27"/>
    </row>
    <row r="107" spans="1:33" s="56" customFormat="1" ht="60" customHeight="1" x14ac:dyDescent="1">
      <c r="A107"/>
      <c r="Q107" s="59"/>
      <c r="R107" s="59"/>
      <c r="S107" s="59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7"/>
      <c r="AG107" s="27"/>
    </row>
    <row r="108" spans="1:33" s="56" customFormat="1" ht="60" customHeight="1" x14ac:dyDescent="1">
      <c r="A108"/>
      <c r="B108" s="59"/>
      <c r="C108" s="59"/>
      <c r="D108" s="206"/>
      <c r="E108" s="41" t="s">
        <v>12</v>
      </c>
      <c r="F108" s="41" t="s">
        <v>13</v>
      </c>
      <c r="G108" s="41" t="s">
        <v>13</v>
      </c>
      <c r="H108" s="41" t="s">
        <v>14</v>
      </c>
      <c r="I108" s="41" t="s">
        <v>15</v>
      </c>
      <c r="J108" s="41" t="s">
        <v>16</v>
      </c>
      <c r="K108" s="41" t="s">
        <v>17</v>
      </c>
      <c r="L108" s="41" t="s">
        <v>12</v>
      </c>
      <c r="M108" s="41" t="s">
        <v>13</v>
      </c>
      <c r="N108" s="41" t="s">
        <v>13</v>
      </c>
      <c r="O108" s="41" t="s">
        <v>14</v>
      </c>
      <c r="P108" s="41" t="s">
        <v>15</v>
      </c>
      <c r="Q108" s="41" t="s">
        <v>16</v>
      </c>
      <c r="R108" s="41" t="s">
        <v>17</v>
      </c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7"/>
      <c r="AG108" s="27"/>
    </row>
    <row r="109" spans="1:33" s="56" customFormat="1" ht="60" customHeight="1" thickBot="1" x14ac:dyDescent="1.05">
      <c r="A109"/>
      <c r="B109" s="59"/>
      <c r="C109" s="59"/>
      <c r="D109" s="206"/>
      <c r="E109" s="71">
        <v>44956</v>
      </c>
      <c r="F109" s="71">
        <v>44957</v>
      </c>
      <c r="G109" s="71">
        <v>44958</v>
      </c>
      <c r="H109" s="71">
        <v>44959</v>
      </c>
      <c r="I109" s="71">
        <v>44960</v>
      </c>
      <c r="J109" s="71">
        <v>44961</v>
      </c>
      <c r="K109" s="71">
        <v>44962</v>
      </c>
      <c r="L109" s="71">
        <v>44963</v>
      </c>
      <c r="M109" s="71">
        <v>44964</v>
      </c>
      <c r="N109" s="71">
        <v>44965</v>
      </c>
      <c r="O109" s="71">
        <v>44966</v>
      </c>
      <c r="P109" s="71">
        <v>44967</v>
      </c>
      <c r="Q109" s="71">
        <v>44968</v>
      </c>
      <c r="R109" s="71">
        <v>44969</v>
      </c>
      <c r="S109" s="59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7"/>
      <c r="AG109" s="27"/>
    </row>
    <row r="110" spans="1:33" s="56" customFormat="1" ht="60" customHeight="1" thickBot="1" x14ac:dyDescent="1.05">
      <c r="A110"/>
      <c r="B110" s="59"/>
      <c r="C110" s="59"/>
      <c r="D110" s="84" t="s">
        <v>48</v>
      </c>
      <c r="E110" s="81"/>
      <c r="F110" s="82"/>
      <c r="G110" s="82"/>
      <c r="H110" s="82"/>
      <c r="I110" s="82"/>
      <c r="J110" s="82"/>
      <c r="K110" s="82"/>
      <c r="L110" s="82"/>
      <c r="M110" s="82"/>
      <c r="N110" s="82"/>
      <c r="O110" s="82"/>
      <c r="P110" s="82"/>
      <c r="Q110" s="82"/>
      <c r="R110" s="83"/>
      <c r="S110" s="59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7"/>
      <c r="AG110" s="27"/>
    </row>
    <row r="111" spans="1:33" s="56" customFormat="1" ht="60" customHeight="1" thickBot="1" x14ac:dyDescent="1.05">
      <c r="A111"/>
      <c r="B111" s="200"/>
      <c r="C111" s="201"/>
      <c r="D111" s="207" t="s">
        <v>38</v>
      </c>
      <c r="E111" s="60"/>
      <c r="F111" s="57"/>
      <c r="G111" s="57"/>
      <c r="H111" s="57"/>
      <c r="I111" s="57"/>
      <c r="J111" s="57"/>
      <c r="K111" s="57"/>
      <c r="L111" s="60"/>
      <c r="M111" s="57"/>
      <c r="N111" s="57"/>
      <c r="O111" s="57"/>
      <c r="P111" s="57"/>
      <c r="Q111" s="57"/>
      <c r="R111" s="57"/>
      <c r="S111" s="64"/>
      <c r="T111" s="27"/>
      <c r="U111" s="177" t="s">
        <v>91</v>
      </c>
      <c r="V111" s="177" t="s">
        <v>92</v>
      </c>
      <c r="W111" s="177" t="s">
        <v>93</v>
      </c>
      <c r="X111" s="178" t="s">
        <v>95</v>
      </c>
      <c r="Y111" s="178" t="s">
        <v>94</v>
      </c>
      <c r="Z111" s="179" t="s">
        <v>96</v>
      </c>
      <c r="AA111" s="175" t="s">
        <v>97</v>
      </c>
      <c r="AB111" s="175" t="s">
        <v>98</v>
      </c>
      <c r="AC111" s="182" t="s">
        <v>86</v>
      </c>
      <c r="AD111" s="156" t="s">
        <v>87</v>
      </c>
      <c r="AE111" s="176" t="s">
        <v>99</v>
      </c>
      <c r="AF111" s="181" t="s">
        <v>100</v>
      </c>
      <c r="AG111" s="180" t="s">
        <v>33</v>
      </c>
    </row>
    <row r="112" spans="1:33" s="56" customFormat="1" ht="60" customHeight="1" thickBot="1" x14ac:dyDescent="1.05">
      <c r="A112"/>
      <c r="B112" s="202"/>
      <c r="C112" s="203"/>
      <c r="D112" s="208"/>
      <c r="E112" s="60"/>
      <c r="F112" s="57"/>
      <c r="G112" s="57"/>
      <c r="H112" s="57"/>
      <c r="I112" s="57"/>
      <c r="J112" s="57"/>
      <c r="K112" s="57"/>
      <c r="L112" s="60"/>
      <c r="M112" s="57"/>
      <c r="N112" s="57"/>
      <c r="O112" s="57"/>
      <c r="P112" s="57"/>
      <c r="Q112" s="57"/>
      <c r="R112" s="57"/>
      <c r="S112" s="55"/>
      <c r="T112" s="36" t="s">
        <v>31</v>
      </c>
      <c r="U112" s="38">
        <f ca="1">COUNTIFS(Données!D107:Q109,45,Programation!E111:R113,"MUSCU BAS")+(COUNTIFS(Données!D107:Q109,45,Programation!E111:R113,"MUSCU FULL BODY")*0.5)</f>
        <v>0</v>
      </c>
      <c r="V112" s="38">
        <f ca="1">COUNTIFS(Données!D107:Q109,45,Programation!E111:R113,"MUSCU HAUT")+(COUNTIFS(Données!D107:Q109,45,Programation!E111:R113,"MUSCU FULL BODY")*0.5)</f>
        <v>0</v>
      </c>
      <c r="W112" s="38">
        <f ca="1">COUNTIFS(Données!D107:Q109,45,E111:R113,"Explo")</f>
        <v>0</v>
      </c>
      <c r="X112" s="38">
        <f ca="1">COUNTIFS(Données!D107:Q109,33,E111:R113,"CARDIO")</f>
        <v>0</v>
      </c>
      <c r="Y112" s="38">
        <f ca="1">COUNTIFS(Données!D107:Q109,33,E111:R113,"INTEGRE")</f>
        <v>0</v>
      </c>
      <c r="Z112" s="38">
        <f ca="1">COUNTIF(Données!D107:Q109,50)</f>
        <v>0</v>
      </c>
      <c r="AA112" s="38">
        <f>COUNTIF(E111:R113,"Prevention bas")</f>
        <v>0</v>
      </c>
      <c r="AB112" s="38">
        <f>COUNTIF(E111:R113,"Prevention haut")</f>
        <v>0</v>
      </c>
      <c r="AC112" s="38">
        <f ca="1">COUNTIF(Données!D107:Q109,40)</f>
        <v>0</v>
      </c>
      <c r="AD112" s="38">
        <f ca="1">COUNTIF(Données!D107:Q109,16)</f>
        <v>0</v>
      </c>
      <c r="AE112" s="38">
        <f ca="1">COUNTIFS(Données!D107:Q109,6,E111:R113,"Match Simple")</f>
        <v>0</v>
      </c>
      <c r="AF112" s="38">
        <f ca="1">COUNTIFS(Données!D107:Q109,6,E111:R113,"Match Double")</f>
        <v>0</v>
      </c>
      <c r="AG112" s="38">
        <f ca="1">COUNTIFS(Données!D107:Q109,-4142,E111:R113,"Off")</f>
        <v>0</v>
      </c>
    </row>
    <row r="113" spans="1:33" s="56" customFormat="1" ht="60" customHeight="1" thickBot="1" x14ac:dyDescent="1.05">
      <c r="A113"/>
      <c r="B113" s="202"/>
      <c r="C113" s="203"/>
      <c r="D113" s="209"/>
      <c r="E113" s="60"/>
      <c r="F113" s="60"/>
      <c r="G113" s="60"/>
      <c r="H113" s="60"/>
      <c r="I113" s="60"/>
      <c r="J113" s="60"/>
      <c r="K113" s="60"/>
      <c r="L113" s="60"/>
      <c r="M113" s="60"/>
      <c r="N113" s="60"/>
      <c r="O113" s="60"/>
      <c r="P113" s="60"/>
      <c r="Q113" s="60"/>
      <c r="R113" s="60"/>
      <c r="S113" s="46"/>
      <c r="T113" s="35" t="s">
        <v>32</v>
      </c>
      <c r="U113" s="37" t="e">
        <f ca="1">U112/(COUNTA(E111:R113))</f>
        <v>#DIV/0!</v>
      </c>
      <c r="V113" s="37" t="e">
        <f ca="1">V112/(COUNTA(E111:R113))</f>
        <v>#DIV/0!</v>
      </c>
      <c r="W113" s="37" t="e">
        <f ca="1">W112/COUNTA(E111:R113)</f>
        <v>#DIV/0!</v>
      </c>
      <c r="X113" s="37" t="e">
        <f ca="1">X112/COUNTA(E111:R113)</f>
        <v>#DIV/0!</v>
      </c>
      <c r="Y113" s="37" t="e">
        <f ca="1">Y112/(COUNTA(E111:R113))</f>
        <v>#DIV/0!</v>
      </c>
      <c r="Z113" s="37" t="e">
        <f ca="1">Z112/(COUNTA(E111:R113))</f>
        <v>#DIV/0!</v>
      </c>
      <c r="AA113" s="37" t="e">
        <f>AA112/(COUNTA(E111:R113))</f>
        <v>#DIV/0!</v>
      </c>
      <c r="AB113" s="37" t="e">
        <f>AB112/(COUNTA(E111:R113))</f>
        <v>#DIV/0!</v>
      </c>
      <c r="AC113" s="37" t="e">
        <f ca="1">AC112/(COUNTA(E111:R113))</f>
        <v>#DIV/0!</v>
      </c>
      <c r="AD113" s="37" t="e">
        <f ca="1">AD112/(COUNTA(E111:R113))</f>
        <v>#DIV/0!</v>
      </c>
      <c r="AE113" s="37" t="e">
        <f ca="1">AE112/(COUNTA(E111:R113))</f>
        <v>#DIV/0!</v>
      </c>
      <c r="AF113" s="37" t="e">
        <f ca="1">AF112/(COUNTA(E111:R113))</f>
        <v>#DIV/0!</v>
      </c>
      <c r="AG113" s="37" t="e">
        <f ca="1">AG112/(COUNTA(E111:R113))</f>
        <v>#DIV/0!</v>
      </c>
    </row>
    <row r="114" spans="1:33" s="56" customFormat="1" ht="60" customHeight="1" thickBot="1" x14ac:dyDescent="1.05">
      <c r="A114"/>
      <c r="B114" s="202"/>
      <c r="C114" s="203"/>
      <c r="D114" s="67" t="s">
        <v>40</v>
      </c>
      <c r="E114" s="60"/>
      <c r="F114" s="60"/>
      <c r="G114" s="60"/>
      <c r="H114" s="60"/>
      <c r="I114" s="60"/>
      <c r="J114" s="60"/>
      <c r="K114" s="60"/>
      <c r="L114" s="60"/>
      <c r="M114" s="60"/>
      <c r="N114" s="60"/>
      <c r="O114" s="60"/>
      <c r="P114" s="60"/>
      <c r="Q114" s="60"/>
      <c r="R114" s="60"/>
      <c r="S114" s="46"/>
      <c r="T114" s="160"/>
      <c r="U114" s="52"/>
      <c r="V114" s="52"/>
      <c r="W114" s="52"/>
      <c r="X114" s="52"/>
      <c r="Y114" s="52"/>
      <c r="Z114" s="52"/>
      <c r="AA114" s="52"/>
      <c r="AB114" s="52"/>
      <c r="AC114" s="52"/>
      <c r="AD114" s="52"/>
      <c r="AE114" s="52"/>
      <c r="AF114" s="27"/>
      <c r="AG114" s="27"/>
    </row>
    <row r="115" spans="1:33" s="56" customFormat="1" ht="214" customHeight="1" thickBot="1" x14ac:dyDescent="1.05">
      <c r="A115"/>
      <c r="B115" s="204"/>
      <c r="C115" s="205"/>
      <c r="D115" s="68" t="s">
        <v>39</v>
      </c>
      <c r="E115" s="58"/>
      <c r="F115" s="65"/>
      <c r="G115" s="65"/>
      <c r="H115" s="65"/>
      <c r="I115" s="65"/>
      <c r="J115" s="65"/>
      <c r="K115" s="65"/>
      <c r="L115" s="65"/>
      <c r="M115" s="65"/>
      <c r="N115" s="65"/>
      <c r="O115" s="65"/>
      <c r="P115" s="65"/>
      <c r="Q115" s="65"/>
      <c r="R115" s="60"/>
      <c r="S115" s="59"/>
      <c r="T115" s="27"/>
      <c r="U115" s="27"/>
      <c r="V115" s="27"/>
      <c r="W115" s="27"/>
      <c r="X115" s="27"/>
      <c r="Y115" s="27"/>
      <c r="Z115" s="27"/>
      <c r="AA115" s="27"/>
      <c r="AB115" s="27"/>
      <c r="AC115" s="27"/>
      <c r="AD115" s="27"/>
      <c r="AE115" s="27"/>
      <c r="AF115" s="27"/>
      <c r="AG115" s="27"/>
    </row>
    <row r="116" spans="1:33" s="56" customFormat="1" ht="60" customHeight="1" x14ac:dyDescent="1">
      <c r="A116"/>
      <c r="Q116" s="59"/>
      <c r="R116" s="59"/>
      <c r="S116" s="59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  <c r="AF116" s="27"/>
      <c r="AG116" s="27"/>
    </row>
    <row r="117" spans="1:33" s="56" customFormat="1" ht="60" customHeight="1" x14ac:dyDescent="1">
      <c r="A117"/>
      <c r="B117" s="59"/>
      <c r="C117" s="59"/>
      <c r="D117" s="206"/>
      <c r="E117" s="41" t="s">
        <v>12</v>
      </c>
      <c r="F117" s="41" t="s">
        <v>13</v>
      </c>
      <c r="G117" s="41" t="s">
        <v>13</v>
      </c>
      <c r="H117" s="41" t="s">
        <v>14</v>
      </c>
      <c r="I117" s="41" t="s">
        <v>15</v>
      </c>
      <c r="J117" s="41" t="s">
        <v>16</v>
      </c>
      <c r="K117" s="41" t="s">
        <v>17</v>
      </c>
      <c r="L117" s="41" t="s">
        <v>12</v>
      </c>
      <c r="M117" s="41" t="s">
        <v>13</v>
      </c>
      <c r="N117" s="41" t="s">
        <v>13</v>
      </c>
      <c r="O117" s="41" t="s">
        <v>14</v>
      </c>
      <c r="P117" s="41" t="s">
        <v>15</v>
      </c>
      <c r="Q117" s="41" t="s">
        <v>16</v>
      </c>
      <c r="R117" s="41" t="s">
        <v>17</v>
      </c>
      <c r="T117" s="27"/>
      <c r="U117" s="27"/>
      <c r="V117" s="27"/>
      <c r="W117" s="27"/>
      <c r="X117" s="27"/>
      <c r="Y117" s="27"/>
      <c r="Z117" s="27"/>
      <c r="AA117" s="27"/>
      <c r="AB117" s="27"/>
      <c r="AC117" s="27"/>
      <c r="AD117" s="27"/>
      <c r="AE117" s="27"/>
      <c r="AF117" s="27"/>
      <c r="AG117" s="27"/>
    </row>
    <row r="118" spans="1:33" s="56" customFormat="1" ht="60" customHeight="1" thickBot="1" x14ac:dyDescent="1.05">
      <c r="A118"/>
      <c r="B118" s="59"/>
      <c r="C118" s="59"/>
      <c r="D118" s="206"/>
      <c r="E118" s="71">
        <v>44970</v>
      </c>
      <c r="F118" s="71">
        <v>44971</v>
      </c>
      <c r="G118" s="71">
        <v>44972</v>
      </c>
      <c r="H118" s="71">
        <v>44973</v>
      </c>
      <c r="I118" s="71">
        <v>44974</v>
      </c>
      <c r="J118" s="71">
        <v>44975</v>
      </c>
      <c r="K118" s="71">
        <v>44976</v>
      </c>
      <c r="L118" s="71">
        <v>44977</v>
      </c>
      <c r="M118" s="71">
        <v>44978</v>
      </c>
      <c r="N118" s="71">
        <v>44979</v>
      </c>
      <c r="O118" s="71">
        <v>44980</v>
      </c>
      <c r="P118" s="71">
        <v>44981</v>
      </c>
      <c r="Q118" s="71">
        <v>44982</v>
      </c>
      <c r="R118" s="71">
        <v>44983</v>
      </c>
      <c r="S118" s="59"/>
      <c r="T118" s="27"/>
      <c r="U118" s="27"/>
      <c r="V118" s="27"/>
      <c r="W118" s="27"/>
      <c r="X118" s="27"/>
      <c r="Y118" s="27"/>
      <c r="Z118" s="27"/>
      <c r="AA118" s="27"/>
      <c r="AB118" s="27"/>
      <c r="AC118" s="27"/>
      <c r="AD118" s="27"/>
      <c r="AE118" s="27"/>
      <c r="AF118" s="27"/>
      <c r="AG118" s="27"/>
    </row>
    <row r="119" spans="1:33" s="56" customFormat="1" ht="60" customHeight="1" thickBot="1" x14ac:dyDescent="1.05">
      <c r="A119"/>
      <c r="B119" s="59"/>
      <c r="C119" s="59"/>
      <c r="D119" s="84" t="s">
        <v>48</v>
      </c>
      <c r="E119" s="81"/>
      <c r="F119" s="82"/>
      <c r="G119" s="82"/>
      <c r="H119" s="82"/>
      <c r="I119" s="82"/>
      <c r="J119" s="82"/>
      <c r="K119" s="82"/>
      <c r="L119" s="82"/>
      <c r="M119" s="82"/>
      <c r="N119" s="82"/>
      <c r="O119" s="82"/>
      <c r="P119" s="82"/>
      <c r="Q119" s="82"/>
      <c r="R119" s="83"/>
      <c r="S119" s="59"/>
      <c r="T119" s="27"/>
      <c r="U119" s="27"/>
      <c r="V119" s="27"/>
      <c r="W119" s="27"/>
      <c r="X119" s="27"/>
      <c r="Y119" s="27"/>
      <c r="Z119" s="27"/>
      <c r="AA119" s="27"/>
      <c r="AB119" s="27"/>
      <c r="AC119" s="27"/>
      <c r="AD119" s="27"/>
      <c r="AE119" s="27"/>
      <c r="AF119" s="27"/>
      <c r="AG119" s="27"/>
    </row>
    <row r="120" spans="1:33" s="56" customFormat="1" ht="60" customHeight="1" thickBot="1" x14ac:dyDescent="1.05">
      <c r="A120"/>
      <c r="B120" s="200"/>
      <c r="C120" s="201"/>
      <c r="D120" s="207" t="s">
        <v>38</v>
      </c>
      <c r="E120" s="60"/>
      <c r="F120" s="57"/>
      <c r="G120" s="57"/>
      <c r="H120" s="57"/>
      <c r="I120" s="57"/>
      <c r="J120" s="57"/>
      <c r="K120" s="57"/>
      <c r="L120" s="60"/>
      <c r="M120" s="57"/>
      <c r="N120" s="57"/>
      <c r="O120" s="57"/>
      <c r="P120" s="57"/>
      <c r="Q120" s="57"/>
      <c r="R120" s="57"/>
      <c r="S120" s="64"/>
      <c r="T120" s="27"/>
      <c r="U120" s="177" t="s">
        <v>91</v>
      </c>
      <c r="V120" s="177" t="s">
        <v>92</v>
      </c>
      <c r="W120" s="177" t="s">
        <v>93</v>
      </c>
      <c r="X120" s="178" t="s">
        <v>95</v>
      </c>
      <c r="Y120" s="178" t="s">
        <v>94</v>
      </c>
      <c r="Z120" s="179" t="s">
        <v>96</v>
      </c>
      <c r="AA120" s="175" t="s">
        <v>97</v>
      </c>
      <c r="AB120" s="175" t="s">
        <v>98</v>
      </c>
      <c r="AC120" s="182" t="s">
        <v>86</v>
      </c>
      <c r="AD120" s="156" t="s">
        <v>87</v>
      </c>
      <c r="AE120" s="176" t="s">
        <v>99</v>
      </c>
      <c r="AF120" s="181" t="s">
        <v>100</v>
      </c>
      <c r="AG120" s="180" t="s">
        <v>33</v>
      </c>
    </row>
    <row r="121" spans="1:33" s="56" customFormat="1" ht="60" customHeight="1" thickBot="1" x14ac:dyDescent="1.05">
      <c r="A121"/>
      <c r="B121" s="202"/>
      <c r="C121" s="203"/>
      <c r="D121" s="208"/>
      <c r="E121" s="60"/>
      <c r="F121" s="57"/>
      <c r="G121" s="57"/>
      <c r="H121" s="57"/>
      <c r="I121" s="57"/>
      <c r="J121" s="57"/>
      <c r="K121" s="57"/>
      <c r="L121" s="60"/>
      <c r="M121" s="57"/>
      <c r="N121" s="57"/>
      <c r="O121" s="57"/>
      <c r="P121" s="57"/>
      <c r="Q121" s="57"/>
      <c r="R121" s="57"/>
      <c r="S121" s="55"/>
      <c r="T121" s="36" t="s">
        <v>31</v>
      </c>
      <c r="U121" s="38">
        <f ca="1">COUNTIFS(Données!D116:Q118,45,Programation!E120:R122,"MUSCU BAS")+(COUNTIFS(Données!D116:Q118,45,Programation!E120:R122,"MUSCU FULL BODY")*0.5)</f>
        <v>0</v>
      </c>
      <c r="V121" s="38">
        <f ca="1">COUNTIFS(Données!D116:Q118,45,Programation!E120:R122,"MUSCU HAUT")+(COUNTIFS(Données!D116:Q118,45,Programation!E120:R122,"MUSCU FULL BODY")*0.5)</f>
        <v>0</v>
      </c>
      <c r="W121" s="38">
        <f ca="1">COUNTIFS(Données!D116:Q118,45,E120:R122,"Explo")</f>
        <v>0</v>
      </c>
      <c r="X121" s="38">
        <f ca="1">COUNTIFS(Données!D116:Q118,33,E120:R122,"CARDIO")</f>
        <v>0</v>
      </c>
      <c r="Y121" s="38">
        <f ca="1">COUNTIFS(Données!D116:Q118,33,E120:R122,"INTEGRE")</f>
        <v>0</v>
      </c>
      <c r="Z121" s="38">
        <f ca="1">COUNTIF(Données!D116:Q118,50)</f>
        <v>0</v>
      </c>
      <c r="AA121" s="38">
        <f>COUNTIF(E120:R122,"Prevention bas")</f>
        <v>0</v>
      </c>
      <c r="AB121" s="38">
        <f>COUNTIF(E120:R122,"Prevention haut")</f>
        <v>0</v>
      </c>
      <c r="AC121" s="38">
        <f ca="1">COUNTIF(Données!D116:Q118,40)</f>
        <v>0</v>
      </c>
      <c r="AD121" s="38">
        <f ca="1">COUNTIF(Données!D116:Q118,16)</f>
        <v>0</v>
      </c>
      <c r="AE121" s="38">
        <f ca="1">COUNTIFS(Données!D116:Q118,6,E120:R122,"Match Simple")</f>
        <v>0</v>
      </c>
      <c r="AF121" s="38">
        <f ca="1">COUNTIFS(Données!D116:Q118,6,E120:R122,"Match Double")</f>
        <v>0</v>
      </c>
      <c r="AG121" s="38">
        <f ca="1">COUNTIFS(Données!D116:Q118,-4142,E120:R122,"Off")</f>
        <v>0</v>
      </c>
    </row>
    <row r="122" spans="1:33" s="56" customFormat="1" ht="60" customHeight="1" thickBot="1" x14ac:dyDescent="1.05">
      <c r="A122"/>
      <c r="B122" s="202"/>
      <c r="C122" s="203"/>
      <c r="D122" s="209"/>
      <c r="E122" s="60"/>
      <c r="F122" s="60"/>
      <c r="G122" s="60"/>
      <c r="H122" s="60"/>
      <c r="I122" s="60"/>
      <c r="J122" s="60"/>
      <c r="K122" s="60"/>
      <c r="L122" s="60"/>
      <c r="M122" s="60"/>
      <c r="N122" s="60"/>
      <c r="O122" s="60"/>
      <c r="P122" s="60"/>
      <c r="Q122" s="60"/>
      <c r="R122" s="60"/>
      <c r="S122" s="46"/>
      <c r="T122" s="35" t="s">
        <v>32</v>
      </c>
      <c r="U122" s="37" t="e">
        <f ca="1">U121/(COUNTA(E120:R122))</f>
        <v>#DIV/0!</v>
      </c>
      <c r="V122" s="37" t="e">
        <f ca="1">V121/(COUNTA(E120:R122))</f>
        <v>#DIV/0!</v>
      </c>
      <c r="W122" s="37" t="e">
        <f ca="1">W121/COUNTA(E120:R122)</f>
        <v>#DIV/0!</v>
      </c>
      <c r="X122" s="37" t="e">
        <f ca="1">X121/COUNTA(E120:R122)</f>
        <v>#DIV/0!</v>
      </c>
      <c r="Y122" s="37" t="e">
        <f ca="1">Y121/(COUNTA(E120:R122))</f>
        <v>#DIV/0!</v>
      </c>
      <c r="Z122" s="37" t="e">
        <f ca="1">Z121/(COUNTA(E120:R122))</f>
        <v>#DIV/0!</v>
      </c>
      <c r="AA122" s="37" t="e">
        <f>AA121/(COUNTA(E120:R122))</f>
        <v>#DIV/0!</v>
      </c>
      <c r="AB122" s="37" t="e">
        <f>AB121/(COUNTA(E120:R122))</f>
        <v>#DIV/0!</v>
      </c>
      <c r="AC122" s="37" t="e">
        <f ca="1">AC121/(COUNTA(E120:R122))</f>
        <v>#DIV/0!</v>
      </c>
      <c r="AD122" s="37" t="e">
        <f ca="1">AD121/(COUNTA(E120:R122))</f>
        <v>#DIV/0!</v>
      </c>
      <c r="AE122" s="37" t="e">
        <f ca="1">AE121/(COUNTA(E120:R122))</f>
        <v>#DIV/0!</v>
      </c>
      <c r="AF122" s="37" t="e">
        <f ca="1">AF121/(COUNTA(E120:R122))</f>
        <v>#DIV/0!</v>
      </c>
      <c r="AG122" s="37" t="e">
        <f ca="1">AG121/(COUNTA(E120:R122))</f>
        <v>#DIV/0!</v>
      </c>
    </row>
    <row r="123" spans="1:33" s="56" customFormat="1" ht="60" customHeight="1" thickBot="1" x14ac:dyDescent="1.05">
      <c r="A123"/>
      <c r="B123" s="202"/>
      <c r="C123" s="203"/>
      <c r="D123" s="67" t="s">
        <v>40</v>
      </c>
      <c r="E123" s="60"/>
      <c r="F123" s="60"/>
      <c r="G123" s="60"/>
      <c r="H123" s="60"/>
      <c r="I123" s="60"/>
      <c r="J123" s="60"/>
      <c r="K123" s="60"/>
      <c r="L123" s="60"/>
      <c r="M123" s="60"/>
      <c r="N123" s="60"/>
      <c r="O123" s="60"/>
      <c r="P123" s="60"/>
      <c r="Q123" s="60"/>
      <c r="R123" s="60"/>
      <c r="S123" s="46"/>
      <c r="T123" s="160"/>
      <c r="U123" s="52"/>
      <c r="V123" s="52"/>
      <c r="W123" s="52"/>
      <c r="X123" s="52"/>
      <c r="Y123" s="52"/>
      <c r="Z123" s="52"/>
      <c r="AA123" s="52"/>
      <c r="AB123" s="52"/>
      <c r="AC123" s="52"/>
      <c r="AD123" s="52"/>
      <c r="AE123" s="52"/>
      <c r="AF123" s="27"/>
      <c r="AG123" s="27"/>
    </row>
    <row r="124" spans="1:33" s="56" customFormat="1" ht="214" customHeight="1" thickBot="1" x14ac:dyDescent="1.05">
      <c r="A124"/>
      <c r="B124" s="204"/>
      <c r="C124" s="205"/>
      <c r="D124" s="68" t="s">
        <v>39</v>
      </c>
      <c r="E124" s="58"/>
      <c r="F124" s="65"/>
      <c r="G124" s="65"/>
      <c r="H124" s="65"/>
      <c r="I124" s="65"/>
      <c r="J124" s="65"/>
      <c r="K124" s="65"/>
      <c r="L124" s="65"/>
      <c r="M124" s="65"/>
      <c r="N124" s="65"/>
      <c r="O124" s="65"/>
      <c r="P124" s="65"/>
      <c r="Q124" s="65"/>
      <c r="R124" s="60"/>
      <c r="S124" s="59"/>
      <c r="T124" s="27"/>
      <c r="U124" s="27"/>
      <c r="V124" s="27"/>
      <c r="W124" s="27"/>
      <c r="X124" s="27"/>
      <c r="Y124" s="27"/>
      <c r="Z124" s="27"/>
      <c r="AA124" s="27"/>
      <c r="AB124" s="27"/>
      <c r="AC124" s="27"/>
      <c r="AD124" s="27"/>
      <c r="AE124" s="27"/>
      <c r="AF124" s="27"/>
      <c r="AG124" s="27"/>
    </row>
    <row r="125" spans="1:33" s="56" customFormat="1" ht="60" customHeight="1" x14ac:dyDescent="1">
      <c r="A125"/>
      <c r="Q125" s="59"/>
      <c r="R125" s="59"/>
      <c r="S125" s="59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E125" s="27"/>
      <c r="AF125" s="27"/>
      <c r="AG125" s="27"/>
    </row>
    <row r="126" spans="1:33" s="56" customFormat="1" ht="60" customHeight="1" x14ac:dyDescent="1">
      <c r="A126"/>
      <c r="B126" s="59"/>
      <c r="C126" s="59"/>
      <c r="D126" s="206"/>
      <c r="E126" s="41" t="s">
        <v>12</v>
      </c>
      <c r="F126" s="41" t="s">
        <v>13</v>
      </c>
      <c r="G126" s="41" t="s">
        <v>13</v>
      </c>
      <c r="H126" s="41" t="s">
        <v>14</v>
      </c>
      <c r="I126" s="41" t="s">
        <v>15</v>
      </c>
      <c r="J126" s="41" t="s">
        <v>16</v>
      </c>
      <c r="K126" s="41" t="s">
        <v>17</v>
      </c>
      <c r="L126" s="41" t="s">
        <v>12</v>
      </c>
      <c r="M126" s="41" t="s">
        <v>13</v>
      </c>
      <c r="N126" s="41" t="s">
        <v>13</v>
      </c>
      <c r="O126" s="41" t="s">
        <v>14</v>
      </c>
      <c r="P126" s="41" t="s">
        <v>15</v>
      </c>
      <c r="Q126" s="41" t="s">
        <v>16</v>
      </c>
      <c r="R126" s="41" t="s">
        <v>17</v>
      </c>
      <c r="T126" s="27"/>
      <c r="U126" s="27"/>
      <c r="V126" s="27"/>
      <c r="W126" s="27"/>
      <c r="X126" s="27"/>
      <c r="Y126" s="27"/>
      <c r="Z126" s="27"/>
      <c r="AA126" s="27"/>
      <c r="AB126" s="27"/>
      <c r="AC126" s="27"/>
      <c r="AD126" s="27"/>
      <c r="AE126" s="27"/>
      <c r="AF126" s="27"/>
      <c r="AG126" s="27"/>
    </row>
    <row r="127" spans="1:33" s="56" customFormat="1" ht="60" customHeight="1" thickBot="1" x14ac:dyDescent="1.05">
      <c r="A127"/>
      <c r="B127" s="59"/>
      <c r="C127" s="59"/>
      <c r="D127" s="206"/>
      <c r="E127" s="71">
        <v>44984</v>
      </c>
      <c r="F127" s="71">
        <v>44985</v>
      </c>
      <c r="G127" s="71">
        <v>44986</v>
      </c>
      <c r="H127" s="71">
        <v>44987</v>
      </c>
      <c r="I127" s="71">
        <v>44988</v>
      </c>
      <c r="J127" s="71">
        <v>44989</v>
      </c>
      <c r="K127" s="71">
        <v>44990</v>
      </c>
      <c r="L127" s="71">
        <v>44991</v>
      </c>
      <c r="M127" s="71">
        <v>44992</v>
      </c>
      <c r="N127" s="71">
        <v>44993</v>
      </c>
      <c r="O127" s="71">
        <v>44994</v>
      </c>
      <c r="P127" s="71">
        <v>44995</v>
      </c>
      <c r="Q127" s="71">
        <v>44996</v>
      </c>
      <c r="R127" s="71">
        <v>44997</v>
      </c>
      <c r="S127" s="59"/>
      <c r="T127" s="27"/>
      <c r="U127" s="27"/>
      <c r="V127" s="27"/>
      <c r="W127" s="27"/>
      <c r="X127" s="27"/>
      <c r="Y127" s="27"/>
      <c r="Z127" s="27"/>
      <c r="AA127" s="27"/>
      <c r="AB127" s="27"/>
      <c r="AC127" s="27"/>
      <c r="AD127" s="27"/>
      <c r="AE127" s="27"/>
      <c r="AF127" s="27"/>
      <c r="AG127" s="27"/>
    </row>
    <row r="128" spans="1:33" s="56" customFormat="1" ht="60" customHeight="1" thickBot="1" x14ac:dyDescent="1.05">
      <c r="A128"/>
      <c r="B128" s="59"/>
      <c r="C128" s="59"/>
      <c r="D128" s="84" t="s">
        <v>48</v>
      </c>
      <c r="E128" s="81"/>
      <c r="F128" s="82"/>
      <c r="G128" s="82"/>
      <c r="H128" s="82"/>
      <c r="I128" s="82"/>
      <c r="J128" s="82"/>
      <c r="K128" s="82"/>
      <c r="L128" s="82"/>
      <c r="M128" s="82"/>
      <c r="N128" s="82"/>
      <c r="O128" s="82"/>
      <c r="P128" s="82"/>
      <c r="Q128" s="82"/>
      <c r="R128" s="83"/>
      <c r="S128" s="59"/>
      <c r="T128" s="27"/>
      <c r="U128" s="27"/>
      <c r="V128" s="27"/>
      <c r="W128" s="27"/>
      <c r="X128" s="27"/>
      <c r="Y128" s="27"/>
      <c r="Z128" s="27"/>
      <c r="AA128" s="27"/>
      <c r="AB128" s="27"/>
      <c r="AC128" s="27"/>
      <c r="AD128" s="27"/>
      <c r="AE128" s="27"/>
      <c r="AF128" s="27"/>
      <c r="AG128" s="27"/>
    </row>
    <row r="129" spans="1:33" s="56" customFormat="1" ht="60" customHeight="1" thickBot="1" x14ac:dyDescent="1.05">
      <c r="A129"/>
      <c r="B129" s="200"/>
      <c r="C129" s="201"/>
      <c r="D129" s="207" t="s">
        <v>38</v>
      </c>
      <c r="E129" s="60"/>
      <c r="F129" s="57"/>
      <c r="G129" s="57"/>
      <c r="H129" s="57"/>
      <c r="I129" s="57"/>
      <c r="J129" s="57"/>
      <c r="K129" s="57"/>
      <c r="L129" s="60"/>
      <c r="M129" s="57"/>
      <c r="N129" s="57"/>
      <c r="O129" s="57"/>
      <c r="P129" s="57"/>
      <c r="Q129" s="57"/>
      <c r="R129" s="57"/>
      <c r="S129" s="64"/>
      <c r="T129" s="27"/>
      <c r="U129" s="177" t="s">
        <v>91</v>
      </c>
      <c r="V129" s="177" t="s">
        <v>92</v>
      </c>
      <c r="W129" s="177" t="s">
        <v>93</v>
      </c>
      <c r="X129" s="178" t="s">
        <v>95</v>
      </c>
      <c r="Y129" s="178" t="s">
        <v>94</v>
      </c>
      <c r="Z129" s="179" t="s">
        <v>96</v>
      </c>
      <c r="AA129" s="175" t="s">
        <v>97</v>
      </c>
      <c r="AB129" s="175" t="s">
        <v>98</v>
      </c>
      <c r="AC129" s="182" t="s">
        <v>86</v>
      </c>
      <c r="AD129" s="156" t="s">
        <v>87</v>
      </c>
      <c r="AE129" s="176" t="s">
        <v>99</v>
      </c>
      <c r="AF129" s="181" t="s">
        <v>100</v>
      </c>
      <c r="AG129" s="180" t="s">
        <v>33</v>
      </c>
    </row>
    <row r="130" spans="1:33" s="56" customFormat="1" ht="60" customHeight="1" thickBot="1" x14ac:dyDescent="1.05">
      <c r="A130"/>
      <c r="B130" s="202"/>
      <c r="C130" s="203"/>
      <c r="D130" s="208"/>
      <c r="E130" s="60"/>
      <c r="F130" s="57"/>
      <c r="G130" s="57"/>
      <c r="H130" s="57"/>
      <c r="I130" s="57"/>
      <c r="J130" s="57"/>
      <c r="K130" s="57"/>
      <c r="L130" s="60"/>
      <c r="M130" s="57"/>
      <c r="N130" s="57"/>
      <c r="O130" s="57"/>
      <c r="P130" s="57"/>
      <c r="Q130" s="57"/>
      <c r="R130" s="57"/>
      <c r="S130" s="55"/>
      <c r="T130" s="36" t="s">
        <v>31</v>
      </c>
      <c r="U130" s="38">
        <f ca="1">COUNTIFS(Données!D125:Q127,45,Programation!E129:R131,"MUSCU BAS")+(COUNTIFS(Données!D125:Q127,45,Programation!E129:R131,"MUSCU FULL BODY")*0.5)</f>
        <v>0</v>
      </c>
      <c r="V130" s="38">
        <f ca="1">COUNTIFS(Données!D125:Q127,45,Programation!E129:R131,"MUSCU HAUT")+(COUNTIFS(Données!D125:Q127,45,Programation!E129:R131,"MUSCU FULL BODY")*0.5)</f>
        <v>0</v>
      </c>
      <c r="W130" s="38">
        <f ca="1">COUNTIFS(Données!D125:Q127,45,E129:R131,"Explo")</f>
        <v>0</v>
      </c>
      <c r="X130" s="38">
        <f ca="1">COUNTIFS(Données!D125:Q127,33,E129:R131,"CARDIO")</f>
        <v>0</v>
      </c>
      <c r="Y130" s="38">
        <f ca="1">COUNTIFS(Données!D125:Q127,33,E129:R131,"INTEGRE")</f>
        <v>0</v>
      </c>
      <c r="Z130" s="38">
        <f ca="1">COUNTIF(Données!D125:Q127,50)</f>
        <v>0</v>
      </c>
      <c r="AA130" s="38">
        <f>COUNTIF(E129:R131,"Prevention bas")</f>
        <v>0</v>
      </c>
      <c r="AB130" s="38">
        <f>COUNTIF(E129:R131,"Prevention haut")</f>
        <v>0</v>
      </c>
      <c r="AC130" s="38">
        <f ca="1">COUNTIF(Données!D125:Q127,40)</f>
        <v>0</v>
      </c>
      <c r="AD130" s="38">
        <f ca="1">COUNTIF(Données!D125:Q127,16)</f>
        <v>0</v>
      </c>
      <c r="AE130" s="38">
        <f ca="1">COUNTIFS(Données!D125:Q127,6,E129:R131,"Match Simple")</f>
        <v>0</v>
      </c>
      <c r="AF130" s="38">
        <f ca="1">COUNTIFS(Données!D125:Q127,6,E129:R131,"Match Double")</f>
        <v>0</v>
      </c>
      <c r="AG130" s="38">
        <f ca="1">COUNTIFS(Données!D125:Q127,-4142,E129:R131,"Off")</f>
        <v>0</v>
      </c>
    </row>
    <row r="131" spans="1:33" s="56" customFormat="1" ht="60" customHeight="1" thickBot="1" x14ac:dyDescent="1.05">
      <c r="A131"/>
      <c r="B131" s="202"/>
      <c r="C131" s="203"/>
      <c r="D131" s="209"/>
      <c r="E131" s="60"/>
      <c r="F131" s="60"/>
      <c r="G131" s="60"/>
      <c r="H131" s="60"/>
      <c r="I131" s="60"/>
      <c r="J131" s="60"/>
      <c r="K131" s="60"/>
      <c r="L131" s="60"/>
      <c r="M131" s="60"/>
      <c r="N131" s="60"/>
      <c r="O131" s="60"/>
      <c r="P131" s="60"/>
      <c r="Q131" s="60"/>
      <c r="R131" s="60"/>
      <c r="S131" s="46"/>
      <c r="T131" s="35" t="s">
        <v>32</v>
      </c>
      <c r="U131" s="37" t="e">
        <f ca="1">U130/(COUNTA(E129:R131))</f>
        <v>#DIV/0!</v>
      </c>
      <c r="V131" s="37" t="e">
        <f ca="1">V130/(COUNTA(E129:R131))</f>
        <v>#DIV/0!</v>
      </c>
      <c r="W131" s="37" t="e">
        <f ca="1">W130/COUNTA(E129:R131)</f>
        <v>#DIV/0!</v>
      </c>
      <c r="X131" s="37" t="e">
        <f ca="1">X130/COUNTA(E129:R131)</f>
        <v>#DIV/0!</v>
      </c>
      <c r="Y131" s="37" t="e">
        <f ca="1">Y130/(COUNTA(E129:R131))</f>
        <v>#DIV/0!</v>
      </c>
      <c r="Z131" s="37" t="e">
        <f ca="1">Z130/(COUNTA(E129:R131))</f>
        <v>#DIV/0!</v>
      </c>
      <c r="AA131" s="37" t="e">
        <f>AA130/(COUNTA(E129:R131))</f>
        <v>#DIV/0!</v>
      </c>
      <c r="AB131" s="37" t="e">
        <f>AB130/(COUNTA(E129:R131))</f>
        <v>#DIV/0!</v>
      </c>
      <c r="AC131" s="37" t="e">
        <f ca="1">AC130/(COUNTA(E129:R131))</f>
        <v>#DIV/0!</v>
      </c>
      <c r="AD131" s="37" t="e">
        <f ca="1">AD130/(COUNTA(E129:R131))</f>
        <v>#DIV/0!</v>
      </c>
      <c r="AE131" s="37" t="e">
        <f ca="1">AE130/(COUNTA(E129:R131))</f>
        <v>#DIV/0!</v>
      </c>
      <c r="AF131" s="37" t="e">
        <f ca="1">AF130/(COUNTA(E129:R131))</f>
        <v>#DIV/0!</v>
      </c>
      <c r="AG131" s="37" t="e">
        <f ca="1">AG130/(COUNTA(E129:R131))</f>
        <v>#DIV/0!</v>
      </c>
    </row>
    <row r="132" spans="1:33" s="56" customFormat="1" ht="60" customHeight="1" thickBot="1" x14ac:dyDescent="1.05">
      <c r="A132"/>
      <c r="B132" s="202"/>
      <c r="C132" s="203"/>
      <c r="D132" s="67" t="s">
        <v>40</v>
      </c>
      <c r="E132" s="60"/>
      <c r="F132" s="60"/>
      <c r="G132" s="60"/>
      <c r="H132" s="60"/>
      <c r="I132" s="60"/>
      <c r="J132" s="60"/>
      <c r="K132" s="60"/>
      <c r="L132" s="60"/>
      <c r="M132" s="60"/>
      <c r="N132" s="60"/>
      <c r="O132" s="60"/>
      <c r="P132" s="60"/>
      <c r="Q132" s="60"/>
      <c r="R132" s="60"/>
      <c r="S132" s="46"/>
      <c r="T132" s="160"/>
      <c r="U132" s="52"/>
      <c r="V132" s="52"/>
      <c r="W132" s="52"/>
      <c r="X132" s="52"/>
      <c r="Y132" s="52"/>
      <c r="Z132" s="52"/>
      <c r="AA132" s="52"/>
      <c r="AB132" s="52"/>
      <c r="AC132" s="52"/>
      <c r="AD132" s="52"/>
      <c r="AE132" s="52"/>
      <c r="AF132" s="27"/>
      <c r="AG132" s="27"/>
    </row>
    <row r="133" spans="1:33" s="56" customFormat="1" ht="214" customHeight="1" thickBot="1" x14ac:dyDescent="1.05">
      <c r="A133"/>
      <c r="B133" s="204"/>
      <c r="C133" s="205"/>
      <c r="D133" s="68" t="s">
        <v>39</v>
      </c>
      <c r="E133" s="58"/>
      <c r="F133" s="65"/>
      <c r="G133" s="65"/>
      <c r="H133" s="65"/>
      <c r="I133" s="65"/>
      <c r="J133" s="65"/>
      <c r="K133" s="65"/>
      <c r="L133" s="65"/>
      <c r="M133" s="65"/>
      <c r="N133" s="65"/>
      <c r="O133" s="65"/>
      <c r="P133" s="65"/>
      <c r="Q133" s="65"/>
      <c r="R133" s="60"/>
      <c r="S133" s="59"/>
      <c r="T133" s="27"/>
      <c r="U133" s="27"/>
      <c r="V133" s="27"/>
      <c r="W133" s="27"/>
      <c r="X133" s="27"/>
      <c r="Y133" s="27"/>
      <c r="Z133" s="27"/>
      <c r="AA133" s="27"/>
      <c r="AB133" s="27"/>
      <c r="AC133" s="27"/>
      <c r="AD133" s="27"/>
      <c r="AE133" s="27"/>
      <c r="AF133" s="27"/>
      <c r="AG133" s="27"/>
    </row>
    <row r="134" spans="1:33" s="56" customFormat="1" ht="60" customHeight="1" x14ac:dyDescent="1">
      <c r="A134"/>
      <c r="Q134" s="59"/>
      <c r="R134" s="59"/>
      <c r="S134" s="59"/>
      <c r="T134" s="27"/>
      <c r="U134" s="27"/>
      <c r="V134" s="27"/>
      <c r="W134" s="27"/>
      <c r="X134" s="27"/>
      <c r="Y134" s="27"/>
      <c r="Z134" s="27"/>
      <c r="AA134" s="27"/>
      <c r="AB134" s="27"/>
      <c r="AC134" s="27"/>
      <c r="AD134" s="27"/>
      <c r="AE134" s="27"/>
      <c r="AF134" s="27"/>
      <c r="AG134" s="27"/>
    </row>
    <row r="135" spans="1:33" s="56" customFormat="1" ht="60" customHeight="1" x14ac:dyDescent="1">
      <c r="A135"/>
      <c r="B135" s="70"/>
      <c r="C135" s="59"/>
      <c r="D135" s="206"/>
      <c r="E135" s="41" t="s">
        <v>12</v>
      </c>
      <c r="F135" s="41" t="s">
        <v>13</v>
      </c>
      <c r="G135" s="41" t="s">
        <v>13</v>
      </c>
      <c r="H135" s="41" t="s">
        <v>14</v>
      </c>
      <c r="I135" s="41" t="s">
        <v>15</v>
      </c>
      <c r="J135" s="41" t="s">
        <v>16</v>
      </c>
      <c r="K135" s="41" t="s">
        <v>17</v>
      </c>
      <c r="L135" s="41" t="s">
        <v>12</v>
      </c>
      <c r="M135" s="41" t="s">
        <v>13</v>
      </c>
      <c r="N135" s="41" t="s">
        <v>13</v>
      </c>
      <c r="O135" s="41" t="s">
        <v>14</v>
      </c>
      <c r="P135" s="41" t="s">
        <v>15</v>
      </c>
      <c r="Q135" s="41" t="s">
        <v>16</v>
      </c>
      <c r="R135" s="41" t="s">
        <v>17</v>
      </c>
      <c r="T135" s="27"/>
      <c r="U135" s="27"/>
      <c r="V135" s="27"/>
      <c r="W135" s="27"/>
      <c r="X135" s="27"/>
      <c r="Y135" s="27"/>
      <c r="Z135" s="27"/>
      <c r="AA135" s="27"/>
      <c r="AB135" s="27"/>
      <c r="AC135" s="27"/>
      <c r="AD135" s="27"/>
      <c r="AE135" s="27"/>
      <c r="AF135" s="27"/>
      <c r="AG135" s="27"/>
    </row>
    <row r="136" spans="1:33" s="56" customFormat="1" ht="60" customHeight="1" thickBot="1" x14ac:dyDescent="1.05">
      <c r="A136"/>
      <c r="B136" s="70"/>
      <c r="C136" s="59"/>
      <c r="D136" s="206"/>
      <c r="E136" s="71">
        <v>44998</v>
      </c>
      <c r="F136" s="71">
        <v>44999</v>
      </c>
      <c r="G136" s="71">
        <v>45000</v>
      </c>
      <c r="H136" s="71">
        <v>45001</v>
      </c>
      <c r="I136" s="71">
        <v>45002</v>
      </c>
      <c r="J136" s="71">
        <v>45003</v>
      </c>
      <c r="K136" s="71">
        <v>45004</v>
      </c>
      <c r="L136" s="71">
        <v>45005</v>
      </c>
      <c r="M136" s="71">
        <v>45006</v>
      </c>
      <c r="N136" s="71">
        <v>45007</v>
      </c>
      <c r="O136" s="71">
        <v>45008</v>
      </c>
      <c r="P136" s="71">
        <v>45009</v>
      </c>
      <c r="Q136" s="71">
        <v>45010</v>
      </c>
      <c r="R136" s="71">
        <v>45011</v>
      </c>
      <c r="S136" s="59"/>
      <c r="T136" s="27"/>
      <c r="U136" s="27"/>
      <c r="V136" s="27"/>
      <c r="W136" s="27"/>
      <c r="X136" s="27"/>
      <c r="Y136" s="27"/>
      <c r="Z136" s="27"/>
      <c r="AA136" s="27"/>
      <c r="AB136" s="27"/>
      <c r="AC136" s="27"/>
      <c r="AD136" s="27"/>
      <c r="AE136" s="27"/>
      <c r="AF136" s="27"/>
      <c r="AG136" s="27"/>
    </row>
    <row r="137" spans="1:33" s="56" customFormat="1" ht="60" customHeight="1" thickBot="1" x14ac:dyDescent="1.05">
      <c r="A137"/>
      <c r="B137" s="70"/>
      <c r="C137" s="59"/>
      <c r="D137" s="84" t="s">
        <v>48</v>
      </c>
      <c r="E137" s="81"/>
      <c r="F137" s="82"/>
      <c r="G137" s="82"/>
      <c r="H137" s="82"/>
      <c r="I137" s="82"/>
      <c r="J137" s="82"/>
      <c r="K137" s="82"/>
      <c r="L137" s="82"/>
      <c r="M137" s="82"/>
      <c r="N137" s="82"/>
      <c r="O137" s="82"/>
      <c r="P137" s="82"/>
      <c r="Q137" s="82"/>
      <c r="R137" s="83"/>
      <c r="S137" s="59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  <c r="AF137" s="27"/>
      <c r="AG137" s="27"/>
    </row>
    <row r="138" spans="1:33" s="56" customFormat="1" ht="60" customHeight="1" thickBot="1" x14ac:dyDescent="1.05">
      <c r="A138"/>
      <c r="B138" s="200"/>
      <c r="C138" s="201"/>
      <c r="D138" s="210" t="s">
        <v>38</v>
      </c>
      <c r="E138" s="60"/>
      <c r="F138" s="57"/>
      <c r="G138" s="57"/>
      <c r="H138" s="57"/>
      <c r="I138" s="57"/>
      <c r="J138" s="57"/>
      <c r="K138" s="57"/>
      <c r="L138" s="60"/>
      <c r="M138" s="57"/>
      <c r="N138" s="57"/>
      <c r="O138" s="57"/>
      <c r="P138" s="57"/>
      <c r="Q138" s="57"/>
      <c r="R138" s="57"/>
      <c r="S138" s="64"/>
      <c r="T138" s="27"/>
      <c r="U138" s="177" t="s">
        <v>91</v>
      </c>
      <c r="V138" s="177" t="s">
        <v>92</v>
      </c>
      <c r="W138" s="177" t="s">
        <v>93</v>
      </c>
      <c r="X138" s="178" t="s">
        <v>95</v>
      </c>
      <c r="Y138" s="178" t="s">
        <v>94</v>
      </c>
      <c r="Z138" s="179" t="s">
        <v>96</v>
      </c>
      <c r="AA138" s="175" t="s">
        <v>97</v>
      </c>
      <c r="AB138" s="175" t="s">
        <v>98</v>
      </c>
      <c r="AC138" s="182" t="s">
        <v>86</v>
      </c>
      <c r="AD138" s="156" t="s">
        <v>87</v>
      </c>
      <c r="AE138" s="176" t="s">
        <v>99</v>
      </c>
      <c r="AF138" s="181" t="s">
        <v>100</v>
      </c>
      <c r="AG138" s="180" t="s">
        <v>33</v>
      </c>
    </row>
    <row r="139" spans="1:33" s="56" customFormat="1" ht="60" customHeight="1" thickBot="1" x14ac:dyDescent="1.05">
      <c r="A139"/>
      <c r="B139" s="202"/>
      <c r="C139" s="203"/>
      <c r="D139" s="211"/>
      <c r="E139" s="60"/>
      <c r="F139" s="57"/>
      <c r="G139" s="57"/>
      <c r="H139" s="57"/>
      <c r="I139" s="57"/>
      <c r="J139" s="57"/>
      <c r="K139" s="57"/>
      <c r="L139" s="60"/>
      <c r="M139" s="57"/>
      <c r="N139" s="57"/>
      <c r="O139" s="57"/>
      <c r="P139" s="57"/>
      <c r="Q139" s="57"/>
      <c r="R139" s="57"/>
      <c r="S139" s="55"/>
      <c r="T139" s="36" t="s">
        <v>31</v>
      </c>
      <c r="U139" s="38">
        <f ca="1">COUNTIFS(Données!D134:Q136,45,Programation!E138:R140,"MUSCU BAS")+(COUNTIFS(Données!D134:Q136,45,Programation!E138:R140,"MUSCU FULL BODY")*0.5)</f>
        <v>0</v>
      </c>
      <c r="V139" s="38">
        <f ca="1">COUNTIFS(Données!D134:Q136,45,Programation!E138:R140,"MUSCU HAUT")+(COUNTIFS(Données!D134:Q136,45,Programation!E138:R140,"MUSCU FULL BODY")*0.5)</f>
        <v>0</v>
      </c>
      <c r="W139" s="38">
        <f ca="1">COUNTIFS(Données!D134:Q136,45,E138:R140,"Explo")</f>
        <v>0</v>
      </c>
      <c r="X139" s="38">
        <f ca="1">COUNTIFS(Données!D134:Q136,33,E138:R140,"CARDIO")</f>
        <v>0</v>
      </c>
      <c r="Y139" s="38">
        <f ca="1">COUNTIFS(Données!D134:Q136,33,E138:R140,"INTEGRE")</f>
        <v>0</v>
      </c>
      <c r="Z139" s="38">
        <f ca="1">COUNTIF(Données!D134:Q136,50)</f>
        <v>0</v>
      </c>
      <c r="AA139" s="38">
        <f>COUNTIF(E138:R140,"Prevention bas")</f>
        <v>0</v>
      </c>
      <c r="AB139" s="38">
        <f>COUNTIF(E138:R140,"Prevention haut")</f>
        <v>0</v>
      </c>
      <c r="AC139" s="38">
        <f ca="1">COUNTIF(Données!D134:Q136,40)</f>
        <v>0</v>
      </c>
      <c r="AD139" s="38">
        <f ca="1">COUNTIF(Données!D134:Q136,16)</f>
        <v>0</v>
      </c>
      <c r="AE139" s="38">
        <f ca="1">COUNTIFS(Données!D134:Q136,6,E138:R140,"Match Simple")</f>
        <v>0</v>
      </c>
      <c r="AF139" s="38">
        <f ca="1">COUNTIFS(Données!D134:Q136,6,E138:R140,"Match Double")</f>
        <v>0</v>
      </c>
      <c r="AG139" s="38">
        <f ca="1">COUNTIFS(Données!D134:Q136,-4142,E138:R140,"Off")</f>
        <v>0</v>
      </c>
    </row>
    <row r="140" spans="1:33" s="56" customFormat="1" ht="60" customHeight="1" thickBot="1" x14ac:dyDescent="1.05">
      <c r="A140"/>
      <c r="B140" s="202"/>
      <c r="C140" s="203"/>
      <c r="D140" s="212"/>
      <c r="E140" s="60"/>
      <c r="F140" s="60"/>
      <c r="G140" s="60"/>
      <c r="H140" s="60"/>
      <c r="I140" s="60"/>
      <c r="J140" s="60"/>
      <c r="K140" s="60"/>
      <c r="L140" s="60"/>
      <c r="M140" s="60"/>
      <c r="N140" s="60"/>
      <c r="O140" s="60"/>
      <c r="P140" s="60"/>
      <c r="Q140" s="60"/>
      <c r="R140" s="60"/>
      <c r="S140" s="46"/>
      <c r="T140" s="35" t="s">
        <v>32</v>
      </c>
      <c r="U140" s="37" t="e">
        <f ca="1">U139/(COUNTA(E138:R140))</f>
        <v>#DIV/0!</v>
      </c>
      <c r="V140" s="37" t="e">
        <f ca="1">V139/(COUNTA(E138:R140))</f>
        <v>#DIV/0!</v>
      </c>
      <c r="W140" s="37" t="e">
        <f ca="1">W139/COUNTA(E138:R140)</f>
        <v>#DIV/0!</v>
      </c>
      <c r="X140" s="37" t="e">
        <f ca="1">X139/COUNTA(E138:R140)</f>
        <v>#DIV/0!</v>
      </c>
      <c r="Y140" s="37" t="e">
        <f ca="1">Y139/(COUNTA(E138:R140))</f>
        <v>#DIV/0!</v>
      </c>
      <c r="Z140" s="37" t="e">
        <f ca="1">Z139/(COUNTA(E138:R140))</f>
        <v>#DIV/0!</v>
      </c>
      <c r="AA140" s="37" t="e">
        <f>AA139/(COUNTA(E138:R140))</f>
        <v>#DIV/0!</v>
      </c>
      <c r="AB140" s="37" t="e">
        <f>AB139/(COUNTA(E138:R140))</f>
        <v>#DIV/0!</v>
      </c>
      <c r="AC140" s="37" t="e">
        <f ca="1">AC139/(COUNTA(E138:R140))</f>
        <v>#DIV/0!</v>
      </c>
      <c r="AD140" s="37" t="e">
        <f ca="1">AD139/(COUNTA(E138:R140))</f>
        <v>#DIV/0!</v>
      </c>
      <c r="AE140" s="37" t="e">
        <f ca="1">AE139/(COUNTA(E138:R140))</f>
        <v>#DIV/0!</v>
      </c>
      <c r="AF140" s="37" t="e">
        <f ca="1">AF139/(COUNTA(E138:R140))</f>
        <v>#DIV/0!</v>
      </c>
      <c r="AG140" s="37" t="e">
        <f ca="1">AG139/(COUNTA(E138:R140))</f>
        <v>#DIV/0!</v>
      </c>
    </row>
    <row r="141" spans="1:33" s="56" customFormat="1" ht="60" customHeight="1" thickBot="1" x14ac:dyDescent="1.05">
      <c r="A141"/>
      <c r="B141" s="202"/>
      <c r="C141" s="203"/>
      <c r="D141" s="73" t="s">
        <v>40</v>
      </c>
      <c r="E141" s="60"/>
      <c r="F141" s="60"/>
      <c r="G141" s="60"/>
      <c r="H141" s="60"/>
      <c r="I141" s="60"/>
      <c r="J141" s="60"/>
      <c r="K141" s="60"/>
      <c r="L141" s="60"/>
      <c r="M141" s="60"/>
      <c r="N141" s="60"/>
      <c r="O141" s="60"/>
      <c r="P141" s="60"/>
      <c r="Q141" s="60"/>
      <c r="R141" s="60"/>
      <c r="S141" s="46"/>
      <c r="T141" s="160"/>
      <c r="U141" s="52"/>
      <c r="V141" s="52"/>
      <c r="W141" s="52"/>
      <c r="X141" s="52"/>
      <c r="Y141" s="52"/>
      <c r="Z141" s="52"/>
      <c r="AA141" s="52"/>
      <c r="AB141" s="52"/>
      <c r="AC141" s="52"/>
      <c r="AD141" s="52"/>
      <c r="AE141" s="52"/>
      <c r="AF141" s="27"/>
      <c r="AG141" s="27"/>
    </row>
    <row r="142" spans="1:33" s="56" customFormat="1" ht="214" customHeight="1" thickBot="1" x14ac:dyDescent="1.05">
      <c r="A142"/>
      <c r="B142" s="204"/>
      <c r="C142" s="205"/>
      <c r="D142" s="68" t="s">
        <v>39</v>
      </c>
      <c r="E142" s="58"/>
      <c r="F142" s="65"/>
      <c r="G142" s="65"/>
      <c r="H142" s="65"/>
      <c r="I142" s="65"/>
      <c r="J142" s="65"/>
      <c r="K142" s="65"/>
      <c r="L142" s="65"/>
      <c r="M142" s="65"/>
      <c r="N142" s="65"/>
      <c r="O142" s="65"/>
      <c r="P142" s="65"/>
      <c r="Q142" s="65"/>
      <c r="R142" s="60"/>
      <c r="S142" s="59"/>
      <c r="T142" s="27"/>
      <c r="U142" s="27"/>
      <c r="V142" s="27"/>
      <c r="W142" s="27"/>
      <c r="X142" s="27"/>
      <c r="Y142" s="27"/>
      <c r="Z142" s="27"/>
      <c r="AA142" s="27"/>
      <c r="AB142" s="27"/>
      <c r="AC142" s="27"/>
      <c r="AD142" s="27"/>
      <c r="AE142" s="27"/>
      <c r="AF142" s="27"/>
      <c r="AG142" s="27"/>
    </row>
    <row r="143" spans="1:33" s="56" customFormat="1" ht="60" customHeight="1" x14ac:dyDescent="1">
      <c r="A143"/>
      <c r="Q143" s="59"/>
      <c r="R143" s="59"/>
      <c r="S143" s="59"/>
      <c r="T143" s="27"/>
      <c r="U143" s="27"/>
      <c r="V143" s="27"/>
      <c r="W143" s="27"/>
      <c r="X143" s="27"/>
      <c r="Y143" s="27"/>
      <c r="Z143" s="27"/>
      <c r="AA143" s="27"/>
      <c r="AB143" s="27"/>
      <c r="AC143" s="27"/>
      <c r="AD143" s="27"/>
      <c r="AE143" s="27"/>
      <c r="AF143" s="27"/>
      <c r="AG143" s="27"/>
    </row>
    <row r="144" spans="1:33" s="56" customFormat="1" ht="60" customHeight="1" x14ac:dyDescent="1">
      <c r="A144"/>
      <c r="B144" s="59"/>
      <c r="C144" s="59"/>
      <c r="D144" s="206"/>
      <c r="E144" s="41" t="s">
        <v>12</v>
      </c>
      <c r="F144" s="41" t="s">
        <v>13</v>
      </c>
      <c r="G144" s="41" t="s">
        <v>13</v>
      </c>
      <c r="H144" s="41" t="s">
        <v>14</v>
      </c>
      <c r="I144" s="41" t="s">
        <v>15</v>
      </c>
      <c r="J144" s="41" t="s">
        <v>16</v>
      </c>
      <c r="K144" s="41" t="s">
        <v>17</v>
      </c>
      <c r="L144" s="41" t="s">
        <v>12</v>
      </c>
      <c r="M144" s="41" t="s">
        <v>13</v>
      </c>
      <c r="N144" s="41" t="s">
        <v>13</v>
      </c>
      <c r="O144" s="41" t="s">
        <v>14</v>
      </c>
      <c r="P144" s="41" t="s">
        <v>15</v>
      </c>
      <c r="Q144" s="41" t="s">
        <v>16</v>
      </c>
      <c r="R144" s="41" t="s">
        <v>17</v>
      </c>
      <c r="T144" s="27"/>
      <c r="U144" s="27"/>
      <c r="V144" s="27"/>
      <c r="W144" s="27"/>
      <c r="X144" s="27"/>
      <c r="Y144" s="27"/>
      <c r="Z144" s="27"/>
      <c r="AA144" s="27"/>
      <c r="AB144" s="27"/>
      <c r="AC144" s="27"/>
      <c r="AD144" s="27"/>
      <c r="AE144" s="27"/>
      <c r="AF144" s="27"/>
      <c r="AG144" s="27"/>
    </row>
    <row r="145" spans="1:33" s="56" customFormat="1" ht="60" customHeight="1" thickBot="1" x14ac:dyDescent="1.05">
      <c r="A145"/>
      <c r="B145" s="59"/>
      <c r="C145" s="59"/>
      <c r="D145" s="206"/>
      <c r="E145" s="71">
        <v>45012</v>
      </c>
      <c r="F145" s="71">
        <v>45013</v>
      </c>
      <c r="G145" s="71">
        <v>45014</v>
      </c>
      <c r="H145" s="71">
        <v>45015</v>
      </c>
      <c r="I145" s="71">
        <v>45016</v>
      </c>
      <c r="J145" s="71">
        <v>45017</v>
      </c>
      <c r="K145" s="71">
        <v>45018</v>
      </c>
      <c r="L145" s="71">
        <v>45019</v>
      </c>
      <c r="M145" s="71">
        <v>45020</v>
      </c>
      <c r="N145" s="71">
        <v>45021</v>
      </c>
      <c r="O145" s="71">
        <v>45022</v>
      </c>
      <c r="P145" s="71">
        <v>45023</v>
      </c>
      <c r="Q145" s="71">
        <v>45024</v>
      </c>
      <c r="R145" s="71">
        <v>45025</v>
      </c>
      <c r="S145" s="59"/>
      <c r="T145" s="27"/>
      <c r="U145" s="27"/>
      <c r="V145" s="27"/>
      <c r="W145" s="27"/>
      <c r="X145" s="27"/>
      <c r="Y145" s="27"/>
      <c r="Z145" s="27"/>
      <c r="AA145" s="27"/>
      <c r="AB145" s="27"/>
      <c r="AC145" s="27"/>
      <c r="AD145" s="27"/>
      <c r="AE145" s="27"/>
      <c r="AF145" s="27"/>
      <c r="AG145" s="27"/>
    </row>
    <row r="146" spans="1:33" s="56" customFormat="1" ht="60" customHeight="1" thickBot="1" x14ac:dyDescent="1.05">
      <c r="A146"/>
      <c r="B146" s="59"/>
      <c r="C146" s="59"/>
      <c r="D146" s="84" t="s">
        <v>48</v>
      </c>
      <c r="E146" s="81"/>
      <c r="F146" s="82"/>
      <c r="G146" s="82"/>
      <c r="H146" s="82"/>
      <c r="I146" s="82"/>
      <c r="J146" s="82"/>
      <c r="K146" s="82"/>
      <c r="L146" s="82"/>
      <c r="M146" s="82"/>
      <c r="N146" s="82"/>
      <c r="O146" s="82"/>
      <c r="P146" s="82"/>
      <c r="Q146" s="82"/>
      <c r="R146" s="83"/>
      <c r="S146" s="59"/>
      <c r="T146" s="27"/>
      <c r="U146" s="27"/>
      <c r="V146" s="27"/>
      <c r="W146" s="27"/>
      <c r="X146" s="27"/>
      <c r="Y146" s="27"/>
      <c r="Z146" s="27"/>
      <c r="AA146" s="27"/>
      <c r="AB146" s="27"/>
      <c r="AC146" s="27"/>
      <c r="AD146" s="27"/>
      <c r="AE146" s="27"/>
      <c r="AF146" s="27"/>
      <c r="AG146" s="27"/>
    </row>
    <row r="147" spans="1:33" s="56" customFormat="1" ht="60" customHeight="1" thickBot="1" x14ac:dyDescent="1.05">
      <c r="A147"/>
      <c r="B147" s="200"/>
      <c r="C147" s="201"/>
      <c r="D147" s="207" t="s">
        <v>38</v>
      </c>
      <c r="E147" s="60"/>
      <c r="F147" s="57"/>
      <c r="G147" s="57"/>
      <c r="H147" s="57"/>
      <c r="I147" s="57"/>
      <c r="J147" s="57"/>
      <c r="K147" s="57"/>
      <c r="L147" s="60"/>
      <c r="M147" s="57"/>
      <c r="N147" s="57"/>
      <c r="O147" s="57"/>
      <c r="P147" s="57"/>
      <c r="Q147" s="57"/>
      <c r="R147" s="57"/>
      <c r="S147" s="64"/>
      <c r="T147" s="27"/>
      <c r="U147" s="177" t="s">
        <v>91</v>
      </c>
      <c r="V147" s="177" t="s">
        <v>92</v>
      </c>
      <c r="W147" s="177" t="s">
        <v>93</v>
      </c>
      <c r="X147" s="178" t="s">
        <v>95</v>
      </c>
      <c r="Y147" s="178" t="s">
        <v>94</v>
      </c>
      <c r="Z147" s="179" t="s">
        <v>96</v>
      </c>
      <c r="AA147" s="175" t="s">
        <v>97</v>
      </c>
      <c r="AB147" s="175" t="s">
        <v>98</v>
      </c>
      <c r="AC147" s="182" t="s">
        <v>86</v>
      </c>
      <c r="AD147" s="156" t="s">
        <v>87</v>
      </c>
      <c r="AE147" s="176" t="s">
        <v>99</v>
      </c>
      <c r="AF147" s="181" t="s">
        <v>100</v>
      </c>
      <c r="AG147" s="180" t="s">
        <v>33</v>
      </c>
    </row>
    <row r="148" spans="1:33" s="56" customFormat="1" ht="60" customHeight="1" thickBot="1" x14ac:dyDescent="1.05">
      <c r="A148"/>
      <c r="B148" s="202"/>
      <c r="C148" s="203"/>
      <c r="D148" s="208"/>
      <c r="E148" s="60"/>
      <c r="F148" s="57"/>
      <c r="G148" s="57"/>
      <c r="H148" s="57"/>
      <c r="I148" s="57"/>
      <c r="J148" s="57"/>
      <c r="K148" s="57"/>
      <c r="L148" s="60"/>
      <c r="M148" s="57"/>
      <c r="N148" s="57"/>
      <c r="O148" s="57"/>
      <c r="P148" s="57"/>
      <c r="Q148" s="57"/>
      <c r="R148" s="57"/>
      <c r="S148" s="55"/>
      <c r="T148" s="36" t="s">
        <v>31</v>
      </c>
      <c r="U148" s="38">
        <f ca="1">COUNTIFS(Données!D143:Q145,45,Programation!E147:R149,"MUSCU BAS")+(COUNTIFS(Données!D143:Q145,45,Programation!E147:R149,"MUSCU FULL BODY")*0.5)</f>
        <v>0</v>
      </c>
      <c r="V148" s="38">
        <f ca="1">COUNTIFS(Données!D143:Q145,45,Programation!E147:R149,"MUSCU HAUT")+(COUNTIFS(Données!D143:Q145,45,Programation!E147:R149,"MUSCU FULL BODY")*0.5)</f>
        <v>0</v>
      </c>
      <c r="W148" s="38">
        <f ca="1">COUNTIFS(Données!D143:Q145,45,E147:R149,"Explo")</f>
        <v>0</v>
      </c>
      <c r="X148" s="38">
        <f ca="1">COUNTIFS(Données!D143:Q145,33,E147:R149,"CARDIO")</f>
        <v>0</v>
      </c>
      <c r="Y148" s="38">
        <f ca="1">COUNTIFS(Données!D143:Q145,33,E147:R149,"INTEGRE")</f>
        <v>0</v>
      </c>
      <c r="Z148" s="38">
        <f ca="1">COUNTIF(Données!D143:Q145,50)</f>
        <v>0</v>
      </c>
      <c r="AA148" s="38">
        <f>COUNTIF(E147:R149,"Prevention bas")</f>
        <v>0</v>
      </c>
      <c r="AB148" s="38">
        <f>COUNTIF(E147:R149,"Prevention haut")</f>
        <v>0</v>
      </c>
      <c r="AC148" s="38">
        <f ca="1">COUNTIF(Données!D143:Q145,40)</f>
        <v>0</v>
      </c>
      <c r="AD148" s="38">
        <f ca="1">COUNTIF(Données!D143:Q145,16)</f>
        <v>0</v>
      </c>
      <c r="AE148" s="38">
        <f ca="1">COUNTIFS(Données!D143:Q145,6,E147:R149,"Match Simple")</f>
        <v>0</v>
      </c>
      <c r="AF148" s="38">
        <f ca="1">COUNTIFS(Données!D143:Q145,6,E147:R149,"Match Double")</f>
        <v>0</v>
      </c>
      <c r="AG148" s="38">
        <f ca="1">COUNTIFS(Données!D143:Q145,-4142,E147:R149,"Off")</f>
        <v>0</v>
      </c>
    </row>
    <row r="149" spans="1:33" s="56" customFormat="1" ht="60" customHeight="1" thickBot="1" x14ac:dyDescent="1.05">
      <c r="A149"/>
      <c r="B149" s="202"/>
      <c r="C149" s="203"/>
      <c r="D149" s="209"/>
      <c r="E149" s="60"/>
      <c r="F149" s="60"/>
      <c r="G149" s="60"/>
      <c r="H149" s="60"/>
      <c r="I149" s="60"/>
      <c r="J149" s="60"/>
      <c r="K149" s="60"/>
      <c r="L149" s="60"/>
      <c r="M149" s="60"/>
      <c r="N149" s="60"/>
      <c r="O149" s="60"/>
      <c r="P149" s="60"/>
      <c r="Q149" s="60"/>
      <c r="R149" s="60"/>
      <c r="S149" s="46"/>
      <c r="T149" s="35" t="s">
        <v>32</v>
      </c>
      <c r="U149" s="37" t="e">
        <f ca="1">U148/(COUNTA(E147:R149))</f>
        <v>#DIV/0!</v>
      </c>
      <c r="V149" s="37" t="e">
        <f ca="1">V148/(COUNTA(E147:R149))</f>
        <v>#DIV/0!</v>
      </c>
      <c r="W149" s="37" t="e">
        <f ca="1">W148/COUNTA(E147:R149)</f>
        <v>#DIV/0!</v>
      </c>
      <c r="X149" s="37" t="e">
        <f ca="1">X148/COUNTA(E147:R149)</f>
        <v>#DIV/0!</v>
      </c>
      <c r="Y149" s="37" t="e">
        <f ca="1">Y148/(COUNTA(E147:R149))</f>
        <v>#DIV/0!</v>
      </c>
      <c r="Z149" s="37" t="e">
        <f ca="1">Z148/(COUNTA(E147:R149))</f>
        <v>#DIV/0!</v>
      </c>
      <c r="AA149" s="37" t="e">
        <f>AA148/(COUNTA(E147:R149))</f>
        <v>#DIV/0!</v>
      </c>
      <c r="AB149" s="37" t="e">
        <f>AB148/(COUNTA(E147:R149))</f>
        <v>#DIV/0!</v>
      </c>
      <c r="AC149" s="37" t="e">
        <f ca="1">AC148/(COUNTA(E147:R149))</f>
        <v>#DIV/0!</v>
      </c>
      <c r="AD149" s="37" t="e">
        <f ca="1">AD148/(COUNTA(E147:R149))</f>
        <v>#DIV/0!</v>
      </c>
      <c r="AE149" s="37" t="e">
        <f ca="1">AE148/(COUNTA(E147:R149))</f>
        <v>#DIV/0!</v>
      </c>
      <c r="AF149" s="37" t="e">
        <f ca="1">AF148/(COUNTA(E147:R149))</f>
        <v>#DIV/0!</v>
      </c>
      <c r="AG149" s="37" t="e">
        <f ca="1">AG148/(COUNTA(E147:R149))</f>
        <v>#DIV/0!</v>
      </c>
    </row>
    <row r="150" spans="1:33" s="56" customFormat="1" ht="60" customHeight="1" thickBot="1" x14ac:dyDescent="1.05">
      <c r="A150"/>
      <c r="B150" s="202"/>
      <c r="C150" s="203"/>
      <c r="D150" s="67" t="s">
        <v>40</v>
      </c>
      <c r="E150" s="60"/>
      <c r="F150" s="60"/>
      <c r="G150" s="60"/>
      <c r="H150" s="60"/>
      <c r="I150" s="60"/>
      <c r="J150" s="60"/>
      <c r="K150" s="60"/>
      <c r="L150" s="60"/>
      <c r="M150" s="60"/>
      <c r="N150" s="60"/>
      <c r="O150" s="60"/>
      <c r="P150" s="60"/>
      <c r="Q150" s="60"/>
      <c r="R150" s="60"/>
      <c r="S150" s="46"/>
      <c r="T150" s="160"/>
      <c r="U150" s="52"/>
      <c r="V150" s="52"/>
      <c r="W150" s="52"/>
      <c r="X150" s="52"/>
      <c r="Y150" s="52"/>
      <c r="Z150" s="52"/>
      <c r="AA150" s="52"/>
      <c r="AB150" s="52"/>
      <c r="AC150" s="52"/>
      <c r="AD150" s="52"/>
      <c r="AE150" s="52"/>
      <c r="AF150" s="27"/>
      <c r="AG150" s="27"/>
    </row>
    <row r="151" spans="1:33" s="56" customFormat="1" ht="214" customHeight="1" thickBot="1" x14ac:dyDescent="1.05">
      <c r="A151"/>
      <c r="B151" s="204"/>
      <c r="C151" s="205"/>
      <c r="D151" s="68" t="s">
        <v>39</v>
      </c>
      <c r="E151" s="58"/>
      <c r="F151" s="65"/>
      <c r="G151" s="65"/>
      <c r="H151" s="65"/>
      <c r="I151" s="65"/>
      <c r="J151" s="65"/>
      <c r="K151" s="65"/>
      <c r="L151" s="65"/>
      <c r="M151" s="65"/>
      <c r="N151" s="65"/>
      <c r="O151" s="65"/>
      <c r="P151" s="65"/>
      <c r="Q151" s="65"/>
      <c r="R151" s="60"/>
      <c r="S151" s="59"/>
      <c r="T151" s="27"/>
      <c r="U151" s="27"/>
      <c r="V151" s="27"/>
      <c r="W151" s="27"/>
      <c r="X151" s="27"/>
      <c r="Y151" s="27"/>
      <c r="Z151" s="27"/>
      <c r="AA151" s="27"/>
      <c r="AB151" s="27"/>
      <c r="AC151" s="27"/>
      <c r="AD151" s="27"/>
      <c r="AE151" s="27"/>
      <c r="AF151" s="27"/>
      <c r="AG151" s="27"/>
    </row>
    <row r="152" spans="1:33" s="56" customFormat="1" ht="60" customHeight="1" x14ac:dyDescent="1">
      <c r="A152"/>
      <c r="Q152" s="59"/>
      <c r="R152" s="59"/>
      <c r="S152" s="59"/>
      <c r="T152" s="27"/>
      <c r="U152" s="27"/>
      <c r="V152" s="27"/>
      <c r="W152" s="27"/>
      <c r="X152" s="27"/>
      <c r="Y152" s="27"/>
      <c r="Z152" s="27"/>
      <c r="AA152" s="27"/>
      <c r="AB152" s="27"/>
      <c r="AC152" s="27"/>
      <c r="AD152" s="27"/>
      <c r="AE152" s="27"/>
      <c r="AF152" s="27"/>
      <c r="AG152" s="27"/>
    </row>
    <row r="153" spans="1:33" s="56" customFormat="1" ht="60" customHeight="1" x14ac:dyDescent="1">
      <c r="A153"/>
      <c r="B153" s="59"/>
      <c r="C153" s="59"/>
      <c r="D153" s="206"/>
      <c r="E153" s="41" t="s">
        <v>12</v>
      </c>
      <c r="F153" s="41" t="s">
        <v>13</v>
      </c>
      <c r="G153" s="41" t="s">
        <v>13</v>
      </c>
      <c r="H153" s="41" t="s">
        <v>14</v>
      </c>
      <c r="I153" s="41" t="s">
        <v>15</v>
      </c>
      <c r="J153" s="41" t="s">
        <v>16</v>
      </c>
      <c r="K153" s="41" t="s">
        <v>17</v>
      </c>
      <c r="L153" s="41" t="s">
        <v>12</v>
      </c>
      <c r="M153" s="41" t="s">
        <v>13</v>
      </c>
      <c r="N153" s="41" t="s">
        <v>13</v>
      </c>
      <c r="O153" s="41" t="s">
        <v>14</v>
      </c>
      <c r="P153" s="41" t="s">
        <v>15</v>
      </c>
      <c r="Q153" s="41" t="s">
        <v>16</v>
      </c>
      <c r="R153" s="41" t="s">
        <v>17</v>
      </c>
      <c r="T153" s="27"/>
      <c r="U153" s="27"/>
      <c r="V153" s="27"/>
      <c r="W153" s="27"/>
      <c r="X153" s="27"/>
      <c r="Y153" s="27"/>
      <c r="Z153" s="27"/>
      <c r="AA153" s="27"/>
      <c r="AB153" s="27"/>
      <c r="AC153" s="27"/>
      <c r="AD153" s="27"/>
      <c r="AE153" s="27"/>
      <c r="AF153" s="27"/>
      <c r="AG153" s="27"/>
    </row>
    <row r="154" spans="1:33" s="56" customFormat="1" ht="60" customHeight="1" thickBot="1" x14ac:dyDescent="1.05">
      <c r="A154"/>
      <c r="B154" s="59"/>
      <c r="C154" s="59"/>
      <c r="D154" s="206"/>
      <c r="E154" s="71">
        <v>45026</v>
      </c>
      <c r="F154" s="71">
        <v>45027</v>
      </c>
      <c r="G154" s="71">
        <v>45028</v>
      </c>
      <c r="H154" s="71">
        <v>45029</v>
      </c>
      <c r="I154" s="71">
        <v>45030</v>
      </c>
      <c r="J154" s="71">
        <v>45031</v>
      </c>
      <c r="K154" s="71">
        <v>45032</v>
      </c>
      <c r="L154" s="71">
        <v>45033</v>
      </c>
      <c r="M154" s="71">
        <v>45034</v>
      </c>
      <c r="N154" s="71">
        <v>45035</v>
      </c>
      <c r="O154" s="71">
        <v>45036</v>
      </c>
      <c r="P154" s="71">
        <v>45037</v>
      </c>
      <c r="Q154" s="71">
        <v>45038</v>
      </c>
      <c r="R154" s="71">
        <v>45039</v>
      </c>
      <c r="S154" s="59"/>
      <c r="T154" s="27"/>
      <c r="U154" s="27"/>
      <c r="V154" s="27"/>
      <c r="W154" s="27"/>
      <c r="X154" s="27"/>
      <c r="Y154" s="27"/>
      <c r="Z154" s="27"/>
      <c r="AA154" s="27"/>
      <c r="AB154" s="27"/>
      <c r="AC154" s="27"/>
      <c r="AD154" s="27"/>
      <c r="AE154" s="27"/>
      <c r="AF154" s="27"/>
      <c r="AG154" s="27"/>
    </row>
    <row r="155" spans="1:33" s="56" customFormat="1" ht="60" customHeight="1" thickBot="1" x14ac:dyDescent="1.05">
      <c r="A155"/>
      <c r="B155" s="59"/>
      <c r="C155" s="59"/>
      <c r="D155" s="84" t="s">
        <v>48</v>
      </c>
      <c r="E155" s="81"/>
      <c r="F155" s="82"/>
      <c r="G155" s="82"/>
      <c r="H155" s="82"/>
      <c r="I155" s="82"/>
      <c r="J155" s="82"/>
      <c r="K155" s="82"/>
      <c r="L155" s="82"/>
      <c r="M155" s="82"/>
      <c r="N155" s="82"/>
      <c r="O155" s="82"/>
      <c r="P155" s="82"/>
      <c r="Q155" s="82"/>
      <c r="R155" s="83"/>
      <c r="S155" s="59"/>
      <c r="T155" s="27"/>
      <c r="U155" s="27"/>
      <c r="V155" s="27"/>
      <c r="W155" s="27"/>
      <c r="X155" s="27"/>
      <c r="Y155" s="27"/>
      <c r="Z155" s="27"/>
      <c r="AA155" s="27"/>
      <c r="AB155" s="27"/>
      <c r="AC155" s="27"/>
      <c r="AD155" s="27"/>
      <c r="AE155" s="27"/>
      <c r="AF155" s="27"/>
      <c r="AG155" s="27"/>
    </row>
    <row r="156" spans="1:33" s="56" customFormat="1" ht="60" customHeight="1" thickBot="1" x14ac:dyDescent="1.05">
      <c r="A156"/>
      <c r="B156" s="200"/>
      <c r="C156" s="201"/>
      <c r="D156" s="207" t="s">
        <v>38</v>
      </c>
      <c r="E156" s="60"/>
      <c r="F156" s="60"/>
      <c r="G156" s="60"/>
      <c r="H156" s="60"/>
      <c r="I156" s="57"/>
      <c r="J156" s="57"/>
      <c r="K156" s="57"/>
      <c r="L156" s="60"/>
      <c r="M156" s="57"/>
      <c r="N156" s="57"/>
      <c r="O156" s="57"/>
      <c r="P156" s="57"/>
      <c r="Q156" s="57"/>
      <c r="R156" s="57"/>
      <c r="S156" s="64"/>
      <c r="T156" s="27"/>
      <c r="U156" s="177" t="s">
        <v>91</v>
      </c>
      <c r="V156" s="177" t="s">
        <v>92</v>
      </c>
      <c r="W156" s="177" t="s">
        <v>93</v>
      </c>
      <c r="X156" s="178" t="s">
        <v>95</v>
      </c>
      <c r="Y156" s="178" t="s">
        <v>94</v>
      </c>
      <c r="Z156" s="179" t="s">
        <v>96</v>
      </c>
      <c r="AA156" s="175" t="s">
        <v>97</v>
      </c>
      <c r="AB156" s="175" t="s">
        <v>98</v>
      </c>
      <c r="AC156" s="182" t="s">
        <v>86</v>
      </c>
      <c r="AD156" s="156" t="s">
        <v>87</v>
      </c>
      <c r="AE156" s="176" t="s">
        <v>99</v>
      </c>
      <c r="AF156" s="181" t="s">
        <v>100</v>
      </c>
      <c r="AG156" s="180" t="s">
        <v>33</v>
      </c>
    </row>
    <row r="157" spans="1:33" s="56" customFormat="1" ht="60" customHeight="1" thickBot="1" x14ac:dyDescent="1.05">
      <c r="A157"/>
      <c r="B157" s="202"/>
      <c r="C157" s="203"/>
      <c r="D157" s="208"/>
      <c r="E157" s="60"/>
      <c r="F157" s="60"/>
      <c r="G157" s="60"/>
      <c r="H157" s="60"/>
      <c r="I157" s="57"/>
      <c r="J157" s="57"/>
      <c r="K157" s="57"/>
      <c r="L157" s="60"/>
      <c r="M157" s="57"/>
      <c r="N157" s="57"/>
      <c r="O157" s="57"/>
      <c r="P157" s="57"/>
      <c r="Q157" s="57"/>
      <c r="R157" s="57"/>
      <c r="S157" s="55"/>
      <c r="T157" s="36" t="s">
        <v>31</v>
      </c>
      <c r="U157" s="38">
        <f ca="1">COUNTIFS(Données!D152:Q154,45,Programation!E156:R158,"MUSCU BAS")+(COUNTIFS(Données!D152:Q154,45,Programation!E156:R158,"MUSCU FULL BODY")*0.5)</f>
        <v>0</v>
      </c>
      <c r="V157" s="38">
        <f ca="1">COUNTIFS(Données!D152:Q154,45,Programation!E156:R158,"MUSCU HAUT")+(COUNTIFS(Données!D152:Q154,45,Programation!E156:R158,"MUSCU FULL BODY")*0.5)</f>
        <v>0</v>
      </c>
      <c r="W157" s="38">
        <f ca="1">COUNTIFS(Données!D152:Q154,45,E156:R158,"Explo")</f>
        <v>0</v>
      </c>
      <c r="X157" s="38">
        <f ca="1">COUNTIFS(Données!D152:Q154,33,E156:R158,"CARDIO")</f>
        <v>0</v>
      </c>
      <c r="Y157" s="38">
        <f ca="1">COUNTIFS(Données!D152:Q154,33,E156:R158,"INTEGRE")</f>
        <v>0</v>
      </c>
      <c r="Z157" s="38">
        <f ca="1">COUNTIF(Données!D152:Q154,50)</f>
        <v>0</v>
      </c>
      <c r="AA157" s="38">
        <f>COUNTIF(E156:R158,"Prevention bas")</f>
        <v>0</v>
      </c>
      <c r="AB157" s="38">
        <f>COUNTIF(E156:R158,"Prevention haut")</f>
        <v>0</v>
      </c>
      <c r="AC157" s="38">
        <f ca="1">COUNTIF(Données!D152:Q154,40)</f>
        <v>0</v>
      </c>
      <c r="AD157" s="38">
        <f ca="1">COUNTIF(Données!D152:Q154,16)</f>
        <v>0</v>
      </c>
      <c r="AE157" s="38">
        <f ca="1">COUNTIFS(Données!D152:Q154,6,E156:R158,"Match Simple")</f>
        <v>0</v>
      </c>
      <c r="AF157" s="38">
        <f ca="1">COUNTIFS(Données!D152:Q154,6,E156:R158,"Match Double")</f>
        <v>0</v>
      </c>
      <c r="AG157" s="38">
        <f ca="1">COUNTIFS(Données!D152:Q154,-4142,E156:R158,"Off")</f>
        <v>0</v>
      </c>
    </row>
    <row r="158" spans="1:33" s="56" customFormat="1" ht="60" customHeight="1" thickBot="1" x14ac:dyDescent="1.05">
      <c r="A158"/>
      <c r="B158" s="202"/>
      <c r="C158" s="203"/>
      <c r="D158" s="209"/>
      <c r="E158" s="60"/>
      <c r="F158" s="60"/>
      <c r="G158" s="60"/>
      <c r="H158" s="60"/>
      <c r="I158" s="60"/>
      <c r="J158" s="60"/>
      <c r="K158" s="60"/>
      <c r="L158" s="60"/>
      <c r="M158" s="60"/>
      <c r="N158" s="60"/>
      <c r="O158" s="60"/>
      <c r="P158" s="60"/>
      <c r="Q158" s="60"/>
      <c r="R158" s="60"/>
      <c r="S158" s="46"/>
      <c r="T158" s="35" t="s">
        <v>32</v>
      </c>
      <c r="U158" s="37" t="e">
        <f ca="1">U157/(COUNTA(E156:R158))</f>
        <v>#DIV/0!</v>
      </c>
      <c r="V158" s="37" t="e">
        <f ca="1">V157/(COUNTA(E156:R158))</f>
        <v>#DIV/0!</v>
      </c>
      <c r="W158" s="37" t="e">
        <f ca="1">W157/COUNTA(E156:R158)</f>
        <v>#DIV/0!</v>
      </c>
      <c r="X158" s="37" t="e">
        <f ca="1">X157/COUNTA(E156:R158)</f>
        <v>#DIV/0!</v>
      </c>
      <c r="Y158" s="37" t="e">
        <f ca="1">Y157/(COUNTA(E156:R158))</f>
        <v>#DIV/0!</v>
      </c>
      <c r="Z158" s="37" t="e">
        <f ca="1">Z157/(COUNTA(E156:R158))</f>
        <v>#DIV/0!</v>
      </c>
      <c r="AA158" s="37" t="e">
        <f>AA157/(COUNTA(E156:R158))</f>
        <v>#DIV/0!</v>
      </c>
      <c r="AB158" s="37" t="e">
        <f>AB157/(COUNTA(E156:R158))</f>
        <v>#DIV/0!</v>
      </c>
      <c r="AC158" s="37" t="e">
        <f ca="1">AC157/(COUNTA(E156:R158))</f>
        <v>#DIV/0!</v>
      </c>
      <c r="AD158" s="37" t="e">
        <f ca="1">AD157/(COUNTA(E156:R158))</f>
        <v>#DIV/0!</v>
      </c>
      <c r="AE158" s="37" t="e">
        <f ca="1">AE157/(COUNTA(E156:R158))</f>
        <v>#DIV/0!</v>
      </c>
      <c r="AF158" s="37" t="e">
        <f ca="1">AF157/(COUNTA(E156:R158))</f>
        <v>#DIV/0!</v>
      </c>
      <c r="AG158" s="37" t="e">
        <f ca="1">AG157/(COUNTA(E156:R158))</f>
        <v>#DIV/0!</v>
      </c>
    </row>
    <row r="159" spans="1:33" s="56" customFormat="1" ht="60" customHeight="1" thickBot="1" x14ac:dyDescent="1.05">
      <c r="A159"/>
      <c r="B159" s="202"/>
      <c r="C159" s="203"/>
      <c r="D159" s="67" t="s">
        <v>40</v>
      </c>
      <c r="E159" s="60"/>
      <c r="F159" s="60"/>
      <c r="G159" s="60"/>
      <c r="H159" s="60"/>
      <c r="I159" s="60"/>
      <c r="J159" s="60"/>
      <c r="K159" s="60"/>
      <c r="L159" s="60"/>
      <c r="M159" s="60"/>
      <c r="N159" s="60"/>
      <c r="O159" s="60"/>
      <c r="P159" s="60"/>
      <c r="Q159" s="60"/>
      <c r="R159" s="60"/>
      <c r="S159" s="46"/>
      <c r="T159" s="160"/>
      <c r="U159" s="52"/>
      <c r="V159" s="52"/>
      <c r="W159" s="52"/>
      <c r="X159" s="52"/>
      <c r="Y159" s="52"/>
      <c r="Z159" s="52"/>
      <c r="AA159" s="52"/>
      <c r="AB159" s="52"/>
      <c r="AC159" s="52"/>
      <c r="AD159" s="52"/>
      <c r="AE159" s="52"/>
      <c r="AF159" s="27"/>
      <c r="AG159" s="27"/>
    </row>
    <row r="160" spans="1:33" s="56" customFormat="1" ht="214" customHeight="1" thickBot="1" x14ac:dyDescent="1.05">
      <c r="A160"/>
      <c r="B160" s="204"/>
      <c r="C160" s="205"/>
      <c r="D160" s="68" t="s">
        <v>39</v>
      </c>
      <c r="E160" s="58"/>
      <c r="F160" s="65"/>
      <c r="G160" s="65"/>
      <c r="H160" s="65"/>
      <c r="I160" s="65"/>
      <c r="J160" s="65"/>
      <c r="K160" s="65"/>
      <c r="L160" s="65"/>
      <c r="M160" s="65"/>
      <c r="N160" s="65"/>
      <c r="O160" s="65"/>
      <c r="P160" s="65"/>
      <c r="Q160" s="65"/>
      <c r="R160" s="60"/>
      <c r="S160" s="59"/>
      <c r="T160" s="27"/>
      <c r="U160" s="27"/>
      <c r="V160" s="27"/>
      <c r="W160" s="27"/>
      <c r="X160" s="27"/>
      <c r="Y160" s="27"/>
      <c r="Z160" s="27"/>
      <c r="AA160" s="27"/>
      <c r="AB160" s="27"/>
      <c r="AC160" s="27"/>
      <c r="AD160" s="27"/>
      <c r="AE160" s="27"/>
      <c r="AF160" s="27"/>
      <c r="AG160" s="27"/>
    </row>
    <row r="161" spans="1:33" s="56" customFormat="1" ht="60" customHeight="1" x14ac:dyDescent="1">
      <c r="A161"/>
      <c r="Q161" s="59"/>
      <c r="R161" s="59"/>
      <c r="S161" s="59"/>
      <c r="T161" s="27"/>
      <c r="U161" s="27"/>
      <c r="V161" s="27"/>
      <c r="W161" s="27"/>
      <c r="X161" s="27"/>
      <c r="Y161" s="27"/>
      <c r="Z161" s="27"/>
      <c r="AA161" s="27"/>
      <c r="AB161" s="27"/>
      <c r="AC161" s="27"/>
      <c r="AD161" s="27"/>
      <c r="AE161" s="27"/>
      <c r="AF161" s="27"/>
      <c r="AG161" s="27"/>
    </row>
    <row r="162" spans="1:33" s="56" customFormat="1" ht="60" customHeight="1" x14ac:dyDescent="1">
      <c r="A162"/>
      <c r="B162" s="59"/>
      <c r="C162" s="59"/>
      <c r="D162" s="206"/>
      <c r="E162" s="41" t="s">
        <v>12</v>
      </c>
      <c r="F162" s="41" t="s">
        <v>13</v>
      </c>
      <c r="G162" s="41" t="s">
        <v>13</v>
      </c>
      <c r="H162" s="41" t="s">
        <v>14</v>
      </c>
      <c r="I162" s="41" t="s">
        <v>15</v>
      </c>
      <c r="J162" s="41" t="s">
        <v>16</v>
      </c>
      <c r="K162" s="41" t="s">
        <v>17</v>
      </c>
      <c r="L162" s="41" t="s">
        <v>12</v>
      </c>
      <c r="M162" s="41" t="s">
        <v>13</v>
      </c>
      <c r="N162" s="41" t="s">
        <v>13</v>
      </c>
      <c r="O162" s="41" t="s">
        <v>14</v>
      </c>
      <c r="P162" s="41" t="s">
        <v>15</v>
      </c>
      <c r="Q162" s="41" t="s">
        <v>16</v>
      </c>
      <c r="R162" s="41" t="s">
        <v>17</v>
      </c>
      <c r="T162" s="27"/>
      <c r="U162" s="27"/>
      <c r="V162" s="27"/>
      <c r="W162" s="27"/>
      <c r="X162" s="27"/>
      <c r="Y162" s="27"/>
      <c r="Z162" s="27"/>
      <c r="AA162" s="27"/>
      <c r="AB162" s="27"/>
      <c r="AC162" s="27"/>
      <c r="AD162" s="27"/>
      <c r="AE162" s="27"/>
      <c r="AF162" s="27"/>
      <c r="AG162" s="27"/>
    </row>
    <row r="163" spans="1:33" s="56" customFormat="1" ht="60" customHeight="1" thickBot="1" x14ac:dyDescent="1.05">
      <c r="A163"/>
      <c r="B163" s="59"/>
      <c r="C163" s="59"/>
      <c r="D163" s="206"/>
      <c r="E163" s="71">
        <v>45040</v>
      </c>
      <c r="F163" s="71">
        <v>45041</v>
      </c>
      <c r="G163" s="71">
        <v>45042</v>
      </c>
      <c r="H163" s="71">
        <v>45043</v>
      </c>
      <c r="I163" s="71">
        <v>45044</v>
      </c>
      <c r="J163" s="71">
        <v>45045</v>
      </c>
      <c r="K163" s="71">
        <v>45046</v>
      </c>
      <c r="L163" s="71">
        <v>45047</v>
      </c>
      <c r="M163" s="71">
        <v>45048</v>
      </c>
      <c r="N163" s="71">
        <v>45049</v>
      </c>
      <c r="O163" s="71">
        <v>45050</v>
      </c>
      <c r="P163" s="71">
        <v>45051</v>
      </c>
      <c r="Q163" s="71">
        <v>45052</v>
      </c>
      <c r="R163" s="71">
        <v>45053</v>
      </c>
      <c r="S163" s="59"/>
      <c r="T163" s="27"/>
      <c r="U163" s="27"/>
      <c r="V163" s="27"/>
      <c r="W163" s="27"/>
      <c r="X163" s="27"/>
      <c r="Y163" s="27"/>
      <c r="Z163" s="27"/>
      <c r="AA163" s="27"/>
      <c r="AB163" s="27"/>
      <c r="AC163" s="27"/>
      <c r="AD163" s="27"/>
      <c r="AE163" s="27"/>
      <c r="AF163" s="27"/>
      <c r="AG163" s="27"/>
    </row>
    <row r="164" spans="1:33" s="56" customFormat="1" ht="60" customHeight="1" thickBot="1" x14ac:dyDescent="1.05">
      <c r="A164"/>
      <c r="B164" s="59"/>
      <c r="C164" s="59"/>
      <c r="D164" s="84" t="s">
        <v>48</v>
      </c>
      <c r="E164" s="81"/>
      <c r="F164" s="82"/>
      <c r="G164" s="82"/>
      <c r="H164" s="82"/>
      <c r="I164" s="82"/>
      <c r="J164" s="82"/>
      <c r="K164" s="82"/>
      <c r="L164" s="82"/>
      <c r="M164" s="82"/>
      <c r="N164" s="82"/>
      <c r="O164" s="82"/>
      <c r="P164" s="82"/>
      <c r="Q164" s="82"/>
      <c r="R164" s="83"/>
      <c r="S164" s="59"/>
      <c r="T164" s="27"/>
      <c r="U164" s="27"/>
      <c r="V164" s="27"/>
      <c r="W164" s="27"/>
      <c r="X164" s="27"/>
      <c r="Y164" s="27"/>
      <c r="Z164" s="27"/>
      <c r="AA164" s="27"/>
      <c r="AB164" s="27"/>
      <c r="AC164" s="27"/>
      <c r="AD164" s="27"/>
      <c r="AE164" s="27"/>
      <c r="AF164" s="27"/>
      <c r="AG164" s="27"/>
    </row>
    <row r="165" spans="1:33" s="56" customFormat="1" ht="60" customHeight="1" thickBot="1" x14ac:dyDescent="1.05">
      <c r="A165"/>
      <c r="B165" s="200"/>
      <c r="C165" s="201"/>
      <c r="D165" s="207" t="s">
        <v>38</v>
      </c>
      <c r="E165" s="60"/>
      <c r="F165" s="57"/>
      <c r="G165" s="57"/>
      <c r="H165" s="57"/>
      <c r="I165" s="57"/>
      <c r="J165" s="57"/>
      <c r="K165" s="57"/>
      <c r="L165" s="60"/>
      <c r="M165" s="57"/>
      <c r="N165" s="57"/>
      <c r="O165" s="57"/>
      <c r="P165" s="57"/>
      <c r="Q165" s="57"/>
      <c r="R165" s="57"/>
      <c r="S165" s="64"/>
      <c r="T165" s="27"/>
      <c r="U165" s="177" t="s">
        <v>91</v>
      </c>
      <c r="V165" s="177" t="s">
        <v>92</v>
      </c>
      <c r="W165" s="177" t="s">
        <v>93</v>
      </c>
      <c r="X165" s="178" t="s">
        <v>95</v>
      </c>
      <c r="Y165" s="178" t="s">
        <v>94</v>
      </c>
      <c r="Z165" s="179" t="s">
        <v>96</v>
      </c>
      <c r="AA165" s="175" t="s">
        <v>97</v>
      </c>
      <c r="AB165" s="175" t="s">
        <v>98</v>
      </c>
      <c r="AC165" s="182" t="s">
        <v>86</v>
      </c>
      <c r="AD165" s="156" t="s">
        <v>87</v>
      </c>
      <c r="AE165" s="176" t="s">
        <v>99</v>
      </c>
      <c r="AF165" s="181" t="s">
        <v>100</v>
      </c>
      <c r="AG165" s="180" t="s">
        <v>33</v>
      </c>
    </row>
    <row r="166" spans="1:33" s="56" customFormat="1" ht="60" customHeight="1" thickBot="1" x14ac:dyDescent="1.05">
      <c r="A166"/>
      <c r="B166" s="202"/>
      <c r="C166" s="203"/>
      <c r="D166" s="208"/>
      <c r="E166" s="60"/>
      <c r="F166" s="57"/>
      <c r="G166" s="57"/>
      <c r="H166" s="57"/>
      <c r="I166" s="57"/>
      <c r="J166" s="57"/>
      <c r="K166" s="57"/>
      <c r="L166" s="60"/>
      <c r="M166" s="57"/>
      <c r="N166" s="57"/>
      <c r="O166" s="57"/>
      <c r="P166" s="57"/>
      <c r="Q166" s="57"/>
      <c r="R166" s="57"/>
      <c r="S166" s="55"/>
      <c r="T166" s="36" t="s">
        <v>31</v>
      </c>
      <c r="U166" s="38">
        <f ca="1">COUNTIFS(Données!D161:Q163,45,Programation!E165:R167,"MUSCU BAS")+(COUNTIFS(Données!D161:Q163,45,Programation!E165:R167,"MUSCU FULL BODY")*0.5)</f>
        <v>0</v>
      </c>
      <c r="V166" s="38">
        <f ca="1">COUNTIFS(Données!D161:Q163,45,Programation!E165:R167,"MUSCU HAUT")+(COUNTIFS(Données!D161:Q163,45,Programation!E165:R167,"MUSCU FULL BODY")*0.5)</f>
        <v>0</v>
      </c>
      <c r="W166" s="38">
        <f ca="1">COUNTIFS(Données!D161:Q163,45,E165:R167,"Explo")</f>
        <v>0</v>
      </c>
      <c r="X166" s="38">
        <f ca="1">COUNTIFS(Données!D161:Q163,33,E165:R167,"CARDIO")</f>
        <v>0</v>
      </c>
      <c r="Y166" s="38">
        <f ca="1">COUNTIFS(Données!D161:Q163,33,E165:R167,"INTEGRE")</f>
        <v>0</v>
      </c>
      <c r="Z166" s="38">
        <f ca="1">COUNTIF(Données!D161:Q163,50)</f>
        <v>0</v>
      </c>
      <c r="AA166" s="38">
        <f>COUNTIF(E165:R167,"Prevention bas")</f>
        <v>0</v>
      </c>
      <c r="AB166" s="38">
        <f>COUNTIF(E165:R167,"Prevention haut")</f>
        <v>0</v>
      </c>
      <c r="AC166" s="38">
        <f ca="1">COUNTIF(Données!D161:Q163,40)</f>
        <v>0</v>
      </c>
      <c r="AD166" s="38">
        <f ca="1">COUNTIF(Données!D161:Q163,16)</f>
        <v>0</v>
      </c>
      <c r="AE166" s="38">
        <f ca="1">COUNTIFS(Données!D161:Q163,6,E165:R167,"Match Simple")</f>
        <v>0</v>
      </c>
      <c r="AF166" s="38">
        <f ca="1">COUNTIFS(Données!D161:Q163,6,E165:R167,"Match Double")</f>
        <v>0</v>
      </c>
      <c r="AG166" s="38">
        <f ca="1">COUNTIFS(Données!D161:Q163,-4142,E165:R167,"Off")</f>
        <v>0</v>
      </c>
    </row>
    <row r="167" spans="1:33" s="56" customFormat="1" ht="60" customHeight="1" thickBot="1" x14ac:dyDescent="1.05">
      <c r="A167"/>
      <c r="B167" s="202"/>
      <c r="C167" s="203"/>
      <c r="D167" s="209"/>
      <c r="E167" s="60"/>
      <c r="F167" s="60"/>
      <c r="G167" s="60"/>
      <c r="H167" s="60"/>
      <c r="I167" s="60"/>
      <c r="J167" s="60"/>
      <c r="K167" s="60"/>
      <c r="L167" s="60"/>
      <c r="M167" s="60"/>
      <c r="N167" s="60"/>
      <c r="O167" s="60"/>
      <c r="P167" s="60"/>
      <c r="Q167" s="60"/>
      <c r="R167" s="60"/>
      <c r="S167" s="46"/>
      <c r="T167" s="35" t="s">
        <v>32</v>
      </c>
      <c r="U167" s="37" t="e">
        <f ca="1">U166/(COUNTA(E165:R167))</f>
        <v>#DIV/0!</v>
      </c>
      <c r="V167" s="37" t="e">
        <f ca="1">V166/(COUNTA(E165:R167))</f>
        <v>#DIV/0!</v>
      </c>
      <c r="W167" s="37" t="e">
        <f ca="1">W166/COUNTA(E165:R167)</f>
        <v>#DIV/0!</v>
      </c>
      <c r="X167" s="37" t="e">
        <f ca="1">X166/COUNTA(E165:R167)</f>
        <v>#DIV/0!</v>
      </c>
      <c r="Y167" s="37" t="e">
        <f ca="1">Y166/(COUNTA(E165:R167))</f>
        <v>#DIV/0!</v>
      </c>
      <c r="Z167" s="37" t="e">
        <f ca="1">Z166/(COUNTA(E165:R167))</f>
        <v>#DIV/0!</v>
      </c>
      <c r="AA167" s="37" t="e">
        <f>AA166/(COUNTA(E165:R167))</f>
        <v>#DIV/0!</v>
      </c>
      <c r="AB167" s="37" t="e">
        <f>AB166/(COUNTA(E165:R167))</f>
        <v>#DIV/0!</v>
      </c>
      <c r="AC167" s="37" t="e">
        <f ca="1">AC166/(COUNTA(E165:R167))</f>
        <v>#DIV/0!</v>
      </c>
      <c r="AD167" s="37" t="e">
        <f ca="1">AD166/(COUNTA(E165:R167))</f>
        <v>#DIV/0!</v>
      </c>
      <c r="AE167" s="37" t="e">
        <f ca="1">AE166/(COUNTA(E165:R167))</f>
        <v>#DIV/0!</v>
      </c>
      <c r="AF167" s="37" t="e">
        <f ca="1">AF166/(COUNTA(E165:R167))</f>
        <v>#DIV/0!</v>
      </c>
      <c r="AG167" s="37" t="e">
        <f ca="1">AG166/(COUNTA(E165:R167))</f>
        <v>#DIV/0!</v>
      </c>
    </row>
    <row r="168" spans="1:33" s="56" customFormat="1" ht="60" customHeight="1" thickBot="1" x14ac:dyDescent="1.05">
      <c r="A168"/>
      <c r="B168" s="202"/>
      <c r="C168" s="203"/>
      <c r="D168" s="67" t="s">
        <v>40</v>
      </c>
      <c r="E168" s="60"/>
      <c r="F168" s="60"/>
      <c r="G168" s="60"/>
      <c r="H168" s="60"/>
      <c r="I168" s="60"/>
      <c r="J168" s="60"/>
      <c r="K168" s="60"/>
      <c r="L168" s="60"/>
      <c r="M168" s="60"/>
      <c r="N168" s="60"/>
      <c r="O168" s="60"/>
      <c r="P168" s="60"/>
      <c r="Q168" s="60"/>
      <c r="R168" s="60"/>
      <c r="S168" s="46"/>
      <c r="T168" s="160"/>
      <c r="U168" s="52"/>
      <c r="V168" s="52"/>
      <c r="W168" s="52"/>
      <c r="X168" s="52"/>
      <c r="Y168" s="52"/>
      <c r="Z168" s="52"/>
      <c r="AA168" s="52"/>
      <c r="AB168" s="52"/>
      <c r="AC168" s="52"/>
      <c r="AD168" s="52"/>
      <c r="AE168" s="52"/>
      <c r="AF168" s="27"/>
      <c r="AG168" s="27"/>
    </row>
    <row r="169" spans="1:33" s="56" customFormat="1" ht="214" customHeight="1" thickBot="1" x14ac:dyDescent="1.05">
      <c r="A169"/>
      <c r="B169" s="204"/>
      <c r="C169" s="205"/>
      <c r="D169" s="68" t="s">
        <v>39</v>
      </c>
      <c r="E169" s="58"/>
      <c r="F169" s="65"/>
      <c r="G169" s="65"/>
      <c r="H169" s="65"/>
      <c r="I169" s="65"/>
      <c r="J169" s="65"/>
      <c r="K169" s="65"/>
      <c r="L169" s="65"/>
      <c r="M169" s="65"/>
      <c r="N169" s="65"/>
      <c r="O169" s="65"/>
      <c r="P169" s="65"/>
      <c r="Q169" s="65"/>
      <c r="R169" s="60"/>
      <c r="S169" s="59"/>
      <c r="T169" s="27"/>
      <c r="U169" s="27"/>
      <c r="V169" s="27"/>
      <c r="W169" s="27"/>
      <c r="X169" s="27"/>
      <c r="Y169" s="27"/>
      <c r="Z169" s="27"/>
      <c r="AA169" s="27"/>
      <c r="AB169" s="27"/>
      <c r="AC169" s="27"/>
      <c r="AD169" s="27"/>
      <c r="AE169" s="27"/>
      <c r="AF169" s="27"/>
      <c r="AG169" s="27"/>
    </row>
    <row r="170" spans="1:33" s="56" customFormat="1" ht="60" customHeight="1" x14ac:dyDescent="1">
      <c r="A170"/>
      <c r="Q170" s="59"/>
      <c r="R170" s="59"/>
      <c r="S170" s="59"/>
      <c r="T170" s="27"/>
      <c r="U170" s="27"/>
      <c r="V170" s="27"/>
      <c r="W170" s="27"/>
      <c r="X170" s="27"/>
      <c r="Y170" s="27"/>
      <c r="Z170" s="27"/>
      <c r="AA170" s="27"/>
      <c r="AB170" s="27"/>
      <c r="AC170" s="27"/>
      <c r="AD170" s="27"/>
      <c r="AE170" s="27"/>
      <c r="AF170" s="27"/>
      <c r="AG170" s="27"/>
    </row>
    <row r="171" spans="1:33" s="56" customFormat="1" ht="60" customHeight="1" x14ac:dyDescent="1">
      <c r="A171"/>
      <c r="B171" s="70"/>
      <c r="C171" s="59"/>
      <c r="D171" s="206"/>
      <c r="E171" s="41" t="s">
        <v>12</v>
      </c>
      <c r="F171" s="41" t="s">
        <v>13</v>
      </c>
      <c r="G171" s="41" t="s">
        <v>13</v>
      </c>
      <c r="H171" s="41" t="s">
        <v>14</v>
      </c>
      <c r="I171" s="41" t="s">
        <v>15</v>
      </c>
      <c r="J171" s="41" t="s">
        <v>16</v>
      </c>
      <c r="K171" s="41" t="s">
        <v>17</v>
      </c>
      <c r="L171" s="41" t="s">
        <v>12</v>
      </c>
      <c r="M171" s="41" t="s">
        <v>13</v>
      </c>
      <c r="N171" s="41" t="s">
        <v>13</v>
      </c>
      <c r="O171" s="41" t="s">
        <v>14</v>
      </c>
      <c r="P171" s="41" t="s">
        <v>15</v>
      </c>
      <c r="Q171" s="41" t="s">
        <v>16</v>
      </c>
      <c r="R171" s="41" t="s">
        <v>17</v>
      </c>
      <c r="T171" s="27"/>
      <c r="U171" s="27"/>
      <c r="V171" s="27"/>
      <c r="W171" s="27"/>
      <c r="X171" s="27"/>
      <c r="Y171" s="27"/>
      <c r="Z171" s="27"/>
      <c r="AA171" s="27"/>
      <c r="AB171" s="27"/>
      <c r="AC171" s="27"/>
      <c r="AD171" s="27"/>
      <c r="AE171" s="27"/>
      <c r="AF171" s="27"/>
      <c r="AG171" s="27"/>
    </row>
    <row r="172" spans="1:33" s="56" customFormat="1" ht="60" customHeight="1" thickBot="1" x14ac:dyDescent="1.05">
      <c r="A172"/>
      <c r="B172" s="70"/>
      <c r="C172" s="59"/>
      <c r="D172" s="206"/>
      <c r="E172" s="71">
        <v>45054</v>
      </c>
      <c r="F172" s="71">
        <v>45055</v>
      </c>
      <c r="G172" s="71">
        <v>45056</v>
      </c>
      <c r="H172" s="71">
        <v>45057</v>
      </c>
      <c r="I172" s="71">
        <v>45058</v>
      </c>
      <c r="J172" s="71">
        <v>45059</v>
      </c>
      <c r="K172" s="71">
        <v>45060</v>
      </c>
      <c r="L172" s="71">
        <v>45061</v>
      </c>
      <c r="M172" s="71">
        <v>45062</v>
      </c>
      <c r="N172" s="71">
        <v>45063</v>
      </c>
      <c r="O172" s="71">
        <v>45064</v>
      </c>
      <c r="P172" s="71">
        <v>45065</v>
      </c>
      <c r="Q172" s="71">
        <v>45066</v>
      </c>
      <c r="R172" s="71">
        <v>45067</v>
      </c>
      <c r="S172" s="59"/>
      <c r="T172" s="27"/>
      <c r="U172" s="27"/>
      <c r="V172" s="27"/>
      <c r="W172" s="27"/>
      <c r="X172" s="27"/>
      <c r="Y172" s="27"/>
      <c r="Z172" s="27"/>
      <c r="AA172" s="27"/>
      <c r="AB172" s="27"/>
      <c r="AC172" s="27"/>
      <c r="AD172" s="27"/>
      <c r="AE172" s="27"/>
      <c r="AF172" s="27"/>
      <c r="AG172" s="27"/>
    </row>
    <row r="173" spans="1:33" s="56" customFormat="1" ht="60" customHeight="1" thickBot="1" x14ac:dyDescent="1.05">
      <c r="A173"/>
      <c r="B173" s="70"/>
      <c r="C173" s="59"/>
      <c r="D173" s="84" t="s">
        <v>48</v>
      </c>
      <c r="E173" s="81"/>
      <c r="F173" s="82"/>
      <c r="G173" s="82"/>
      <c r="H173" s="82"/>
      <c r="I173" s="82"/>
      <c r="J173" s="82"/>
      <c r="K173" s="82"/>
      <c r="L173" s="82"/>
      <c r="M173" s="82"/>
      <c r="N173" s="82"/>
      <c r="O173" s="82"/>
      <c r="P173" s="82"/>
      <c r="Q173" s="82"/>
      <c r="R173" s="83"/>
      <c r="S173" s="59"/>
      <c r="T173" s="27"/>
      <c r="U173" s="27"/>
      <c r="V173" s="27"/>
      <c r="W173" s="27"/>
      <c r="X173" s="27"/>
      <c r="Y173" s="27"/>
      <c r="Z173" s="27"/>
      <c r="AA173" s="27"/>
      <c r="AB173" s="27"/>
      <c r="AC173" s="27"/>
      <c r="AD173" s="27"/>
      <c r="AE173" s="27"/>
      <c r="AF173" s="27"/>
      <c r="AG173" s="27"/>
    </row>
    <row r="174" spans="1:33" s="56" customFormat="1" ht="60" customHeight="1" thickBot="1" x14ac:dyDescent="1.05">
      <c r="A174"/>
      <c r="B174" s="200"/>
      <c r="C174" s="201"/>
      <c r="D174" s="207" t="s">
        <v>38</v>
      </c>
      <c r="E174" s="60"/>
      <c r="F174" s="57"/>
      <c r="G174" s="57"/>
      <c r="H174" s="57"/>
      <c r="I174" s="57"/>
      <c r="J174" s="57"/>
      <c r="K174" s="57"/>
      <c r="L174" s="60"/>
      <c r="M174" s="57"/>
      <c r="N174" s="57"/>
      <c r="O174" s="57"/>
      <c r="P174" s="57"/>
      <c r="Q174" s="57"/>
      <c r="R174" s="57"/>
      <c r="S174" s="64"/>
      <c r="T174" s="27"/>
      <c r="U174" s="177" t="s">
        <v>91</v>
      </c>
      <c r="V174" s="177" t="s">
        <v>92</v>
      </c>
      <c r="W174" s="177" t="s">
        <v>93</v>
      </c>
      <c r="X174" s="178" t="s">
        <v>95</v>
      </c>
      <c r="Y174" s="178" t="s">
        <v>94</v>
      </c>
      <c r="Z174" s="179" t="s">
        <v>96</v>
      </c>
      <c r="AA174" s="175" t="s">
        <v>97</v>
      </c>
      <c r="AB174" s="175" t="s">
        <v>98</v>
      </c>
      <c r="AC174" s="182" t="s">
        <v>86</v>
      </c>
      <c r="AD174" s="156" t="s">
        <v>87</v>
      </c>
      <c r="AE174" s="176" t="s">
        <v>99</v>
      </c>
      <c r="AF174" s="181" t="s">
        <v>100</v>
      </c>
      <c r="AG174" s="180" t="s">
        <v>33</v>
      </c>
    </row>
    <row r="175" spans="1:33" s="56" customFormat="1" ht="60" customHeight="1" thickBot="1" x14ac:dyDescent="1.05">
      <c r="A175"/>
      <c r="B175" s="202"/>
      <c r="C175" s="203"/>
      <c r="D175" s="208"/>
      <c r="E175" s="60"/>
      <c r="F175" s="57"/>
      <c r="G175" s="57"/>
      <c r="H175" s="57"/>
      <c r="I175" s="57"/>
      <c r="J175" s="57"/>
      <c r="K175" s="57"/>
      <c r="L175" s="60"/>
      <c r="M175" s="57"/>
      <c r="N175" s="57"/>
      <c r="O175" s="57"/>
      <c r="P175" s="57"/>
      <c r="Q175" s="57"/>
      <c r="R175" s="57"/>
      <c r="S175" s="55"/>
      <c r="T175" s="36" t="s">
        <v>31</v>
      </c>
      <c r="U175" s="38">
        <f ca="1">COUNTIFS(Données!D170:Q172,45,Programation!E174:R176,"MUSCU BAS")+(COUNTIFS(Données!D170:Q172,45,Programation!E174:R176,"MUSCU FULL BODY")*0.5)</f>
        <v>0</v>
      </c>
      <c r="V175" s="38">
        <f ca="1">COUNTIFS(Données!D170:Q172,45,Programation!E174:R176,"MUSCU HAUT")+(COUNTIFS(Données!D170:Q172,45,Programation!E174:R176,"MUSCU FULL BODY")*0.5)</f>
        <v>0</v>
      </c>
      <c r="W175" s="38">
        <f ca="1">COUNTIFS(Données!D170:Q172,45,E174:R176,"Explo")</f>
        <v>0</v>
      </c>
      <c r="X175" s="38">
        <f ca="1">COUNTIFS(Données!D170:Q172,33,E174:R176,"CARDIO")</f>
        <v>0</v>
      </c>
      <c r="Y175" s="38">
        <f ca="1">COUNTIFS(Données!D170:Q172,33,E174:R176,"INTEGRE")</f>
        <v>0</v>
      </c>
      <c r="Z175" s="38">
        <f ca="1">COUNTIF(Données!D170:Q172,50)</f>
        <v>0</v>
      </c>
      <c r="AA175" s="38">
        <f>COUNTIF(E174:R176,"Prevention bas")</f>
        <v>0</v>
      </c>
      <c r="AB175" s="38">
        <f>COUNTIF(E174:R176,"Prevention haut")</f>
        <v>0</v>
      </c>
      <c r="AC175" s="38">
        <f ca="1">COUNTIF(Données!D170:Q172,40)</f>
        <v>0</v>
      </c>
      <c r="AD175" s="38">
        <f ca="1">COUNTIF(Données!D170:Q172,16)</f>
        <v>0</v>
      </c>
      <c r="AE175" s="38">
        <f ca="1">COUNTIFS(Données!D170:Q172,6,E174:R176,"Match Simple")</f>
        <v>0</v>
      </c>
      <c r="AF175" s="38">
        <f ca="1">COUNTIFS(Données!D170:Q172,6,E174:R176,"Match Double")</f>
        <v>0</v>
      </c>
      <c r="AG175" s="38">
        <f ca="1">COUNTIFS(Données!D170:Q172,-4142,E174:R176,"Off")</f>
        <v>0</v>
      </c>
    </row>
    <row r="176" spans="1:33" s="56" customFormat="1" ht="60" customHeight="1" thickBot="1" x14ac:dyDescent="1.05">
      <c r="A176"/>
      <c r="B176" s="202"/>
      <c r="C176" s="203"/>
      <c r="D176" s="209"/>
      <c r="E176" s="60"/>
      <c r="F176" s="60"/>
      <c r="G176" s="60"/>
      <c r="H176" s="60"/>
      <c r="I176" s="60"/>
      <c r="J176" s="60"/>
      <c r="K176" s="60"/>
      <c r="L176" s="60"/>
      <c r="M176" s="60"/>
      <c r="N176" s="60"/>
      <c r="O176" s="60"/>
      <c r="P176" s="60"/>
      <c r="Q176" s="60"/>
      <c r="R176" s="60"/>
      <c r="S176" s="46"/>
      <c r="T176" s="35" t="s">
        <v>32</v>
      </c>
      <c r="U176" s="37" t="e">
        <f ca="1">U175/(COUNTA(E174:R176))</f>
        <v>#DIV/0!</v>
      </c>
      <c r="V176" s="37" t="e">
        <f ca="1">V175/(COUNTA(E174:R176))</f>
        <v>#DIV/0!</v>
      </c>
      <c r="W176" s="37" t="e">
        <f ca="1">W175/COUNTA(E174:R176)</f>
        <v>#DIV/0!</v>
      </c>
      <c r="X176" s="37" t="e">
        <f ca="1">X175/COUNTA(E174:R176)</f>
        <v>#DIV/0!</v>
      </c>
      <c r="Y176" s="37" t="e">
        <f ca="1">Y175/(COUNTA(E174:R176))</f>
        <v>#DIV/0!</v>
      </c>
      <c r="Z176" s="37" t="e">
        <f ca="1">Z175/(COUNTA(E174:R176))</f>
        <v>#DIV/0!</v>
      </c>
      <c r="AA176" s="37" t="e">
        <f>AA175/(COUNTA(E174:R176))</f>
        <v>#DIV/0!</v>
      </c>
      <c r="AB176" s="37" t="e">
        <f>AB175/(COUNTA(E174:R176))</f>
        <v>#DIV/0!</v>
      </c>
      <c r="AC176" s="37" t="e">
        <f ca="1">AC175/(COUNTA(E174:R176))</f>
        <v>#DIV/0!</v>
      </c>
      <c r="AD176" s="37" t="e">
        <f ca="1">AD175/(COUNTA(E174:R176))</f>
        <v>#DIV/0!</v>
      </c>
      <c r="AE176" s="37" t="e">
        <f ca="1">AE175/(COUNTA(E174:R176))</f>
        <v>#DIV/0!</v>
      </c>
      <c r="AF176" s="37" t="e">
        <f ca="1">AF175/(COUNTA(E174:R176))</f>
        <v>#DIV/0!</v>
      </c>
      <c r="AG176" s="37" t="e">
        <f ca="1">AG175/(COUNTA(E174:R176))</f>
        <v>#DIV/0!</v>
      </c>
    </row>
    <row r="177" spans="1:33" s="56" customFormat="1" ht="60" customHeight="1" thickBot="1" x14ac:dyDescent="1.05">
      <c r="A177"/>
      <c r="B177" s="202"/>
      <c r="C177" s="203"/>
      <c r="D177" s="67" t="s">
        <v>40</v>
      </c>
      <c r="E177" s="60"/>
      <c r="F177" s="60"/>
      <c r="G177" s="60"/>
      <c r="H177" s="60"/>
      <c r="I177" s="60"/>
      <c r="J177" s="60"/>
      <c r="K177" s="60"/>
      <c r="L177" s="60"/>
      <c r="M177" s="60"/>
      <c r="N177" s="60"/>
      <c r="O177" s="60"/>
      <c r="P177" s="60"/>
      <c r="Q177" s="60"/>
      <c r="R177" s="60"/>
      <c r="S177" s="46"/>
      <c r="T177" s="160"/>
      <c r="U177" s="52"/>
      <c r="V177" s="52"/>
      <c r="W177" s="52"/>
      <c r="X177" s="52"/>
      <c r="Y177" s="52"/>
      <c r="Z177" s="52"/>
      <c r="AA177" s="52"/>
      <c r="AB177" s="52"/>
      <c r="AC177" s="52"/>
      <c r="AD177" s="52"/>
      <c r="AE177" s="52"/>
      <c r="AF177" s="27"/>
      <c r="AG177" s="27"/>
    </row>
    <row r="178" spans="1:33" s="56" customFormat="1" ht="214" customHeight="1" thickBot="1" x14ac:dyDescent="1.05">
      <c r="A178"/>
      <c r="B178" s="204"/>
      <c r="C178" s="205"/>
      <c r="D178" s="68" t="s">
        <v>39</v>
      </c>
      <c r="E178" s="58"/>
      <c r="F178" s="65"/>
      <c r="G178" s="65"/>
      <c r="H178" s="65"/>
      <c r="I178" s="65"/>
      <c r="J178" s="65"/>
      <c r="K178" s="65"/>
      <c r="L178" s="65"/>
      <c r="M178" s="65"/>
      <c r="N178" s="65"/>
      <c r="O178" s="65"/>
      <c r="P178" s="65"/>
      <c r="Q178" s="65"/>
      <c r="R178" s="60"/>
      <c r="S178" s="59"/>
      <c r="T178" s="27"/>
      <c r="U178" s="27"/>
      <c r="V178" s="27"/>
      <c r="W178" s="27"/>
      <c r="X178" s="27"/>
      <c r="Y178" s="27"/>
      <c r="Z178" s="27"/>
      <c r="AA178" s="27"/>
      <c r="AB178" s="27"/>
      <c r="AC178" s="27"/>
      <c r="AD178" s="27"/>
      <c r="AE178" s="27"/>
      <c r="AF178" s="27"/>
      <c r="AG178" s="27"/>
    </row>
    <row r="179" spans="1:33" s="56" customFormat="1" ht="60" customHeight="1" x14ac:dyDescent="1">
      <c r="A179"/>
      <c r="Q179" s="59"/>
      <c r="R179" s="59"/>
      <c r="S179" s="59"/>
      <c r="T179" s="27"/>
      <c r="U179" s="27"/>
      <c r="V179" s="27"/>
      <c r="W179" s="27"/>
      <c r="X179" s="27"/>
      <c r="Y179" s="27"/>
      <c r="Z179" s="27"/>
      <c r="AA179" s="27"/>
      <c r="AB179" s="27"/>
      <c r="AC179" s="27"/>
      <c r="AD179" s="27"/>
      <c r="AE179" s="27"/>
      <c r="AF179" s="27"/>
      <c r="AG179" s="27"/>
    </row>
    <row r="180" spans="1:33" s="56" customFormat="1" ht="60" customHeight="1" x14ac:dyDescent="1">
      <c r="A180"/>
      <c r="B180" s="59"/>
      <c r="C180" s="59"/>
      <c r="D180" s="206"/>
      <c r="E180" s="41" t="s">
        <v>12</v>
      </c>
      <c r="F180" s="41" t="s">
        <v>13</v>
      </c>
      <c r="G180" s="41" t="s">
        <v>13</v>
      </c>
      <c r="H180" s="41" t="s">
        <v>14</v>
      </c>
      <c r="I180" s="41" t="s">
        <v>15</v>
      </c>
      <c r="J180" s="41" t="s">
        <v>16</v>
      </c>
      <c r="K180" s="41" t="s">
        <v>17</v>
      </c>
      <c r="L180" s="41" t="s">
        <v>12</v>
      </c>
      <c r="M180" s="41" t="s">
        <v>13</v>
      </c>
      <c r="N180" s="41" t="s">
        <v>13</v>
      </c>
      <c r="O180" s="41" t="s">
        <v>14</v>
      </c>
      <c r="P180" s="41" t="s">
        <v>15</v>
      </c>
      <c r="Q180" s="41" t="s">
        <v>16</v>
      </c>
      <c r="R180" s="41" t="s">
        <v>17</v>
      </c>
      <c r="T180" s="27"/>
      <c r="U180" s="27"/>
      <c r="V180" s="27"/>
      <c r="W180" s="27"/>
      <c r="X180" s="27"/>
      <c r="Y180" s="27"/>
      <c r="Z180" s="27"/>
      <c r="AA180" s="27"/>
      <c r="AB180" s="27"/>
      <c r="AC180" s="27"/>
      <c r="AD180" s="27"/>
      <c r="AE180" s="27"/>
      <c r="AF180" s="27"/>
      <c r="AG180" s="27"/>
    </row>
    <row r="181" spans="1:33" s="56" customFormat="1" ht="60" customHeight="1" thickBot="1" x14ac:dyDescent="1.05">
      <c r="A181"/>
      <c r="B181" s="59"/>
      <c r="C181" s="59"/>
      <c r="D181" s="206"/>
      <c r="E181" s="71">
        <v>45068</v>
      </c>
      <c r="F181" s="71">
        <v>45069</v>
      </c>
      <c r="G181" s="71">
        <v>45070</v>
      </c>
      <c r="H181" s="71">
        <v>45071</v>
      </c>
      <c r="I181" s="71">
        <v>45072</v>
      </c>
      <c r="J181" s="71">
        <v>45073</v>
      </c>
      <c r="K181" s="71">
        <v>45074</v>
      </c>
      <c r="L181" s="71">
        <v>45075</v>
      </c>
      <c r="M181" s="71">
        <v>45076</v>
      </c>
      <c r="N181" s="71">
        <v>45077</v>
      </c>
      <c r="O181" s="71">
        <v>45078</v>
      </c>
      <c r="P181" s="71">
        <v>45079</v>
      </c>
      <c r="Q181" s="71">
        <v>45080</v>
      </c>
      <c r="R181" s="71">
        <v>45081</v>
      </c>
      <c r="S181" s="59"/>
      <c r="T181" s="27"/>
      <c r="U181" s="27"/>
      <c r="V181" s="27"/>
      <c r="W181" s="27"/>
      <c r="X181" s="27"/>
      <c r="Y181" s="27"/>
      <c r="Z181" s="27"/>
      <c r="AA181" s="27"/>
      <c r="AB181" s="27"/>
      <c r="AC181" s="27"/>
      <c r="AD181" s="27"/>
      <c r="AE181" s="27"/>
      <c r="AF181" s="27"/>
      <c r="AG181" s="27"/>
    </row>
    <row r="182" spans="1:33" s="56" customFormat="1" ht="60" customHeight="1" thickBot="1" x14ac:dyDescent="1.05">
      <c r="A182"/>
      <c r="B182" s="59"/>
      <c r="C182" s="59"/>
      <c r="D182" s="84" t="s">
        <v>48</v>
      </c>
      <c r="E182" s="81"/>
      <c r="F182" s="82"/>
      <c r="G182" s="82"/>
      <c r="H182" s="82"/>
      <c r="I182" s="82"/>
      <c r="J182" s="82"/>
      <c r="K182" s="82"/>
      <c r="L182" s="82"/>
      <c r="M182" s="82"/>
      <c r="N182" s="82"/>
      <c r="O182" s="82"/>
      <c r="P182" s="82"/>
      <c r="Q182" s="82"/>
      <c r="R182" s="83"/>
      <c r="S182" s="59"/>
      <c r="T182" s="27"/>
      <c r="U182" s="27"/>
      <c r="V182" s="27"/>
      <c r="W182" s="27"/>
      <c r="X182" s="27"/>
      <c r="Y182" s="27"/>
      <c r="Z182" s="27"/>
      <c r="AA182" s="27"/>
      <c r="AB182" s="27"/>
      <c r="AC182" s="27"/>
      <c r="AD182" s="27"/>
      <c r="AE182" s="27"/>
      <c r="AF182" s="27"/>
      <c r="AG182" s="27"/>
    </row>
    <row r="183" spans="1:33" s="56" customFormat="1" ht="60" customHeight="1" thickBot="1" x14ac:dyDescent="1.05">
      <c r="A183"/>
      <c r="B183" s="200"/>
      <c r="C183" s="201"/>
      <c r="D183" s="207" t="s">
        <v>38</v>
      </c>
      <c r="E183" s="60"/>
      <c r="F183" s="57"/>
      <c r="G183" s="57"/>
      <c r="H183" s="57"/>
      <c r="I183" s="57"/>
      <c r="J183" s="57"/>
      <c r="K183" s="57"/>
      <c r="L183" s="60"/>
      <c r="M183" s="57"/>
      <c r="N183" s="57"/>
      <c r="O183" s="57"/>
      <c r="P183" s="57"/>
      <c r="Q183" s="57"/>
      <c r="R183" s="57"/>
      <c r="S183" s="64"/>
      <c r="T183" s="27"/>
      <c r="U183" s="177" t="s">
        <v>91</v>
      </c>
      <c r="V183" s="177" t="s">
        <v>92</v>
      </c>
      <c r="W183" s="177" t="s">
        <v>93</v>
      </c>
      <c r="X183" s="178" t="s">
        <v>95</v>
      </c>
      <c r="Y183" s="178" t="s">
        <v>94</v>
      </c>
      <c r="Z183" s="179" t="s">
        <v>96</v>
      </c>
      <c r="AA183" s="175" t="s">
        <v>97</v>
      </c>
      <c r="AB183" s="175" t="s">
        <v>98</v>
      </c>
      <c r="AC183" s="182" t="s">
        <v>86</v>
      </c>
      <c r="AD183" s="156" t="s">
        <v>87</v>
      </c>
      <c r="AE183" s="176" t="s">
        <v>99</v>
      </c>
      <c r="AF183" s="181" t="s">
        <v>100</v>
      </c>
      <c r="AG183" s="180" t="s">
        <v>33</v>
      </c>
    </row>
    <row r="184" spans="1:33" s="56" customFormat="1" ht="60" customHeight="1" thickBot="1" x14ac:dyDescent="1.05">
      <c r="A184"/>
      <c r="B184" s="202"/>
      <c r="C184" s="203"/>
      <c r="D184" s="208"/>
      <c r="E184" s="60"/>
      <c r="F184" s="57"/>
      <c r="G184" s="57"/>
      <c r="H184" s="57"/>
      <c r="I184" s="57"/>
      <c r="J184" s="57"/>
      <c r="K184" s="57"/>
      <c r="L184" s="60"/>
      <c r="M184" s="57"/>
      <c r="N184" s="57"/>
      <c r="O184" s="57"/>
      <c r="P184" s="57"/>
      <c r="Q184" s="57"/>
      <c r="R184" s="57"/>
      <c r="S184" s="55"/>
      <c r="T184" s="36" t="s">
        <v>31</v>
      </c>
      <c r="U184" s="38">
        <f ca="1">COUNTIFS(Données!D179:Q181,45,Programation!E183:R185,"MUSCU BAS")+(COUNTIFS(Données!D179:Q181,45,Programation!E183:R185,"MUSCU FULL BODY")*0.5)</f>
        <v>0</v>
      </c>
      <c r="V184" s="38">
        <f ca="1">COUNTIFS(Données!D179:Q181,45,Programation!E183:R185,"MUSCU HAUT")+(COUNTIFS(Données!D179:Q181,45,Programation!E183:R185,"MUSCU FULL BODY")*0.5)</f>
        <v>0</v>
      </c>
      <c r="W184" s="38">
        <f ca="1">COUNTIFS(Données!D179:Q181,45,E183:R185,"Explo")</f>
        <v>0</v>
      </c>
      <c r="X184" s="38">
        <f ca="1">COUNTIFS(Données!D179:Q181,33,E183:R185,"CARDIO")</f>
        <v>0</v>
      </c>
      <c r="Y184" s="38">
        <f ca="1">COUNTIFS(Données!D179:Q181,33,E183:R185,"INTEGRE")</f>
        <v>0</v>
      </c>
      <c r="Z184" s="38">
        <f ca="1">COUNTIF(Données!D179:Q181,50)</f>
        <v>0</v>
      </c>
      <c r="AA184" s="38">
        <f>COUNTIF(E183:R185,"Prevention bas")</f>
        <v>0</v>
      </c>
      <c r="AB184" s="38">
        <f>COUNTIF(E183:R185,"Prevention haut")</f>
        <v>0</v>
      </c>
      <c r="AC184" s="38">
        <f ca="1">COUNTIF(Données!D179:Q181,40)</f>
        <v>0</v>
      </c>
      <c r="AD184" s="38">
        <f ca="1">COUNTIF(Données!D179:Q181,16)</f>
        <v>0</v>
      </c>
      <c r="AE184" s="38">
        <f ca="1">COUNTIFS(Données!D179:Q181,6,E183:R185,"Match Simple")</f>
        <v>0</v>
      </c>
      <c r="AF184" s="38">
        <f ca="1">COUNTIFS(Données!D179:Q181,6,E183:R185,"Match Double")</f>
        <v>0</v>
      </c>
      <c r="AG184" s="38">
        <f ca="1">COUNTIFS(Données!D179:Q181,-4142,E183:R185,"Off")</f>
        <v>0</v>
      </c>
    </row>
    <row r="185" spans="1:33" s="56" customFormat="1" ht="60" customHeight="1" thickBot="1" x14ac:dyDescent="1.05">
      <c r="A185"/>
      <c r="B185" s="202"/>
      <c r="C185" s="203"/>
      <c r="D185" s="209"/>
      <c r="E185" s="60"/>
      <c r="F185" s="60"/>
      <c r="G185" s="60"/>
      <c r="H185" s="60"/>
      <c r="I185" s="60"/>
      <c r="J185" s="60"/>
      <c r="K185" s="60"/>
      <c r="L185" s="60"/>
      <c r="M185" s="60"/>
      <c r="N185" s="60"/>
      <c r="O185" s="60"/>
      <c r="P185" s="60"/>
      <c r="Q185" s="60"/>
      <c r="R185" s="60"/>
      <c r="S185" s="46"/>
      <c r="T185" s="35" t="s">
        <v>32</v>
      </c>
      <c r="U185" s="37" t="e">
        <f ca="1">U184/(COUNTA(E183:R185))</f>
        <v>#DIV/0!</v>
      </c>
      <c r="V185" s="37" t="e">
        <f ca="1">V184/(COUNTA(E183:R185))</f>
        <v>#DIV/0!</v>
      </c>
      <c r="W185" s="37" t="e">
        <f ca="1">W184/COUNTA(E183:R185)</f>
        <v>#DIV/0!</v>
      </c>
      <c r="X185" s="37" t="e">
        <f ca="1">X184/COUNTA(E183:R185)</f>
        <v>#DIV/0!</v>
      </c>
      <c r="Y185" s="37" t="e">
        <f ca="1">Y184/(COUNTA(E183:R185))</f>
        <v>#DIV/0!</v>
      </c>
      <c r="Z185" s="37" t="e">
        <f ca="1">Z184/(COUNTA(E183:R185))</f>
        <v>#DIV/0!</v>
      </c>
      <c r="AA185" s="37" t="e">
        <f>AA184/(COUNTA(E183:R185))</f>
        <v>#DIV/0!</v>
      </c>
      <c r="AB185" s="37" t="e">
        <f>AB184/(COUNTA(E183:R185))</f>
        <v>#DIV/0!</v>
      </c>
      <c r="AC185" s="37" t="e">
        <f ca="1">AC184/(COUNTA(E183:R185))</f>
        <v>#DIV/0!</v>
      </c>
      <c r="AD185" s="37" t="e">
        <f ca="1">AD184/(COUNTA(E183:R185))</f>
        <v>#DIV/0!</v>
      </c>
      <c r="AE185" s="37" t="e">
        <f ca="1">AE184/(COUNTA(E183:R185))</f>
        <v>#DIV/0!</v>
      </c>
      <c r="AF185" s="37" t="e">
        <f ca="1">AF184/(COUNTA(E183:R185))</f>
        <v>#DIV/0!</v>
      </c>
      <c r="AG185" s="37" t="e">
        <f ca="1">AG184/(COUNTA(E183:R185))</f>
        <v>#DIV/0!</v>
      </c>
    </row>
    <row r="186" spans="1:33" s="56" customFormat="1" ht="60" customHeight="1" thickBot="1" x14ac:dyDescent="1.05">
      <c r="A186"/>
      <c r="B186" s="202"/>
      <c r="C186" s="203"/>
      <c r="D186" s="67" t="s">
        <v>40</v>
      </c>
      <c r="E186" s="60"/>
      <c r="F186" s="60"/>
      <c r="G186" s="60"/>
      <c r="H186" s="60"/>
      <c r="I186" s="60"/>
      <c r="J186" s="60"/>
      <c r="K186" s="60"/>
      <c r="L186" s="60"/>
      <c r="M186" s="60"/>
      <c r="N186" s="60"/>
      <c r="O186" s="60"/>
      <c r="P186" s="60"/>
      <c r="Q186" s="60"/>
      <c r="R186" s="60"/>
      <c r="S186" s="46"/>
      <c r="T186" s="160"/>
      <c r="U186" s="52"/>
      <c r="V186" s="52"/>
      <c r="W186" s="52"/>
      <c r="X186" s="52"/>
      <c r="Y186" s="52"/>
      <c r="Z186" s="52"/>
      <c r="AA186" s="52"/>
      <c r="AB186" s="52"/>
      <c r="AC186" s="52"/>
      <c r="AD186" s="52"/>
      <c r="AE186" s="52"/>
      <c r="AF186" s="27"/>
      <c r="AG186" s="27"/>
    </row>
    <row r="187" spans="1:33" s="56" customFormat="1" ht="214" customHeight="1" thickBot="1" x14ac:dyDescent="1.05">
      <c r="A187"/>
      <c r="B187" s="204"/>
      <c r="C187" s="205"/>
      <c r="D187" s="68" t="s">
        <v>39</v>
      </c>
      <c r="E187" s="58"/>
      <c r="F187" s="65"/>
      <c r="G187" s="65"/>
      <c r="H187" s="65"/>
      <c r="I187" s="65"/>
      <c r="J187" s="65"/>
      <c r="K187" s="65"/>
      <c r="L187" s="65"/>
      <c r="M187" s="65"/>
      <c r="N187" s="65"/>
      <c r="O187" s="65"/>
      <c r="P187" s="65"/>
      <c r="Q187" s="65"/>
      <c r="R187" s="60"/>
      <c r="S187" s="59"/>
      <c r="T187" s="27"/>
      <c r="U187" s="27"/>
      <c r="V187" s="27"/>
      <c r="W187" s="27"/>
      <c r="X187" s="27"/>
      <c r="Y187" s="27"/>
      <c r="Z187" s="27"/>
      <c r="AA187" s="27"/>
      <c r="AB187" s="27"/>
      <c r="AC187" s="27"/>
      <c r="AD187" s="27"/>
      <c r="AE187" s="27"/>
      <c r="AF187" s="27"/>
      <c r="AG187" s="27"/>
    </row>
    <row r="188" spans="1:33" s="56" customFormat="1" ht="60" customHeight="1" x14ac:dyDescent="1">
      <c r="A188"/>
      <c r="Q188" s="59"/>
      <c r="R188" s="59"/>
      <c r="S188" s="59"/>
      <c r="T188" s="27"/>
      <c r="U188" s="27"/>
      <c r="V188" s="27"/>
      <c r="W188" s="27"/>
      <c r="X188" s="27"/>
      <c r="Y188" s="27"/>
      <c r="Z188" s="27"/>
      <c r="AA188" s="27"/>
      <c r="AB188" s="27"/>
      <c r="AC188" s="27"/>
      <c r="AD188" s="27"/>
      <c r="AE188" s="27"/>
      <c r="AF188" s="27"/>
      <c r="AG188" s="27"/>
    </row>
    <row r="189" spans="1:33" s="56" customFormat="1" ht="60" customHeight="1" x14ac:dyDescent="1">
      <c r="A189"/>
      <c r="B189" s="59"/>
      <c r="C189" s="59"/>
      <c r="D189" s="206"/>
      <c r="E189" s="41" t="s">
        <v>12</v>
      </c>
      <c r="F189" s="41" t="s">
        <v>13</v>
      </c>
      <c r="G189" s="41" t="s">
        <v>13</v>
      </c>
      <c r="H189" s="41" t="s">
        <v>14</v>
      </c>
      <c r="I189" s="41" t="s">
        <v>15</v>
      </c>
      <c r="J189" s="41" t="s">
        <v>16</v>
      </c>
      <c r="K189" s="41" t="s">
        <v>17</v>
      </c>
      <c r="L189" s="41" t="s">
        <v>12</v>
      </c>
      <c r="M189" s="41" t="s">
        <v>13</v>
      </c>
      <c r="N189" s="41" t="s">
        <v>13</v>
      </c>
      <c r="O189" s="41" t="s">
        <v>14</v>
      </c>
      <c r="P189" s="41" t="s">
        <v>15</v>
      </c>
      <c r="Q189" s="41" t="s">
        <v>16</v>
      </c>
      <c r="R189" s="41" t="s">
        <v>17</v>
      </c>
      <c r="T189" s="27"/>
      <c r="U189" s="27"/>
      <c r="V189" s="27"/>
      <c r="W189" s="27"/>
      <c r="X189" s="27"/>
      <c r="Y189" s="27"/>
      <c r="Z189" s="27"/>
      <c r="AA189" s="27"/>
      <c r="AB189" s="27"/>
      <c r="AC189" s="27"/>
      <c r="AD189" s="27"/>
      <c r="AE189" s="27"/>
      <c r="AF189" s="27"/>
      <c r="AG189" s="27"/>
    </row>
    <row r="190" spans="1:33" s="56" customFormat="1" ht="60" customHeight="1" thickBot="1" x14ac:dyDescent="1.05">
      <c r="A190"/>
      <c r="B190" s="59"/>
      <c r="C190" s="59"/>
      <c r="D190" s="206"/>
      <c r="E190" s="71">
        <v>45082</v>
      </c>
      <c r="F190" s="71">
        <v>45083</v>
      </c>
      <c r="G190" s="71">
        <v>45084</v>
      </c>
      <c r="H190" s="71">
        <v>45085</v>
      </c>
      <c r="I190" s="71">
        <v>45086</v>
      </c>
      <c r="J190" s="71">
        <v>45087</v>
      </c>
      <c r="K190" s="71">
        <v>45088</v>
      </c>
      <c r="L190" s="71">
        <v>45089</v>
      </c>
      <c r="M190" s="71">
        <v>45090</v>
      </c>
      <c r="N190" s="71">
        <v>45091</v>
      </c>
      <c r="O190" s="71">
        <v>45092</v>
      </c>
      <c r="P190" s="71">
        <v>45093</v>
      </c>
      <c r="Q190" s="71">
        <v>45094</v>
      </c>
      <c r="R190" s="71">
        <v>45095</v>
      </c>
      <c r="S190" s="59"/>
      <c r="T190" s="27"/>
      <c r="U190" s="27"/>
      <c r="V190" s="27"/>
      <c r="W190" s="27"/>
      <c r="X190" s="27"/>
      <c r="Y190" s="27"/>
      <c r="Z190" s="27"/>
      <c r="AA190" s="27"/>
      <c r="AB190" s="27"/>
      <c r="AC190" s="27"/>
      <c r="AD190" s="27"/>
      <c r="AE190" s="27"/>
      <c r="AF190" s="27"/>
      <c r="AG190" s="27"/>
    </row>
    <row r="191" spans="1:33" s="56" customFormat="1" ht="60" customHeight="1" thickBot="1" x14ac:dyDescent="1.05">
      <c r="A191"/>
      <c r="B191" s="59"/>
      <c r="C191" s="59"/>
      <c r="D191" s="84" t="s">
        <v>48</v>
      </c>
      <c r="E191" s="81"/>
      <c r="F191" s="82"/>
      <c r="G191" s="82"/>
      <c r="H191" s="82"/>
      <c r="I191" s="82"/>
      <c r="J191" s="82"/>
      <c r="K191" s="82"/>
      <c r="L191" s="82"/>
      <c r="M191" s="82"/>
      <c r="N191" s="82"/>
      <c r="O191" s="82"/>
      <c r="P191" s="82"/>
      <c r="Q191" s="82"/>
      <c r="R191" s="83"/>
      <c r="S191" s="59"/>
      <c r="T191" s="27"/>
      <c r="U191" s="27"/>
      <c r="V191" s="27"/>
      <c r="W191" s="27"/>
      <c r="X191" s="27"/>
      <c r="Y191" s="27"/>
      <c r="Z191" s="27"/>
      <c r="AA191" s="27"/>
      <c r="AB191" s="27"/>
      <c r="AC191" s="27"/>
      <c r="AD191" s="27"/>
      <c r="AE191" s="27"/>
      <c r="AF191" s="27"/>
      <c r="AG191" s="27"/>
    </row>
    <row r="192" spans="1:33" s="56" customFormat="1" ht="60" customHeight="1" thickBot="1" x14ac:dyDescent="1.05">
      <c r="A192"/>
      <c r="B192" s="200"/>
      <c r="C192" s="201"/>
      <c r="D192" s="207" t="s">
        <v>38</v>
      </c>
      <c r="E192" s="60"/>
      <c r="F192" s="57"/>
      <c r="G192" s="57"/>
      <c r="H192" s="57"/>
      <c r="I192" s="57"/>
      <c r="J192" s="57"/>
      <c r="K192" s="57"/>
      <c r="L192" s="57"/>
      <c r="M192" s="57"/>
      <c r="N192" s="57"/>
      <c r="O192" s="57"/>
      <c r="P192" s="57"/>
      <c r="Q192" s="57"/>
      <c r="R192" s="57"/>
      <c r="S192" s="64"/>
      <c r="T192" s="27"/>
      <c r="U192" s="177" t="s">
        <v>91</v>
      </c>
      <c r="V192" s="177" t="s">
        <v>92</v>
      </c>
      <c r="W192" s="177" t="s">
        <v>93</v>
      </c>
      <c r="X192" s="178" t="s">
        <v>95</v>
      </c>
      <c r="Y192" s="178" t="s">
        <v>94</v>
      </c>
      <c r="Z192" s="179" t="s">
        <v>96</v>
      </c>
      <c r="AA192" s="175" t="s">
        <v>97</v>
      </c>
      <c r="AB192" s="175" t="s">
        <v>98</v>
      </c>
      <c r="AC192" s="182" t="s">
        <v>86</v>
      </c>
      <c r="AD192" s="156" t="s">
        <v>87</v>
      </c>
      <c r="AE192" s="176" t="s">
        <v>99</v>
      </c>
      <c r="AF192" s="181" t="s">
        <v>100</v>
      </c>
      <c r="AG192" s="180" t="s">
        <v>33</v>
      </c>
    </row>
    <row r="193" spans="1:33" s="56" customFormat="1" ht="60" customHeight="1" thickBot="1" x14ac:dyDescent="1.05">
      <c r="A193"/>
      <c r="B193" s="202"/>
      <c r="C193" s="203"/>
      <c r="D193" s="208"/>
      <c r="E193" s="60"/>
      <c r="F193" s="57"/>
      <c r="G193" s="57"/>
      <c r="H193" s="57"/>
      <c r="I193" s="57"/>
      <c r="J193" s="57"/>
      <c r="K193" s="57"/>
      <c r="L193" s="57"/>
      <c r="M193" s="57"/>
      <c r="N193" s="57"/>
      <c r="O193" s="57"/>
      <c r="P193" s="57"/>
      <c r="Q193" s="57"/>
      <c r="R193" s="57"/>
      <c r="S193" s="55"/>
      <c r="T193" s="36" t="s">
        <v>31</v>
      </c>
      <c r="U193" s="38">
        <f ca="1">COUNTIFS(Données!D188:Q190,45,Programation!E192:R194,"MUSCU BAS")+(COUNTIFS(Données!D188:Q190,45,Programation!E192:R194,"MUSCU FULL BODY")*0.5)</f>
        <v>0</v>
      </c>
      <c r="V193" s="38">
        <f ca="1">COUNTIFS(Données!D188:Q190,45,Programation!E192:R194,"MUSCU HAUT")+(COUNTIFS(Données!D188:Q190,45,Programation!E192:R194,"MUSCU FULL BODY")*0.5)</f>
        <v>0</v>
      </c>
      <c r="W193" s="38">
        <f ca="1">COUNTIFS(Données!D188:Q190,45,E192:R194,"Explo")</f>
        <v>0</v>
      </c>
      <c r="X193" s="38">
        <f ca="1">COUNTIFS(Données!D188:Q190,33,E192:R194,"CARDIO")</f>
        <v>0</v>
      </c>
      <c r="Y193" s="38">
        <f ca="1">COUNTIFS(Données!D188:Q190,33,E192:R194,"INTEGRE")</f>
        <v>0</v>
      </c>
      <c r="Z193" s="38">
        <f ca="1">COUNTIF(Données!D188:Q190,50)</f>
        <v>0</v>
      </c>
      <c r="AA193" s="38">
        <f>COUNTIF(E192:R194,"Prevention bas")</f>
        <v>0</v>
      </c>
      <c r="AB193" s="38">
        <f>COUNTIF(E192:R194,"Prevention haut")</f>
        <v>0</v>
      </c>
      <c r="AC193" s="38">
        <f ca="1">COUNTIF(Données!D188:Q190,40)</f>
        <v>0</v>
      </c>
      <c r="AD193" s="38">
        <f ca="1">COUNTIF(Données!D188:Q190,16)</f>
        <v>0</v>
      </c>
      <c r="AE193" s="38">
        <f ca="1">COUNTIFS(Données!D188:Q190,6,E192:R194,"Match Simple")</f>
        <v>0</v>
      </c>
      <c r="AF193" s="38">
        <f ca="1">COUNTIFS(Données!D188:Q190,6,E192:R194,"Match Double")</f>
        <v>0</v>
      </c>
      <c r="AG193" s="38">
        <f ca="1">COUNTIFS(Données!D188:Q190,-4142,E192:R194,"Off")</f>
        <v>0</v>
      </c>
    </row>
    <row r="194" spans="1:33" s="56" customFormat="1" ht="60" customHeight="1" thickBot="1" x14ac:dyDescent="1.05">
      <c r="A194"/>
      <c r="B194" s="202"/>
      <c r="C194" s="203"/>
      <c r="D194" s="209"/>
      <c r="E194" s="60"/>
      <c r="F194" s="57"/>
      <c r="G194" s="57"/>
      <c r="H194" s="57"/>
      <c r="I194" s="57"/>
      <c r="J194" s="57"/>
      <c r="K194" s="57"/>
      <c r="L194" s="57"/>
      <c r="M194" s="57"/>
      <c r="N194" s="57"/>
      <c r="O194" s="57"/>
      <c r="P194" s="57"/>
      <c r="Q194" s="57"/>
      <c r="R194" s="57"/>
      <c r="S194" s="46"/>
      <c r="T194" s="35" t="s">
        <v>32</v>
      </c>
      <c r="U194" s="37" t="e">
        <f ca="1">U193/(COUNTA(E192:R194))</f>
        <v>#DIV/0!</v>
      </c>
      <c r="V194" s="37" t="e">
        <f ca="1">V193/(COUNTA(E192:R194))</f>
        <v>#DIV/0!</v>
      </c>
      <c r="W194" s="37" t="e">
        <f ca="1">W193/COUNTA(E192:R194)</f>
        <v>#DIV/0!</v>
      </c>
      <c r="X194" s="37" t="e">
        <f ca="1">X193/COUNTA(E192:R194)</f>
        <v>#DIV/0!</v>
      </c>
      <c r="Y194" s="37" t="e">
        <f ca="1">Y193/(COUNTA(E192:R194))</f>
        <v>#DIV/0!</v>
      </c>
      <c r="Z194" s="37" t="e">
        <f ca="1">Z193/(COUNTA(E192:R194))</f>
        <v>#DIV/0!</v>
      </c>
      <c r="AA194" s="37" t="e">
        <f>AA193/(COUNTA(E192:R194))</f>
        <v>#DIV/0!</v>
      </c>
      <c r="AB194" s="37" t="e">
        <f>AB193/(COUNTA(E192:R194))</f>
        <v>#DIV/0!</v>
      </c>
      <c r="AC194" s="37" t="e">
        <f ca="1">AC193/(COUNTA(E192:R194))</f>
        <v>#DIV/0!</v>
      </c>
      <c r="AD194" s="37" t="e">
        <f ca="1">AD193/(COUNTA(E192:R194))</f>
        <v>#DIV/0!</v>
      </c>
      <c r="AE194" s="37" t="e">
        <f ca="1">AE193/(COUNTA(E192:R194))</f>
        <v>#DIV/0!</v>
      </c>
      <c r="AF194" s="37" t="e">
        <f ca="1">AF193/(COUNTA(E192:R194))</f>
        <v>#DIV/0!</v>
      </c>
      <c r="AG194" s="37" t="e">
        <f ca="1">AG193/(COUNTA(E192:R194))</f>
        <v>#DIV/0!</v>
      </c>
    </row>
    <row r="195" spans="1:33" s="56" customFormat="1" ht="60" customHeight="1" thickBot="1" x14ac:dyDescent="1.05">
      <c r="A195"/>
      <c r="B195" s="202"/>
      <c r="C195" s="203"/>
      <c r="D195" s="67" t="s">
        <v>40</v>
      </c>
      <c r="E195" s="60"/>
      <c r="F195" s="60"/>
      <c r="G195" s="60"/>
      <c r="H195" s="60"/>
      <c r="I195" s="60"/>
      <c r="J195" s="60"/>
      <c r="K195" s="60"/>
      <c r="L195" s="60"/>
      <c r="M195" s="60"/>
      <c r="N195" s="60"/>
      <c r="O195" s="60"/>
      <c r="P195" s="60"/>
      <c r="Q195" s="60"/>
      <c r="R195" s="60"/>
      <c r="S195" s="46"/>
      <c r="T195" s="160"/>
      <c r="U195" s="52"/>
      <c r="V195" s="52"/>
      <c r="W195" s="52"/>
      <c r="X195" s="52"/>
      <c r="Y195" s="52"/>
      <c r="Z195" s="52"/>
      <c r="AA195" s="52"/>
      <c r="AB195" s="52"/>
      <c r="AC195" s="52"/>
      <c r="AD195" s="52"/>
      <c r="AE195" s="52"/>
      <c r="AF195" s="27"/>
      <c r="AG195" s="27"/>
    </row>
    <row r="196" spans="1:33" s="56" customFormat="1" ht="214" customHeight="1" thickBot="1" x14ac:dyDescent="1.05">
      <c r="A196"/>
      <c r="B196" s="204"/>
      <c r="C196" s="205"/>
      <c r="D196" s="68" t="s">
        <v>39</v>
      </c>
      <c r="E196" s="58"/>
      <c r="F196" s="65"/>
      <c r="G196" s="65"/>
      <c r="H196" s="65"/>
      <c r="I196" s="65"/>
      <c r="J196" s="65"/>
      <c r="K196" s="65"/>
      <c r="L196" s="65"/>
      <c r="M196" s="65"/>
      <c r="N196" s="65"/>
      <c r="O196" s="65"/>
      <c r="P196" s="65"/>
      <c r="Q196" s="65"/>
      <c r="R196" s="60"/>
      <c r="S196" s="59"/>
      <c r="T196" s="27"/>
      <c r="U196" s="27"/>
      <c r="V196" s="27"/>
      <c r="W196" s="27"/>
      <c r="X196" s="27"/>
      <c r="Y196" s="27"/>
      <c r="Z196" s="27"/>
      <c r="AA196" s="27"/>
      <c r="AB196" s="27"/>
      <c r="AC196" s="27"/>
      <c r="AD196" s="27"/>
      <c r="AE196" s="27"/>
      <c r="AF196" s="27"/>
      <c r="AG196" s="27"/>
    </row>
    <row r="197" spans="1:33" s="56" customFormat="1" ht="60" customHeight="1" x14ac:dyDescent="1">
      <c r="A197"/>
      <c r="Q197" s="59"/>
      <c r="R197" s="59"/>
      <c r="S197" s="59"/>
      <c r="T197" s="27"/>
      <c r="U197" s="27"/>
      <c r="V197" s="27"/>
      <c r="W197" s="27"/>
      <c r="X197" s="27"/>
      <c r="Y197" s="27"/>
      <c r="Z197" s="27"/>
      <c r="AA197" s="27"/>
      <c r="AB197" s="27"/>
      <c r="AC197" s="27"/>
      <c r="AD197" s="27"/>
      <c r="AE197" s="27"/>
      <c r="AF197" s="27"/>
      <c r="AG197" s="27"/>
    </row>
    <row r="198" spans="1:33" s="56" customFormat="1" ht="60" customHeight="1" x14ac:dyDescent="1">
      <c r="A198"/>
      <c r="B198" s="59"/>
      <c r="C198" s="59"/>
      <c r="D198" s="206"/>
      <c r="E198" s="41" t="s">
        <v>12</v>
      </c>
      <c r="F198" s="41" t="s">
        <v>13</v>
      </c>
      <c r="G198" s="41" t="s">
        <v>13</v>
      </c>
      <c r="H198" s="41" t="s">
        <v>14</v>
      </c>
      <c r="I198" s="41" t="s">
        <v>15</v>
      </c>
      <c r="J198" s="41" t="s">
        <v>16</v>
      </c>
      <c r="K198" s="41" t="s">
        <v>17</v>
      </c>
      <c r="L198" s="41" t="s">
        <v>12</v>
      </c>
      <c r="M198" s="41" t="s">
        <v>13</v>
      </c>
      <c r="N198" s="41" t="s">
        <v>13</v>
      </c>
      <c r="O198" s="41" t="s">
        <v>14</v>
      </c>
      <c r="P198" s="41" t="s">
        <v>15</v>
      </c>
      <c r="Q198" s="41" t="s">
        <v>16</v>
      </c>
      <c r="R198" s="41" t="s">
        <v>17</v>
      </c>
      <c r="T198" s="27"/>
      <c r="U198" s="27"/>
      <c r="V198" s="27"/>
      <c r="W198" s="27"/>
      <c r="X198" s="27"/>
      <c r="Y198" s="27"/>
      <c r="Z198" s="27"/>
      <c r="AA198" s="27"/>
      <c r="AB198" s="27"/>
      <c r="AC198" s="27"/>
      <c r="AD198" s="27"/>
      <c r="AE198" s="27"/>
      <c r="AF198" s="27"/>
      <c r="AG198" s="27"/>
    </row>
    <row r="199" spans="1:33" s="56" customFormat="1" ht="60" customHeight="1" thickBot="1" x14ac:dyDescent="1.05">
      <c r="A199"/>
      <c r="B199" s="59"/>
      <c r="C199" s="59"/>
      <c r="D199" s="206"/>
      <c r="E199" s="71">
        <v>45096</v>
      </c>
      <c r="F199" s="71">
        <v>45097</v>
      </c>
      <c r="G199" s="71">
        <v>45098</v>
      </c>
      <c r="H199" s="71">
        <v>45099</v>
      </c>
      <c r="I199" s="71">
        <v>45100</v>
      </c>
      <c r="J199" s="71">
        <v>45101</v>
      </c>
      <c r="K199" s="71">
        <v>45102</v>
      </c>
      <c r="L199" s="71">
        <v>45103</v>
      </c>
      <c r="M199" s="71">
        <v>45104</v>
      </c>
      <c r="N199" s="71">
        <v>45105</v>
      </c>
      <c r="O199" s="71">
        <v>45106</v>
      </c>
      <c r="P199" s="71">
        <v>45107</v>
      </c>
      <c r="Q199" s="71">
        <v>45108</v>
      </c>
      <c r="R199" s="71">
        <v>45109</v>
      </c>
      <c r="S199" s="59"/>
      <c r="T199" s="27"/>
      <c r="U199" s="27"/>
      <c r="V199" s="27"/>
      <c r="W199" s="27"/>
      <c r="X199" s="27"/>
      <c r="Y199" s="27"/>
      <c r="Z199" s="27"/>
      <c r="AA199" s="27"/>
      <c r="AB199" s="27"/>
      <c r="AC199" s="27"/>
      <c r="AD199" s="27"/>
      <c r="AE199" s="27"/>
      <c r="AF199" s="27"/>
      <c r="AG199" s="27"/>
    </row>
    <row r="200" spans="1:33" s="56" customFormat="1" ht="60" customHeight="1" thickBot="1" x14ac:dyDescent="1.05">
      <c r="A200"/>
      <c r="B200" s="59"/>
      <c r="C200" s="59"/>
      <c r="D200" s="84" t="s">
        <v>48</v>
      </c>
      <c r="E200" s="81"/>
      <c r="F200" s="82"/>
      <c r="G200" s="82"/>
      <c r="H200" s="82"/>
      <c r="I200" s="82"/>
      <c r="J200" s="82"/>
      <c r="K200" s="82"/>
      <c r="L200" s="82"/>
      <c r="M200" s="82"/>
      <c r="N200" s="82"/>
      <c r="O200" s="82"/>
      <c r="P200" s="82"/>
      <c r="Q200" s="82"/>
      <c r="R200" s="83"/>
      <c r="S200" s="59"/>
      <c r="T200" s="27"/>
      <c r="U200" s="27"/>
      <c r="V200" s="27"/>
      <c r="W200" s="27"/>
      <c r="X200" s="27"/>
      <c r="Y200" s="27"/>
      <c r="Z200" s="27"/>
      <c r="AA200" s="27"/>
      <c r="AB200" s="27"/>
      <c r="AC200" s="27"/>
      <c r="AD200" s="27"/>
      <c r="AE200" s="27"/>
      <c r="AF200" s="27"/>
      <c r="AG200" s="27"/>
    </row>
    <row r="201" spans="1:33" s="56" customFormat="1" ht="60" customHeight="1" thickBot="1" x14ac:dyDescent="1.05">
      <c r="A201"/>
      <c r="B201" s="200"/>
      <c r="C201" s="201"/>
      <c r="D201" s="207" t="s">
        <v>38</v>
      </c>
      <c r="E201" s="60"/>
      <c r="F201" s="57"/>
      <c r="G201" s="57"/>
      <c r="H201" s="57"/>
      <c r="I201" s="57"/>
      <c r="J201" s="57"/>
      <c r="K201" s="57"/>
      <c r="L201" s="57"/>
      <c r="M201" s="57"/>
      <c r="N201" s="57"/>
      <c r="O201" s="57"/>
      <c r="P201" s="57"/>
      <c r="Q201" s="57"/>
      <c r="R201" s="57"/>
      <c r="S201" s="64"/>
      <c r="T201" s="27"/>
      <c r="U201" s="177" t="s">
        <v>91</v>
      </c>
      <c r="V201" s="177" t="s">
        <v>92</v>
      </c>
      <c r="W201" s="177" t="s">
        <v>93</v>
      </c>
      <c r="X201" s="178" t="s">
        <v>95</v>
      </c>
      <c r="Y201" s="178" t="s">
        <v>94</v>
      </c>
      <c r="Z201" s="179" t="s">
        <v>96</v>
      </c>
      <c r="AA201" s="175" t="s">
        <v>97</v>
      </c>
      <c r="AB201" s="175" t="s">
        <v>98</v>
      </c>
      <c r="AC201" s="182" t="s">
        <v>86</v>
      </c>
      <c r="AD201" s="156" t="s">
        <v>87</v>
      </c>
      <c r="AE201" s="176" t="s">
        <v>99</v>
      </c>
      <c r="AF201" s="181" t="s">
        <v>100</v>
      </c>
      <c r="AG201" s="180" t="s">
        <v>33</v>
      </c>
    </row>
    <row r="202" spans="1:33" s="56" customFormat="1" ht="60" customHeight="1" thickBot="1" x14ac:dyDescent="1.05">
      <c r="A202"/>
      <c r="B202" s="202"/>
      <c r="C202" s="203"/>
      <c r="D202" s="208"/>
      <c r="E202" s="60"/>
      <c r="F202" s="57"/>
      <c r="G202" s="57"/>
      <c r="H202" s="57"/>
      <c r="I202" s="57"/>
      <c r="J202" s="57"/>
      <c r="K202" s="57"/>
      <c r="L202" s="57"/>
      <c r="M202" s="57"/>
      <c r="N202" s="57"/>
      <c r="O202" s="57"/>
      <c r="P202" s="57"/>
      <c r="Q202" s="57"/>
      <c r="R202" s="57"/>
      <c r="S202" s="55"/>
      <c r="T202" s="36" t="s">
        <v>31</v>
      </c>
      <c r="U202" s="38">
        <f ca="1">COUNTIFS(Données!D197:Q199,45,Programation!E201:R203,"MUSCU BAS")+(COUNTIFS(Données!D197:Q199,45,Programation!E201:R203,"MUSCU FULL BODY")*0.5)</f>
        <v>0</v>
      </c>
      <c r="V202" s="38">
        <f ca="1">COUNTIFS(Données!D197:Q199,45,Programation!E201:R203,"MUSCU HAUT")+(COUNTIFS(Données!D197:Q199,45,Programation!E201:R203,"MUSCU FULL BODY")*0.5)</f>
        <v>0</v>
      </c>
      <c r="W202" s="38">
        <f ca="1">COUNTIFS(Données!D197:Q199,45,E201:R203,"Explo")</f>
        <v>0</v>
      </c>
      <c r="X202" s="38">
        <f ca="1">COUNTIFS(Données!D197:Q199,33,E201:R203,"CARDIO")</f>
        <v>0</v>
      </c>
      <c r="Y202" s="38">
        <f ca="1">COUNTIFS(Données!D197:Q199,33,E201:R203,"INTEGRE")</f>
        <v>0</v>
      </c>
      <c r="Z202" s="38">
        <f ca="1">COUNTIF(Données!D197:Q199,50)</f>
        <v>0</v>
      </c>
      <c r="AA202" s="38">
        <f>COUNTIF(E201:R203,"Prevention bas")</f>
        <v>0</v>
      </c>
      <c r="AB202" s="38">
        <f>COUNTIF(E201:R203,"Prevention haut")</f>
        <v>0</v>
      </c>
      <c r="AC202" s="38">
        <f ca="1">COUNTIF(Données!D197:Q199,40)</f>
        <v>0</v>
      </c>
      <c r="AD202" s="38">
        <f ca="1">COUNTIF(Données!D197:Q199,16)</f>
        <v>0</v>
      </c>
      <c r="AE202" s="38">
        <f ca="1">COUNTIFS(Données!D197:Q199,6,E201:R203,"Match Simple")</f>
        <v>0</v>
      </c>
      <c r="AF202" s="38">
        <f ca="1">COUNTIFS(Données!D197:Q199,6,E201:R203,"Match Double")</f>
        <v>0</v>
      </c>
      <c r="AG202" s="38">
        <f ca="1">COUNTIFS(Données!D197:Q199,-4142,E201:R203,"Off")</f>
        <v>0</v>
      </c>
    </row>
    <row r="203" spans="1:33" s="56" customFormat="1" ht="60" customHeight="1" thickBot="1" x14ac:dyDescent="1.05">
      <c r="A203"/>
      <c r="B203" s="202"/>
      <c r="C203" s="203"/>
      <c r="D203" s="209"/>
      <c r="E203" s="60"/>
      <c r="F203" s="57"/>
      <c r="G203" s="57"/>
      <c r="H203" s="57"/>
      <c r="I203" s="57"/>
      <c r="J203" s="57"/>
      <c r="K203" s="57"/>
      <c r="L203" s="57"/>
      <c r="M203" s="57"/>
      <c r="N203" s="57"/>
      <c r="O203" s="57"/>
      <c r="P203" s="57"/>
      <c r="Q203" s="57"/>
      <c r="R203" s="57"/>
      <c r="S203" s="46"/>
      <c r="T203" s="35" t="s">
        <v>32</v>
      </c>
      <c r="U203" s="37" t="e">
        <f ca="1">U202/(COUNTA(E201:R203))</f>
        <v>#DIV/0!</v>
      </c>
      <c r="V203" s="37" t="e">
        <f ca="1">V202/(COUNTA(E201:R203))</f>
        <v>#DIV/0!</v>
      </c>
      <c r="W203" s="37" t="e">
        <f ca="1">W202/COUNTA(E201:R203)</f>
        <v>#DIV/0!</v>
      </c>
      <c r="X203" s="37" t="e">
        <f ca="1">X202/COUNTA(E201:R203)</f>
        <v>#DIV/0!</v>
      </c>
      <c r="Y203" s="37" t="e">
        <f ca="1">Y202/(COUNTA(E201:R203))</f>
        <v>#DIV/0!</v>
      </c>
      <c r="Z203" s="37" t="e">
        <f ca="1">Z202/(COUNTA(E201:R203))</f>
        <v>#DIV/0!</v>
      </c>
      <c r="AA203" s="37" t="e">
        <f>AA202/(COUNTA(E201:R203))</f>
        <v>#DIV/0!</v>
      </c>
      <c r="AB203" s="37" t="e">
        <f>AB202/(COUNTA(E201:R203))</f>
        <v>#DIV/0!</v>
      </c>
      <c r="AC203" s="37" t="e">
        <f ca="1">AC202/(COUNTA(E201:R203))</f>
        <v>#DIV/0!</v>
      </c>
      <c r="AD203" s="37" t="e">
        <f ca="1">AD202/(COUNTA(E201:R203))</f>
        <v>#DIV/0!</v>
      </c>
      <c r="AE203" s="37" t="e">
        <f ca="1">AE202/(COUNTA(E201:R203))</f>
        <v>#DIV/0!</v>
      </c>
      <c r="AF203" s="37" t="e">
        <f ca="1">AF202/(COUNTA(E201:R203))</f>
        <v>#DIV/0!</v>
      </c>
      <c r="AG203" s="37" t="e">
        <f ca="1">AG202/(COUNTA(E201:R203))</f>
        <v>#DIV/0!</v>
      </c>
    </row>
    <row r="204" spans="1:33" s="56" customFormat="1" ht="60" customHeight="1" thickBot="1" x14ac:dyDescent="1.05">
      <c r="A204"/>
      <c r="B204" s="202"/>
      <c r="C204" s="203"/>
      <c r="D204" s="67" t="s">
        <v>40</v>
      </c>
      <c r="E204" s="60"/>
      <c r="F204" s="60"/>
      <c r="G204" s="60"/>
      <c r="H204" s="60"/>
      <c r="I204" s="60"/>
      <c r="J204" s="60"/>
      <c r="K204" s="60"/>
      <c r="L204" s="60"/>
      <c r="M204" s="60"/>
      <c r="N204" s="60"/>
      <c r="O204" s="60"/>
      <c r="P204" s="60"/>
      <c r="Q204" s="60"/>
      <c r="R204" s="60"/>
      <c r="S204" s="46"/>
      <c r="T204" s="160"/>
      <c r="U204" s="52"/>
      <c r="V204" s="52"/>
      <c r="W204" s="52"/>
      <c r="X204" s="52"/>
      <c r="Y204" s="52"/>
      <c r="Z204" s="52"/>
      <c r="AA204" s="52"/>
      <c r="AB204" s="52"/>
      <c r="AC204" s="52"/>
      <c r="AD204" s="52"/>
      <c r="AE204" s="52"/>
      <c r="AF204" s="27"/>
      <c r="AG204" s="27"/>
    </row>
    <row r="205" spans="1:33" s="56" customFormat="1" ht="214" customHeight="1" thickBot="1" x14ac:dyDescent="1.05">
      <c r="A205"/>
      <c r="B205" s="204"/>
      <c r="C205" s="205"/>
      <c r="D205" s="68" t="s">
        <v>39</v>
      </c>
      <c r="E205" s="58"/>
      <c r="F205" s="65"/>
      <c r="G205" s="65"/>
      <c r="H205" s="65"/>
      <c r="I205" s="65"/>
      <c r="J205" s="65"/>
      <c r="K205" s="65"/>
      <c r="L205" s="65"/>
      <c r="M205" s="65"/>
      <c r="N205" s="65"/>
      <c r="O205" s="65"/>
      <c r="P205" s="65"/>
      <c r="Q205" s="65"/>
      <c r="R205" s="60"/>
      <c r="S205" s="59"/>
      <c r="T205" s="27"/>
      <c r="U205" s="27"/>
      <c r="V205" s="27"/>
      <c r="W205" s="27"/>
      <c r="X205" s="27"/>
      <c r="Y205" s="27"/>
      <c r="Z205" s="27"/>
      <c r="AA205" s="27"/>
      <c r="AB205" s="27"/>
      <c r="AC205" s="27"/>
      <c r="AD205" s="27"/>
      <c r="AE205" s="27"/>
      <c r="AF205" s="27"/>
      <c r="AG205" s="27"/>
    </row>
    <row r="206" spans="1:33" s="56" customFormat="1" ht="60" customHeight="1" x14ac:dyDescent="1">
      <c r="A206"/>
      <c r="Q206" s="59"/>
      <c r="R206" s="59"/>
      <c r="S206" s="59"/>
      <c r="T206" s="27"/>
      <c r="U206" s="27"/>
      <c r="V206" s="27"/>
      <c r="W206" s="27"/>
      <c r="X206" s="27"/>
      <c r="Y206" s="27"/>
      <c r="Z206" s="27"/>
      <c r="AA206" s="27"/>
      <c r="AB206" s="27"/>
      <c r="AC206" s="27"/>
      <c r="AD206" s="27"/>
      <c r="AE206" s="27"/>
      <c r="AF206" s="27"/>
      <c r="AG206" s="27"/>
    </row>
    <row r="207" spans="1:33" s="56" customFormat="1" ht="60" customHeight="1" x14ac:dyDescent="1">
      <c r="A207"/>
      <c r="B207" s="59"/>
      <c r="C207" s="59"/>
      <c r="D207" s="206"/>
      <c r="E207" s="41" t="s">
        <v>12</v>
      </c>
      <c r="F207" s="41" t="s">
        <v>13</v>
      </c>
      <c r="G207" s="41" t="s">
        <v>13</v>
      </c>
      <c r="H207" s="41" t="s">
        <v>14</v>
      </c>
      <c r="I207" s="41" t="s">
        <v>15</v>
      </c>
      <c r="J207" s="41" t="s">
        <v>16</v>
      </c>
      <c r="K207" s="41" t="s">
        <v>17</v>
      </c>
      <c r="L207" s="41" t="s">
        <v>12</v>
      </c>
      <c r="M207" s="41" t="s">
        <v>13</v>
      </c>
      <c r="N207" s="41" t="s">
        <v>13</v>
      </c>
      <c r="O207" s="41" t="s">
        <v>14</v>
      </c>
      <c r="P207" s="41" t="s">
        <v>15</v>
      </c>
      <c r="Q207" s="41" t="s">
        <v>16</v>
      </c>
      <c r="R207" s="41" t="s">
        <v>17</v>
      </c>
      <c r="T207" s="27"/>
      <c r="U207" s="27"/>
      <c r="V207" s="27"/>
      <c r="W207" s="27"/>
      <c r="X207" s="27"/>
      <c r="Y207" s="27"/>
      <c r="Z207" s="27"/>
      <c r="AA207" s="27"/>
      <c r="AB207" s="27"/>
      <c r="AC207" s="27"/>
      <c r="AD207" s="27"/>
      <c r="AE207" s="27"/>
      <c r="AF207" s="27"/>
      <c r="AG207" s="27"/>
    </row>
    <row r="208" spans="1:33" s="56" customFormat="1" ht="60" customHeight="1" thickBot="1" x14ac:dyDescent="1.05">
      <c r="A208"/>
      <c r="B208" s="59"/>
      <c r="C208" s="59"/>
      <c r="D208" s="206"/>
      <c r="E208" s="71">
        <v>45110</v>
      </c>
      <c r="F208" s="71">
        <v>45111</v>
      </c>
      <c r="G208" s="71">
        <v>45112</v>
      </c>
      <c r="H208" s="71">
        <v>45113</v>
      </c>
      <c r="I208" s="71">
        <v>45114</v>
      </c>
      <c r="J208" s="71">
        <v>45115</v>
      </c>
      <c r="K208" s="71">
        <v>45116</v>
      </c>
      <c r="L208" s="71">
        <v>45117</v>
      </c>
      <c r="M208" s="71">
        <v>45118</v>
      </c>
      <c r="N208" s="71">
        <v>45119</v>
      </c>
      <c r="O208" s="71">
        <v>45120</v>
      </c>
      <c r="P208" s="71">
        <v>45121</v>
      </c>
      <c r="Q208" s="71">
        <v>45122</v>
      </c>
      <c r="R208" s="71">
        <v>45123</v>
      </c>
      <c r="S208" s="59"/>
      <c r="T208" s="27"/>
      <c r="U208" s="27"/>
      <c r="V208" s="27"/>
      <c r="W208" s="27"/>
      <c r="X208" s="27"/>
      <c r="Y208" s="27"/>
      <c r="Z208" s="27"/>
      <c r="AA208" s="27"/>
      <c r="AB208" s="27"/>
      <c r="AC208" s="27"/>
      <c r="AD208" s="27"/>
      <c r="AE208" s="27"/>
      <c r="AF208" s="27"/>
      <c r="AG208" s="27"/>
    </row>
    <row r="209" spans="1:33" s="56" customFormat="1" ht="60" customHeight="1" thickBot="1" x14ac:dyDescent="1.05">
      <c r="A209"/>
      <c r="B209" s="59"/>
      <c r="C209" s="59"/>
      <c r="D209" s="84" t="s">
        <v>48</v>
      </c>
      <c r="E209" s="81"/>
      <c r="F209" s="82"/>
      <c r="G209" s="82"/>
      <c r="H209" s="82"/>
      <c r="I209" s="82"/>
      <c r="J209" s="82"/>
      <c r="K209" s="82"/>
      <c r="L209" s="82"/>
      <c r="M209" s="82"/>
      <c r="N209" s="82"/>
      <c r="O209" s="82"/>
      <c r="P209" s="82"/>
      <c r="Q209" s="82"/>
      <c r="R209" s="83"/>
      <c r="S209" s="59"/>
      <c r="T209" s="27"/>
      <c r="U209" s="27"/>
      <c r="V209" s="27"/>
      <c r="W209" s="27"/>
      <c r="X209" s="27"/>
      <c r="Y209" s="27"/>
      <c r="Z209" s="27"/>
      <c r="AA209" s="27"/>
      <c r="AB209" s="27"/>
      <c r="AC209" s="27"/>
      <c r="AD209" s="27"/>
      <c r="AE209" s="27"/>
      <c r="AF209" s="27"/>
      <c r="AG209" s="27"/>
    </row>
    <row r="210" spans="1:33" s="56" customFormat="1" ht="60" customHeight="1" thickBot="1" x14ac:dyDescent="1.05">
      <c r="A210"/>
      <c r="B210" s="200"/>
      <c r="C210" s="201"/>
      <c r="D210" s="207" t="s">
        <v>38</v>
      </c>
      <c r="E210" s="60"/>
      <c r="F210" s="57"/>
      <c r="G210" s="57"/>
      <c r="H210" s="57"/>
      <c r="I210" s="57"/>
      <c r="J210" s="57"/>
      <c r="K210" s="57"/>
      <c r="L210" s="60"/>
      <c r="M210" s="57"/>
      <c r="N210" s="57"/>
      <c r="O210" s="57"/>
      <c r="P210" s="57"/>
      <c r="Q210" s="57"/>
      <c r="R210" s="57"/>
      <c r="S210" s="64"/>
      <c r="T210" s="27"/>
      <c r="U210" s="177" t="s">
        <v>91</v>
      </c>
      <c r="V210" s="177" t="s">
        <v>92</v>
      </c>
      <c r="W210" s="177" t="s">
        <v>93</v>
      </c>
      <c r="X210" s="178" t="s">
        <v>95</v>
      </c>
      <c r="Y210" s="178" t="s">
        <v>94</v>
      </c>
      <c r="Z210" s="179" t="s">
        <v>96</v>
      </c>
      <c r="AA210" s="175" t="s">
        <v>97</v>
      </c>
      <c r="AB210" s="175" t="s">
        <v>98</v>
      </c>
      <c r="AC210" s="182" t="s">
        <v>86</v>
      </c>
      <c r="AD210" s="156" t="s">
        <v>87</v>
      </c>
      <c r="AE210" s="176" t="s">
        <v>99</v>
      </c>
      <c r="AF210" s="181" t="s">
        <v>100</v>
      </c>
      <c r="AG210" s="180" t="s">
        <v>33</v>
      </c>
    </row>
    <row r="211" spans="1:33" s="56" customFormat="1" ht="60" customHeight="1" thickBot="1" x14ac:dyDescent="1.05">
      <c r="A211"/>
      <c r="B211" s="202"/>
      <c r="C211" s="203"/>
      <c r="D211" s="208"/>
      <c r="E211" s="60"/>
      <c r="F211" s="57"/>
      <c r="G211" s="57"/>
      <c r="H211" s="57"/>
      <c r="I211" s="57"/>
      <c r="J211" s="57"/>
      <c r="K211" s="57"/>
      <c r="L211" s="60"/>
      <c r="M211" s="57"/>
      <c r="N211" s="57"/>
      <c r="O211" s="57"/>
      <c r="P211" s="57"/>
      <c r="Q211" s="57"/>
      <c r="R211" s="57"/>
      <c r="S211" s="55"/>
      <c r="T211" s="36" t="s">
        <v>31</v>
      </c>
      <c r="U211" s="38">
        <f ca="1">COUNTIFS(Données!D206:Q208,45,Programation!E210:R212,"MUSCU BAS")+(COUNTIFS(Données!D206:Q208,45,Programation!E210:R212,"MUSCU FULL BODY")*0.5)</f>
        <v>0</v>
      </c>
      <c r="V211" s="38">
        <f ca="1">COUNTIFS(Données!D206:Q208,45,Programation!E210:R212,"MUSCU HAUT")+(COUNTIFS(Données!D206:Q208,45,Programation!E210:R212,"MUSCU FULL BODY")*0.5)</f>
        <v>0</v>
      </c>
      <c r="W211" s="38">
        <f ca="1">COUNTIFS(Données!D206:Q208,45,E210:R212,"Explo")</f>
        <v>0</v>
      </c>
      <c r="X211" s="38">
        <f ca="1">COUNTIFS(Données!D206:Q208,33,E210:R212,"CARDIO")</f>
        <v>0</v>
      </c>
      <c r="Y211" s="38">
        <f ca="1">COUNTIFS(Données!D206:Q208,33,E210:R212,"INTEGRE")</f>
        <v>0</v>
      </c>
      <c r="Z211" s="38">
        <f ca="1">COUNTIF(Données!D206:Q208,50)</f>
        <v>0</v>
      </c>
      <c r="AA211" s="38">
        <f>COUNTIF(E210:R212,"Prevention bas")</f>
        <v>0</v>
      </c>
      <c r="AB211" s="38">
        <f>COUNTIF(E210:R212,"Prevention haut")</f>
        <v>0</v>
      </c>
      <c r="AC211" s="38">
        <f ca="1">COUNTIF(Données!D206:Q208,40)</f>
        <v>0</v>
      </c>
      <c r="AD211" s="38">
        <f ca="1">COUNTIF(Données!D206:Q208,16)</f>
        <v>0</v>
      </c>
      <c r="AE211" s="38">
        <f ca="1">COUNTIFS(Données!D206:Q208,6,E210:R212,"Match Simple")</f>
        <v>0</v>
      </c>
      <c r="AF211" s="38">
        <f ca="1">COUNTIFS(Données!D206:Q208,6,E210:R212,"Match Double")</f>
        <v>0</v>
      </c>
      <c r="AG211" s="38">
        <f ca="1">COUNTIFS(Données!D206:Q208,-4142,E210:R212,"Off")</f>
        <v>0</v>
      </c>
    </row>
    <row r="212" spans="1:33" s="56" customFormat="1" ht="60" customHeight="1" thickBot="1" x14ac:dyDescent="1.05">
      <c r="A212"/>
      <c r="B212" s="202"/>
      <c r="C212" s="203"/>
      <c r="D212" s="209"/>
      <c r="E212" s="60"/>
      <c r="F212" s="60"/>
      <c r="G212" s="60"/>
      <c r="H212" s="60"/>
      <c r="I212" s="60"/>
      <c r="J212" s="60"/>
      <c r="K212" s="60"/>
      <c r="L212" s="60"/>
      <c r="M212" s="60"/>
      <c r="N212" s="60"/>
      <c r="O212" s="60"/>
      <c r="P212" s="60"/>
      <c r="Q212" s="60"/>
      <c r="R212" s="60"/>
      <c r="S212" s="46"/>
      <c r="T212" s="35" t="s">
        <v>32</v>
      </c>
      <c r="U212" s="37" t="e">
        <f ca="1">U211/(COUNTA(E210:R212))</f>
        <v>#DIV/0!</v>
      </c>
      <c r="V212" s="37" t="e">
        <f ca="1">V211/(COUNTA(E210:R212))</f>
        <v>#DIV/0!</v>
      </c>
      <c r="W212" s="37" t="e">
        <f ca="1">W211/COUNTA(E210:R212)</f>
        <v>#DIV/0!</v>
      </c>
      <c r="X212" s="37" t="e">
        <f ca="1">X211/COUNTA(E210:R212)</f>
        <v>#DIV/0!</v>
      </c>
      <c r="Y212" s="37" t="e">
        <f ca="1">Y211/(COUNTA(E210:R212))</f>
        <v>#DIV/0!</v>
      </c>
      <c r="Z212" s="37" t="e">
        <f ca="1">Z211/(COUNTA(E210:R212))</f>
        <v>#DIV/0!</v>
      </c>
      <c r="AA212" s="37" t="e">
        <f>AA211/(COUNTA(E210:R212))</f>
        <v>#DIV/0!</v>
      </c>
      <c r="AB212" s="37" t="e">
        <f>AB211/(COUNTA(E210:R212))</f>
        <v>#DIV/0!</v>
      </c>
      <c r="AC212" s="37" t="e">
        <f ca="1">AC211/(COUNTA(E210:R212))</f>
        <v>#DIV/0!</v>
      </c>
      <c r="AD212" s="37" t="e">
        <f ca="1">AD211/(COUNTA(E210:R212))</f>
        <v>#DIV/0!</v>
      </c>
      <c r="AE212" s="37" t="e">
        <f ca="1">AE211/(COUNTA(E210:R212))</f>
        <v>#DIV/0!</v>
      </c>
      <c r="AF212" s="37" t="e">
        <f ca="1">AF211/(COUNTA(E210:R212))</f>
        <v>#DIV/0!</v>
      </c>
      <c r="AG212" s="37" t="e">
        <f ca="1">AG211/(COUNTA(E210:R212))</f>
        <v>#DIV/0!</v>
      </c>
    </row>
    <row r="213" spans="1:33" s="56" customFormat="1" ht="60" customHeight="1" thickBot="1" x14ac:dyDescent="1.05">
      <c r="A213"/>
      <c r="B213" s="202"/>
      <c r="C213" s="203"/>
      <c r="D213" s="67" t="s">
        <v>40</v>
      </c>
      <c r="E213" s="60"/>
      <c r="F213" s="60"/>
      <c r="G213" s="60"/>
      <c r="H213" s="60"/>
      <c r="I213" s="60"/>
      <c r="J213" s="60"/>
      <c r="K213" s="60"/>
      <c r="L213" s="60"/>
      <c r="M213" s="60"/>
      <c r="N213" s="60"/>
      <c r="O213" s="60"/>
      <c r="P213" s="60"/>
      <c r="Q213" s="60"/>
      <c r="R213" s="60"/>
      <c r="S213" s="46"/>
      <c r="T213" s="160"/>
      <c r="U213" s="52"/>
      <c r="V213" s="52"/>
      <c r="W213" s="52"/>
      <c r="X213" s="52"/>
      <c r="Y213" s="52"/>
      <c r="Z213" s="52"/>
      <c r="AA213" s="52"/>
      <c r="AB213" s="52"/>
      <c r="AC213" s="52"/>
      <c r="AD213" s="52"/>
      <c r="AE213" s="52"/>
      <c r="AF213" s="27"/>
      <c r="AG213" s="27"/>
    </row>
    <row r="214" spans="1:33" s="56" customFormat="1" ht="214" customHeight="1" thickBot="1" x14ac:dyDescent="1.05">
      <c r="A214"/>
      <c r="B214" s="204"/>
      <c r="C214" s="205"/>
      <c r="D214" s="68" t="s">
        <v>39</v>
      </c>
      <c r="E214" s="58"/>
      <c r="F214" s="65"/>
      <c r="G214" s="65"/>
      <c r="H214" s="65"/>
      <c r="I214" s="65"/>
      <c r="J214" s="65"/>
      <c r="K214" s="65"/>
      <c r="L214" s="65"/>
      <c r="M214" s="65"/>
      <c r="N214" s="65"/>
      <c r="O214" s="65"/>
      <c r="P214" s="65"/>
      <c r="Q214" s="65"/>
      <c r="R214" s="60"/>
      <c r="S214" s="59"/>
      <c r="T214" s="27"/>
      <c r="U214" s="27"/>
      <c r="V214" s="27"/>
      <c r="W214" s="27"/>
      <c r="X214" s="27"/>
      <c r="Y214" s="27"/>
      <c r="Z214" s="27"/>
      <c r="AA214" s="27"/>
      <c r="AB214" s="27"/>
      <c r="AC214" s="27"/>
      <c r="AD214" s="27"/>
      <c r="AE214" s="27"/>
      <c r="AF214" s="27"/>
      <c r="AG214" s="27"/>
    </row>
    <row r="215" spans="1:33" s="56" customFormat="1" ht="60" customHeight="1" x14ac:dyDescent="1">
      <c r="A215"/>
      <c r="Q215" s="59"/>
      <c r="R215" s="59"/>
      <c r="S215" s="59"/>
      <c r="T215" s="27"/>
      <c r="U215" s="27"/>
      <c r="V215" s="27"/>
      <c r="W215" s="27"/>
      <c r="X215" s="27"/>
      <c r="Y215" s="27"/>
      <c r="Z215" s="27"/>
      <c r="AA215" s="27"/>
      <c r="AB215" s="27"/>
      <c r="AC215" s="27"/>
      <c r="AD215" s="27"/>
      <c r="AE215" s="27"/>
      <c r="AF215" s="27"/>
      <c r="AG215" s="27"/>
    </row>
    <row r="216" spans="1:33" s="56" customFormat="1" ht="60" customHeight="1" x14ac:dyDescent="1">
      <c r="A216"/>
      <c r="B216" s="59"/>
      <c r="C216" s="59"/>
      <c r="D216" s="206"/>
      <c r="E216" s="41" t="s">
        <v>12</v>
      </c>
      <c r="F216" s="41" t="s">
        <v>13</v>
      </c>
      <c r="G216" s="41" t="s">
        <v>13</v>
      </c>
      <c r="H216" s="41" t="s">
        <v>14</v>
      </c>
      <c r="I216" s="41" t="s">
        <v>15</v>
      </c>
      <c r="J216" s="41" t="s">
        <v>16</v>
      </c>
      <c r="K216" s="41" t="s">
        <v>17</v>
      </c>
      <c r="L216" s="41" t="s">
        <v>12</v>
      </c>
      <c r="M216" s="41" t="s">
        <v>13</v>
      </c>
      <c r="N216" s="41" t="s">
        <v>13</v>
      </c>
      <c r="O216" s="41" t="s">
        <v>14</v>
      </c>
      <c r="P216" s="41" t="s">
        <v>15</v>
      </c>
      <c r="Q216" s="41" t="s">
        <v>16</v>
      </c>
      <c r="R216" s="41" t="s">
        <v>17</v>
      </c>
      <c r="T216" s="27"/>
      <c r="U216" s="27"/>
      <c r="V216" s="27"/>
      <c r="W216" s="27"/>
      <c r="X216" s="27"/>
      <c r="Y216" s="27"/>
      <c r="Z216" s="27"/>
      <c r="AA216" s="27"/>
      <c r="AB216" s="27"/>
      <c r="AC216" s="27"/>
      <c r="AD216" s="27"/>
      <c r="AE216" s="27"/>
      <c r="AF216" s="27"/>
      <c r="AG216" s="27"/>
    </row>
    <row r="217" spans="1:33" s="56" customFormat="1" ht="60" customHeight="1" thickBot="1" x14ac:dyDescent="1.05">
      <c r="A217"/>
      <c r="B217" s="59"/>
      <c r="C217" s="59"/>
      <c r="D217" s="206"/>
      <c r="E217" s="71">
        <v>45124</v>
      </c>
      <c r="F217" s="71">
        <v>45125</v>
      </c>
      <c r="G217" s="71">
        <v>45126</v>
      </c>
      <c r="H217" s="71">
        <v>45127</v>
      </c>
      <c r="I217" s="71">
        <v>45128</v>
      </c>
      <c r="J217" s="71">
        <v>45129</v>
      </c>
      <c r="K217" s="71">
        <v>45130</v>
      </c>
      <c r="L217" s="71">
        <v>45131</v>
      </c>
      <c r="M217" s="71">
        <v>45132</v>
      </c>
      <c r="N217" s="71">
        <v>45133</v>
      </c>
      <c r="O217" s="71">
        <v>45134</v>
      </c>
      <c r="P217" s="71">
        <v>45135</v>
      </c>
      <c r="Q217" s="71">
        <v>45136</v>
      </c>
      <c r="R217" s="71">
        <v>45137</v>
      </c>
      <c r="S217" s="59"/>
      <c r="T217" s="27"/>
      <c r="U217" s="27"/>
      <c r="V217" s="27"/>
      <c r="W217" s="27"/>
      <c r="X217" s="27"/>
      <c r="Y217" s="27"/>
      <c r="Z217" s="27"/>
      <c r="AA217" s="27"/>
      <c r="AB217" s="27"/>
      <c r="AC217" s="27"/>
      <c r="AD217" s="27"/>
      <c r="AE217" s="27"/>
      <c r="AF217" s="27"/>
      <c r="AG217" s="27"/>
    </row>
    <row r="218" spans="1:33" s="56" customFormat="1" ht="60" customHeight="1" thickBot="1" x14ac:dyDescent="1.05">
      <c r="A218"/>
      <c r="B218" s="59"/>
      <c r="C218" s="59"/>
      <c r="D218" s="84" t="s">
        <v>48</v>
      </c>
      <c r="E218" s="81"/>
      <c r="F218" s="82"/>
      <c r="G218" s="82"/>
      <c r="H218" s="82"/>
      <c r="I218" s="82"/>
      <c r="J218" s="82"/>
      <c r="K218" s="82"/>
      <c r="L218" s="82"/>
      <c r="M218" s="82"/>
      <c r="N218" s="82"/>
      <c r="O218" s="82"/>
      <c r="P218" s="82"/>
      <c r="Q218" s="82"/>
      <c r="R218" s="83"/>
      <c r="S218" s="59"/>
      <c r="T218" s="27"/>
      <c r="U218" s="27"/>
      <c r="V218" s="27"/>
      <c r="W218" s="27"/>
      <c r="X218" s="27"/>
      <c r="Y218" s="27"/>
      <c r="Z218" s="27"/>
      <c r="AA218" s="27"/>
      <c r="AB218" s="27"/>
      <c r="AC218" s="27"/>
      <c r="AD218" s="27"/>
      <c r="AE218" s="27"/>
      <c r="AF218" s="27"/>
      <c r="AG218" s="27"/>
    </row>
    <row r="219" spans="1:33" s="56" customFormat="1" ht="60" customHeight="1" thickBot="1" x14ac:dyDescent="1.05">
      <c r="A219"/>
      <c r="B219" s="200"/>
      <c r="C219" s="201"/>
      <c r="D219" s="207" t="s">
        <v>38</v>
      </c>
      <c r="E219" s="60"/>
      <c r="F219" s="57"/>
      <c r="G219" s="57"/>
      <c r="H219" s="57"/>
      <c r="I219" s="57"/>
      <c r="J219" s="57"/>
      <c r="K219" s="57"/>
      <c r="L219" s="60"/>
      <c r="M219" s="57"/>
      <c r="N219" s="57"/>
      <c r="O219" s="57"/>
      <c r="P219" s="57"/>
      <c r="Q219" s="57"/>
      <c r="R219" s="57"/>
      <c r="S219" s="64"/>
      <c r="T219" s="27"/>
      <c r="U219" s="177" t="s">
        <v>91</v>
      </c>
      <c r="V219" s="177" t="s">
        <v>92</v>
      </c>
      <c r="W219" s="177" t="s">
        <v>93</v>
      </c>
      <c r="X219" s="178" t="s">
        <v>95</v>
      </c>
      <c r="Y219" s="178" t="s">
        <v>94</v>
      </c>
      <c r="Z219" s="179" t="s">
        <v>96</v>
      </c>
      <c r="AA219" s="175" t="s">
        <v>97</v>
      </c>
      <c r="AB219" s="175" t="s">
        <v>98</v>
      </c>
      <c r="AC219" s="182" t="s">
        <v>86</v>
      </c>
      <c r="AD219" s="156" t="s">
        <v>87</v>
      </c>
      <c r="AE219" s="176" t="s">
        <v>99</v>
      </c>
      <c r="AF219" s="181" t="s">
        <v>100</v>
      </c>
      <c r="AG219" s="180" t="s">
        <v>33</v>
      </c>
    </row>
    <row r="220" spans="1:33" s="56" customFormat="1" ht="60" customHeight="1" thickBot="1" x14ac:dyDescent="1.05">
      <c r="A220"/>
      <c r="B220" s="202"/>
      <c r="C220" s="203"/>
      <c r="D220" s="208"/>
      <c r="E220" s="60"/>
      <c r="F220" s="57"/>
      <c r="G220" s="57"/>
      <c r="H220" s="57"/>
      <c r="I220" s="57"/>
      <c r="J220" s="57"/>
      <c r="K220" s="57"/>
      <c r="L220" s="60"/>
      <c r="M220" s="57"/>
      <c r="N220" s="57"/>
      <c r="O220" s="57"/>
      <c r="P220" s="57"/>
      <c r="Q220" s="57"/>
      <c r="R220" s="57"/>
      <c r="S220" s="55"/>
      <c r="T220" s="36" t="s">
        <v>31</v>
      </c>
      <c r="U220" s="38">
        <f ca="1">COUNTIFS(Données!D215:Q217,45,Programation!E219:R221,"MUSCU BAS")+(COUNTIFS(Données!D215:Q217,45,Programation!E219:R221,"MUSCU FULL BODY")*0.5)</f>
        <v>0</v>
      </c>
      <c r="V220" s="38">
        <f ca="1">COUNTIFS(Données!D215:Q217,45,Programation!E219:R221,"MUSCU HAUT")+(COUNTIFS(Données!D215:Q217,45,Programation!E219:R221,"MUSCU FULL BODY")*0.5)</f>
        <v>0</v>
      </c>
      <c r="W220" s="38">
        <f ca="1">COUNTIFS(Données!D215:Q217,45,E219:R221,"Explo")</f>
        <v>0</v>
      </c>
      <c r="X220" s="38">
        <f ca="1">COUNTIFS(Données!D215:Q217,33,E219:R221,"CARDIO")</f>
        <v>0</v>
      </c>
      <c r="Y220" s="38">
        <f ca="1">COUNTIFS(Données!D215:Q217,33,E219:R221,"INTEGRE")</f>
        <v>0</v>
      </c>
      <c r="Z220" s="38">
        <f ca="1">COUNTIF(Données!D215:Q217,50)</f>
        <v>0</v>
      </c>
      <c r="AA220" s="38">
        <f>COUNTIF(E219:R221,"Prevention bas")</f>
        <v>0</v>
      </c>
      <c r="AB220" s="38">
        <f>COUNTIF(E219:R221,"Prevention haut")</f>
        <v>0</v>
      </c>
      <c r="AC220" s="38">
        <f ca="1">COUNTIF(Données!D215:Q217,40)</f>
        <v>0</v>
      </c>
      <c r="AD220" s="38">
        <f ca="1">COUNTIF(Données!D215:Q217,16)</f>
        <v>0</v>
      </c>
      <c r="AE220" s="38">
        <f ca="1">COUNTIFS(Données!D215:Q217,6,E219:R221,"Match Simple")</f>
        <v>0</v>
      </c>
      <c r="AF220" s="38">
        <f ca="1">COUNTIFS(Données!D215:Q217,6,E219:R221,"Match Double")</f>
        <v>0</v>
      </c>
      <c r="AG220" s="38">
        <f ca="1">COUNTIFS(Données!D215:Q217,-4142,E219:R221,"Off")</f>
        <v>0</v>
      </c>
    </row>
    <row r="221" spans="1:33" s="56" customFormat="1" ht="60" customHeight="1" thickBot="1" x14ac:dyDescent="1.05">
      <c r="A221"/>
      <c r="B221" s="202"/>
      <c r="C221" s="203"/>
      <c r="D221" s="209"/>
      <c r="E221" s="60"/>
      <c r="F221" s="60"/>
      <c r="G221" s="60"/>
      <c r="H221" s="60"/>
      <c r="I221" s="60"/>
      <c r="J221" s="60"/>
      <c r="K221" s="60"/>
      <c r="L221" s="60"/>
      <c r="M221" s="60"/>
      <c r="N221" s="60"/>
      <c r="O221" s="60"/>
      <c r="P221" s="60"/>
      <c r="Q221" s="60"/>
      <c r="R221" s="60"/>
      <c r="S221" s="46"/>
      <c r="T221" s="35" t="s">
        <v>32</v>
      </c>
      <c r="U221" s="37" t="e">
        <f ca="1">U220/(COUNTA(E219:R221))</f>
        <v>#DIV/0!</v>
      </c>
      <c r="V221" s="37" t="e">
        <f ca="1">V220/(COUNTA(E219:R221))</f>
        <v>#DIV/0!</v>
      </c>
      <c r="W221" s="37" t="e">
        <f ca="1">W220/COUNTA(E219:R221)</f>
        <v>#DIV/0!</v>
      </c>
      <c r="X221" s="37" t="e">
        <f ca="1">X220/COUNTA(E219:R221)</f>
        <v>#DIV/0!</v>
      </c>
      <c r="Y221" s="37" t="e">
        <f ca="1">Y220/(COUNTA(E219:R221))</f>
        <v>#DIV/0!</v>
      </c>
      <c r="Z221" s="37" t="e">
        <f ca="1">Z220/(COUNTA(E219:R221))</f>
        <v>#DIV/0!</v>
      </c>
      <c r="AA221" s="37" t="e">
        <f>AA220/(COUNTA(E219:R221))</f>
        <v>#DIV/0!</v>
      </c>
      <c r="AB221" s="37" t="e">
        <f>AB220/(COUNTA(E219:R221))</f>
        <v>#DIV/0!</v>
      </c>
      <c r="AC221" s="37" t="e">
        <f ca="1">AC220/(COUNTA(E219:R221))</f>
        <v>#DIV/0!</v>
      </c>
      <c r="AD221" s="37" t="e">
        <f ca="1">AD220/(COUNTA(E219:R221))</f>
        <v>#DIV/0!</v>
      </c>
      <c r="AE221" s="37" t="e">
        <f ca="1">AE220/(COUNTA(E219:R221))</f>
        <v>#DIV/0!</v>
      </c>
      <c r="AF221" s="37" t="e">
        <f ca="1">AF220/(COUNTA(E219:R221))</f>
        <v>#DIV/0!</v>
      </c>
      <c r="AG221" s="37" t="e">
        <f ca="1">AG220/(COUNTA(E219:R221))</f>
        <v>#DIV/0!</v>
      </c>
    </row>
    <row r="222" spans="1:33" s="56" customFormat="1" ht="60" customHeight="1" thickBot="1" x14ac:dyDescent="1.05">
      <c r="A222"/>
      <c r="B222" s="202"/>
      <c r="C222" s="203"/>
      <c r="D222" s="67" t="s">
        <v>40</v>
      </c>
      <c r="E222" s="60"/>
      <c r="F222" s="60"/>
      <c r="G222" s="60"/>
      <c r="H222" s="60"/>
      <c r="I222" s="60"/>
      <c r="J222" s="60"/>
      <c r="K222" s="60"/>
      <c r="L222" s="60"/>
      <c r="M222" s="60"/>
      <c r="N222" s="60"/>
      <c r="O222" s="60"/>
      <c r="P222" s="60"/>
      <c r="Q222" s="60"/>
      <c r="R222" s="60"/>
      <c r="S222" s="46"/>
      <c r="T222" s="160"/>
      <c r="U222" s="52"/>
      <c r="V222" s="52"/>
      <c r="W222" s="52"/>
      <c r="X222" s="52"/>
      <c r="Y222" s="52"/>
      <c r="Z222" s="52"/>
      <c r="AA222" s="52"/>
      <c r="AB222" s="52"/>
      <c r="AC222" s="52"/>
      <c r="AD222" s="52"/>
      <c r="AE222" s="52"/>
      <c r="AF222" s="27"/>
      <c r="AG222" s="27"/>
    </row>
    <row r="223" spans="1:33" s="56" customFormat="1" ht="214" customHeight="1" thickBot="1" x14ac:dyDescent="1.05">
      <c r="A223"/>
      <c r="B223" s="204"/>
      <c r="C223" s="205"/>
      <c r="D223" s="68" t="s">
        <v>39</v>
      </c>
      <c r="E223" s="58"/>
      <c r="F223" s="65"/>
      <c r="G223" s="65"/>
      <c r="H223" s="65"/>
      <c r="I223" s="65"/>
      <c r="J223" s="65"/>
      <c r="K223" s="65"/>
      <c r="L223" s="65"/>
      <c r="M223" s="65"/>
      <c r="N223" s="65"/>
      <c r="O223" s="65"/>
      <c r="P223" s="65"/>
      <c r="Q223" s="65"/>
      <c r="R223" s="60"/>
      <c r="S223" s="59"/>
      <c r="T223" s="27"/>
      <c r="U223" s="27"/>
      <c r="V223" s="27"/>
      <c r="W223" s="27"/>
      <c r="X223" s="27"/>
      <c r="Y223" s="27"/>
      <c r="Z223" s="27"/>
      <c r="AA223" s="27"/>
      <c r="AB223" s="27"/>
      <c r="AC223" s="27"/>
      <c r="AD223" s="27"/>
      <c r="AE223" s="27"/>
      <c r="AF223" s="27"/>
      <c r="AG223" s="27"/>
    </row>
    <row r="224" spans="1:33" s="56" customFormat="1" ht="60" customHeight="1" x14ac:dyDescent="1">
      <c r="A224"/>
      <c r="Q224" s="59"/>
      <c r="R224" s="59"/>
      <c r="S224" s="59"/>
      <c r="T224" s="27"/>
      <c r="U224" s="27"/>
      <c r="V224" s="27"/>
      <c r="W224" s="27"/>
      <c r="X224" s="27"/>
      <c r="Y224" s="27"/>
      <c r="Z224" s="27"/>
      <c r="AA224" s="27"/>
      <c r="AB224" s="27"/>
      <c r="AC224" s="27"/>
      <c r="AD224" s="27"/>
      <c r="AE224" s="27"/>
      <c r="AF224" s="27"/>
      <c r="AG224" s="27"/>
    </row>
    <row r="225" spans="1:33" s="56" customFormat="1" ht="60" customHeight="1" x14ac:dyDescent="1">
      <c r="A225"/>
      <c r="B225" s="59"/>
      <c r="C225" s="59"/>
      <c r="D225" s="206"/>
      <c r="E225" s="41" t="s">
        <v>12</v>
      </c>
      <c r="F225" s="41" t="s">
        <v>13</v>
      </c>
      <c r="G225" s="41" t="s">
        <v>13</v>
      </c>
      <c r="H225" s="41" t="s">
        <v>14</v>
      </c>
      <c r="I225" s="41" t="s">
        <v>15</v>
      </c>
      <c r="J225" s="41" t="s">
        <v>16</v>
      </c>
      <c r="K225" s="41" t="s">
        <v>17</v>
      </c>
      <c r="L225" s="41" t="s">
        <v>12</v>
      </c>
      <c r="M225" s="41" t="s">
        <v>13</v>
      </c>
      <c r="N225" s="41" t="s">
        <v>13</v>
      </c>
      <c r="O225" s="41" t="s">
        <v>14</v>
      </c>
      <c r="P225" s="41" t="s">
        <v>15</v>
      </c>
      <c r="Q225" s="41" t="s">
        <v>16</v>
      </c>
      <c r="R225" s="41" t="s">
        <v>17</v>
      </c>
      <c r="T225" s="27"/>
      <c r="U225" s="27"/>
      <c r="V225" s="27"/>
      <c r="W225" s="27"/>
      <c r="X225" s="27"/>
      <c r="Y225" s="27"/>
      <c r="Z225" s="27"/>
      <c r="AA225" s="27"/>
      <c r="AB225" s="27"/>
      <c r="AC225" s="27"/>
      <c r="AD225" s="27"/>
      <c r="AE225" s="27"/>
      <c r="AF225" s="27"/>
      <c r="AG225" s="27"/>
    </row>
    <row r="226" spans="1:33" s="56" customFormat="1" ht="60" customHeight="1" thickBot="1" x14ac:dyDescent="1.05">
      <c r="A226"/>
      <c r="B226" s="59"/>
      <c r="C226" s="59"/>
      <c r="D226" s="206"/>
      <c r="E226" s="71">
        <v>45138</v>
      </c>
      <c r="F226" s="71">
        <v>45139</v>
      </c>
      <c r="G226" s="71">
        <v>45140</v>
      </c>
      <c r="H226" s="71">
        <v>45141</v>
      </c>
      <c r="I226" s="71">
        <v>45142</v>
      </c>
      <c r="J226" s="71">
        <v>45143</v>
      </c>
      <c r="K226" s="71">
        <v>45144</v>
      </c>
      <c r="L226" s="71">
        <v>45145</v>
      </c>
      <c r="M226" s="71">
        <v>45146</v>
      </c>
      <c r="N226" s="71">
        <v>45147</v>
      </c>
      <c r="O226" s="71">
        <v>45148</v>
      </c>
      <c r="P226" s="71">
        <v>45149</v>
      </c>
      <c r="Q226" s="71">
        <v>45150</v>
      </c>
      <c r="R226" s="71">
        <v>45151</v>
      </c>
      <c r="S226" s="59"/>
      <c r="T226" s="27"/>
      <c r="U226" s="27"/>
      <c r="V226" s="27"/>
      <c r="W226" s="27"/>
      <c r="X226" s="27"/>
      <c r="Y226" s="27"/>
      <c r="Z226" s="27"/>
      <c r="AA226" s="27"/>
      <c r="AB226" s="27"/>
      <c r="AC226" s="27"/>
      <c r="AD226" s="27"/>
      <c r="AE226" s="27"/>
      <c r="AF226" s="27"/>
      <c r="AG226" s="27"/>
    </row>
    <row r="227" spans="1:33" s="56" customFormat="1" ht="60" customHeight="1" thickBot="1" x14ac:dyDescent="1.05">
      <c r="A227"/>
      <c r="B227" s="59"/>
      <c r="C227" s="59"/>
      <c r="D227" s="84" t="s">
        <v>48</v>
      </c>
      <c r="E227" s="81"/>
      <c r="F227" s="82"/>
      <c r="G227" s="82"/>
      <c r="H227" s="82"/>
      <c r="I227" s="82"/>
      <c r="J227" s="82"/>
      <c r="K227" s="82"/>
      <c r="L227" s="82"/>
      <c r="M227" s="82"/>
      <c r="N227" s="82"/>
      <c r="O227" s="82"/>
      <c r="P227" s="82"/>
      <c r="Q227" s="82"/>
      <c r="R227" s="83"/>
      <c r="S227" s="59"/>
      <c r="T227" s="27"/>
      <c r="U227" s="27"/>
      <c r="V227" s="27"/>
      <c r="W227" s="27"/>
      <c r="X227" s="27"/>
      <c r="Y227" s="27"/>
      <c r="Z227" s="27"/>
      <c r="AA227" s="27"/>
      <c r="AB227" s="27"/>
      <c r="AC227" s="27"/>
      <c r="AD227" s="27"/>
      <c r="AE227" s="27"/>
      <c r="AF227" s="27"/>
      <c r="AG227" s="27"/>
    </row>
    <row r="228" spans="1:33" s="56" customFormat="1" ht="60" customHeight="1" thickBot="1" x14ac:dyDescent="1.05">
      <c r="A228"/>
      <c r="B228" s="200"/>
      <c r="C228" s="201"/>
      <c r="D228" s="207" t="s">
        <v>38</v>
      </c>
      <c r="E228" s="60"/>
      <c r="F228" s="57"/>
      <c r="G228" s="57"/>
      <c r="H228" s="57"/>
      <c r="I228" s="57"/>
      <c r="J228" s="57"/>
      <c r="K228" s="57"/>
      <c r="L228" s="60"/>
      <c r="M228" s="57"/>
      <c r="N228" s="57"/>
      <c r="O228" s="57"/>
      <c r="P228" s="57"/>
      <c r="Q228" s="57"/>
      <c r="R228" s="57"/>
      <c r="S228" s="64"/>
      <c r="T228" s="27"/>
      <c r="U228" s="177" t="s">
        <v>91</v>
      </c>
      <c r="V228" s="177" t="s">
        <v>92</v>
      </c>
      <c r="W228" s="177" t="s">
        <v>93</v>
      </c>
      <c r="X228" s="178" t="s">
        <v>95</v>
      </c>
      <c r="Y228" s="178" t="s">
        <v>94</v>
      </c>
      <c r="Z228" s="179" t="s">
        <v>96</v>
      </c>
      <c r="AA228" s="175" t="s">
        <v>97</v>
      </c>
      <c r="AB228" s="175" t="s">
        <v>98</v>
      </c>
      <c r="AC228" s="182" t="s">
        <v>86</v>
      </c>
      <c r="AD228" s="156" t="s">
        <v>87</v>
      </c>
      <c r="AE228" s="176" t="s">
        <v>99</v>
      </c>
      <c r="AF228" s="181" t="s">
        <v>100</v>
      </c>
      <c r="AG228" s="180" t="s">
        <v>33</v>
      </c>
    </row>
    <row r="229" spans="1:33" s="56" customFormat="1" ht="60" customHeight="1" thickBot="1" x14ac:dyDescent="1.05">
      <c r="A229"/>
      <c r="B229" s="202"/>
      <c r="C229" s="203"/>
      <c r="D229" s="208"/>
      <c r="E229" s="60"/>
      <c r="F229" s="57"/>
      <c r="G229" s="57"/>
      <c r="H229" s="57"/>
      <c r="I229" s="57"/>
      <c r="J229" s="57"/>
      <c r="K229" s="57"/>
      <c r="L229" s="60"/>
      <c r="M229" s="57"/>
      <c r="N229" s="57"/>
      <c r="O229" s="57"/>
      <c r="P229" s="57"/>
      <c r="Q229" s="57"/>
      <c r="R229" s="57"/>
      <c r="S229" s="55"/>
      <c r="T229" s="36" t="s">
        <v>31</v>
      </c>
      <c r="U229" s="38">
        <f ca="1">COUNTIFS(Données!D224:Q226,45,Programation!E228:R230,"MUSCU BAS")+(COUNTIFS(Données!D224:Q226,45,Programation!E228:R230,"MUSCU FULL BODY")*0.5)</f>
        <v>0</v>
      </c>
      <c r="V229" s="38">
        <f ca="1">COUNTIFS(Données!D224:Q226,45,Programation!E228:R230,"MUSCU HAUT")+(COUNTIFS(Données!D224:Q226,45,Programation!E228:R230,"MUSCU FULL BODY")*0.5)</f>
        <v>0</v>
      </c>
      <c r="W229" s="38">
        <f ca="1">COUNTIFS(Données!D224:Q226,45,E228:R230,"Explo")</f>
        <v>0</v>
      </c>
      <c r="X229" s="38">
        <f ca="1">COUNTIFS(Données!D224:Q226,33,E228:R230,"CARDIO")</f>
        <v>0</v>
      </c>
      <c r="Y229" s="38">
        <f ca="1">COUNTIFS(Données!D224:Q226,33,E228:R230,"INTEGRE")</f>
        <v>0</v>
      </c>
      <c r="Z229" s="38">
        <f ca="1">COUNTIF(Données!D224:Q226,50)</f>
        <v>0</v>
      </c>
      <c r="AA229" s="38">
        <f>COUNTIF(E228:R230,"Prevention bas")</f>
        <v>0</v>
      </c>
      <c r="AB229" s="38">
        <f>COUNTIF(E228:R230,"Prevention haut")</f>
        <v>0</v>
      </c>
      <c r="AC229" s="38">
        <f ca="1">COUNTIF(Données!D224:Q226,40)</f>
        <v>0</v>
      </c>
      <c r="AD229" s="38">
        <f ca="1">COUNTIF(Données!D224:Q226,16)</f>
        <v>0</v>
      </c>
      <c r="AE229" s="38">
        <f ca="1">COUNTIFS(Données!D224:Q226,6,E228:R230,"Match Simple")</f>
        <v>0</v>
      </c>
      <c r="AF229" s="38">
        <f ca="1">COUNTIFS(Données!D224:Q226,6,E228:R230,"Match Double")</f>
        <v>0</v>
      </c>
      <c r="AG229" s="38">
        <f ca="1">COUNTIFS(Données!D224:Q226,-4142,E228:R230,"Off")</f>
        <v>0</v>
      </c>
    </row>
    <row r="230" spans="1:33" s="56" customFormat="1" ht="60" customHeight="1" thickBot="1" x14ac:dyDescent="1.05">
      <c r="A230"/>
      <c r="B230" s="202"/>
      <c r="C230" s="203"/>
      <c r="D230" s="209"/>
      <c r="E230" s="60"/>
      <c r="F230" s="60"/>
      <c r="G230" s="60"/>
      <c r="H230" s="60"/>
      <c r="I230" s="60"/>
      <c r="J230" s="60"/>
      <c r="K230" s="60"/>
      <c r="L230" s="60"/>
      <c r="M230" s="60"/>
      <c r="N230" s="60"/>
      <c r="O230" s="60"/>
      <c r="P230" s="60"/>
      <c r="Q230" s="60"/>
      <c r="R230" s="60"/>
      <c r="S230" s="46"/>
      <c r="T230" s="35" t="s">
        <v>32</v>
      </c>
      <c r="U230" s="37" t="e">
        <f ca="1">U229/(COUNTA(E228:R230))</f>
        <v>#DIV/0!</v>
      </c>
      <c r="V230" s="37" t="e">
        <f ca="1">V229/(COUNTA(E228:R230))</f>
        <v>#DIV/0!</v>
      </c>
      <c r="W230" s="37" t="e">
        <f ca="1">W229/COUNTA(E228:R230)</f>
        <v>#DIV/0!</v>
      </c>
      <c r="X230" s="37" t="e">
        <f ca="1">X229/COUNTA(E228:R230)</f>
        <v>#DIV/0!</v>
      </c>
      <c r="Y230" s="37" t="e">
        <f ca="1">Y229/(COUNTA(E228:R230))</f>
        <v>#DIV/0!</v>
      </c>
      <c r="Z230" s="37" t="e">
        <f ca="1">Z229/(COUNTA(E228:R230))</f>
        <v>#DIV/0!</v>
      </c>
      <c r="AA230" s="37" t="e">
        <f>AA229/(COUNTA(E228:R230))</f>
        <v>#DIV/0!</v>
      </c>
      <c r="AB230" s="37" t="e">
        <f>AB229/(COUNTA(E228:R230))</f>
        <v>#DIV/0!</v>
      </c>
      <c r="AC230" s="37" t="e">
        <f ca="1">AC229/(COUNTA(E228:R230))</f>
        <v>#DIV/0!</v>
      </c>
      <c r="AD230" s="37" t="e">
        <f ca="1">AD229/(COUNTA(E228:R230))</f>
        <v>#DIV/0!</v>
      </c>
      <c r="AE230" s="37" t="e">
        <f ca="1">AE229/(COUNTA(E228:R230))</f>
        <v>#DIV/0!</v>
      </c>
      <c r="AF230" s="37" t="e">
        <f ca="1">AF229/(COUNTA(E228:R230))</f>
        <v>#DIV/0!</v>
      </c>
      <c r="AG230" s="37" t="e">
        <f ca="1">AG229/(COUNTA(E228:R230))</f>
        <v>#DIV/0!</v>
      </c>
    </row>
    <row r="231" spans="1:33" s="56" customFormat="1" ht="60" customHeight="1" thickBot="1" x14ac:dyDescent="1.05">
      <c r="A231"/>
      <c r="B231" s="202"/>
      <c r="C231" s="203"/>
      <c r="D231" s="67" t="s">
        <v>40</v>
      </c>
      <c r="E231" s="60"/>
      <c r="F231" s="60"/>
      <c r="G231" s="60"/>
      <c r="H231" s="60"/>
      <c r="I231" s="60"/>
      <c r="J231" s="60"/>
      <c r="K231" s="60"/>
      <c r="L231" s="60"/>
      <c r="M231" s="60"/>
      <c r="N231" s="60"/>
      <c r="O231" s="60"/>
      <c r="P231" s="60"/>
      <c r="Q231" s="60"/>
      <c r="R231" s="60"/>
      <c r="S231" s="46"/>
      <c r="T231" s="160"/>
      <c r="U231" s="52"/>
      <c r="V231" s="52"/>
      <c r="W231" s="52"/>
      <c r="X231" s="52"/>
      <c r="Y231" s="52"/>
      <c r="Z231" s="52"/>
      <c r="AA231" s="52"/>
      <c r="AB231" s="52"/>
      <c r="AC231" s="52"/>
      <c r="AD231" s="52"/>
      <c r="AE231" s="52"/>
      <c r="AF231" s="27"/>
      <c r="AG231" s="27"/>
    </row>
    <row r="232" spans="1:33" s="56" customFormat="1" ht="214" customHeight="1" thickBot="1" x14ac:dyDescent="1.05">
      <c r="A232"/>
      <c r="B232" s="204"/>
      <c r="C232" s="205"/>
      <c r="D232" s="68" t="s">
        <v>39</v>
      </c>
      <c r="E232" s="58"/>
      <c r="F232" s="65"/>
      <c r="G232" s="65"/>
      <c r="H232" s="65"/>
      <c r="I232" s="65"/>
      <c r="J232" s="65"/>
      <c r="K232" s="65"/>
      <c r="L232" s="65"/>
      <c r="M232" s="65"/>
      <c r="N232" s="65"/>
      <c r="O232" s="65"/>
      <c r="P232" s="65"/>
      <c r="Q232" s="65"/>
      <c r="R232" s="60"/>
      <c r="S232" s="59"/>
      <c r="T232" s="27"/>
      <c r="U232" s="27"/>
      <c r="V232" s="27"/>
      <c r="W232" s="27"/>
      <c r="X232" s="27"/>
      <c r="Y232" s="27"/>
      <c r="Z232" s="27"/>
      <c r="AA232" s="27"/>
      <c r="AB232" s="27"/>
      <c r="AC232" s="27"/>
      <c r="AD232" s="27"/>
      <c r="AE232" s="27"/>
      <c r="AF232" s="27"/>
      <c r="AG232" s="27"/>
    </row>
    <row r="233" spans="1:33" s="56" customFormat="1" ht="60" customHeight="1" x14ac:dyDescent="1">
      <c r="A233"/>
      <c r="Q233" s="59"/>
      <c r="R233" s="59"/>
      <c r="S233" s="59"/>
      <c r="T233" s="27"/>
      <c r="U233" s="27"/>
      <c r="V233" s="27"/>
      <c r="W233" s="27"/>
      <c r="X233" s="27"/>
      <c r="Y233" s="27"/>
      <c r="Z233" s="27"/>
      <c r="AA233" s="27"/>
      <c r="AB233" s="27"/>
      <c r="AC233" s="27"/>
      <c r="AD233" s="27"/>
      <c r="AE233" s="27"/>
      <c r="AF233" s="27"/>
      <c r="AG233" s="27"/>
    </row>
    <row r="234" spans="1:33" s="56" customFormat="1" ht="60" customHeight="1" x14ac:dyDescent="1">
      <c r="A234"/>
      <c r="B234" s="59"/>
      <c r="C234" s="59"/>
      <c r="D234" s="206"/>
      <c r="E234" s="41" t="s">
        <v>12</v>
      </c>
      <c r="F234" s="41" t="s">
        <v>13</v>
      </c>
      <c r="G234" s="41" t="s">
        <v>13</v>
      </c>
      <c r="H234" s="41" t="s">
        <v>14</v>
      </c>
      <c r="I234" s="41" t="s">
        <v>15</v>
      </c>
      <c r="J234" s="41" t="s">
        <v>16</v>
      </c>
      <c r="K234" s="41" t="s">
        <v>17</v>
      </c>
      <c r="L234" s="41" t="s">
        <v>12</v>
      </c>
      <c r="M234" s="41" t="s">
        <v>13</v>
      </c>
      <c r="N234" s="41" t="s">
        <v>13</v>
      </c>
      <c r="O234" s="41" t="s">
        <v>14</v>
      </c>
      <c r="P234" s="41" t="s">
        <v>15</v>
      </c>
      <c r="Q234" s="41" t="s">
        <v>16</v>
      </c>
      <c r="R234" s="41" t="s">
        <v>17</v>
      </c>
      <c r="S234" s="59"/>
      <c r="T234" s="27"/>
      <c r="U234" s="27"/>
      <c r="V234" s="27"/>
      <c r="W234" s="27"/>
      <c r="X234" s="27"/>
      <c r="Y234" s="27"/>
      <c r="Z234" s="27"/>
      <c r="AA234" s="27"/>
      <c r="AB234" s="27"/>
      <c r="AC234" s="27"/>
      <c r="AD234" s="27"/>
      <c r="AE234" s="27"/>
      <c r="AF234" s="27"/>
      <c r="AG234" s="27"/>
    </row>
    <row r="235" spans="1:33" s="56" customFormat="1" ht="60" customHeight="1" thickBot="1" x14ac:dyDescent="1.05">
      <c r="A235"/>
      <c r="B235" s="59"/>
      <c r="C235" s="59"/>
      <c r="D235" s="206"/>
      <c r="E235" s="71">
        <v>45152</v>
      </c>
      <c r="F235" s="71">
        <v>45153</v>
      </c>
      <c r="G235" s="71">
        <v>45154</v>
      </c>
      <c r="H235" s="71">
        <v>45155</v>
      </c>
      <c r="I235" s="71">
        <v>45156</v>
      </c>
      <c r="J235" s="71">
        <v>45157</v>
      </c>
      <c r="K235" s="71">
        <v>45158</v>
      </c>
      <c r="L235" s="71">
        <v>45159</v>
      </c>
      <c r="M235" s="71">
        <v>45160</v>
      </c>
      <c r="N235" s="71">
        <v>45161</v>
      </c>
      <c r="O235" s="71">
        <v>45162</v>
      </c>
      <c r="P235" s="71">
        <v>45163</v>
      </c>
      <c r="Q235" s="71">
        <v>45164</v>
      </c>
      <c r="R235" s="71">
        <v>45165</v>
      </c>
      <c r="S235" s="59"/>
      <c r="T235" s="27"/>
      <c r="U235" s="27"/>
      <c r="V235" s="27"/>
      <c r="W235" s="27"/>
      <c r="X235" s="27"/>
      <c r="Y235" s="27"/>
      <c r="Z235" s="27"/>
      <c r="AA235" s="27"/>
      <c r="AB235" s="27"/>
      <c r="AC235" s="27"/>
      <c r="AD235" s="27"/>
      <c r="AE235" s="27"/>
      <c r="AF235" s="27"/>
      <c r="AG235" s="27"/>
    </row>
    <row r="236" spans="1:33" s="56" customFormat="1" ht="60" customHeight="1" thickBot="1" x14ac:dyDescent="1.05">
      <c r="A236"/>
      <c r="B236" s="59"/>
      <c r="C236" s="59"/>
      <c r="D236" s="84" t="s">
        <v>48</v>
      </c>
      <c r="E236" s="81"/>
      <c r="F236" s="82"/>
      <c r="G236" s="82"/>
      <c r="H236" s="82"/>
      <c r="I236" s="82"/>
      <c r="J236" s="82"/>
      <c r="K236" s="82"/>
      <c r="L236" s="82"/>
      <c r="M236" s="82"/>
      <c r="N236" s="82"/>
      <c r="O236" s="82"/>
      <c r="P236" s="82"/>
      <c r="Q236" s="82"/>
      <c r="R236" s="83"/>
      <c r="S236" s="59"/>
      <c r="T236" s="27"/>
      <c r="U236" s="27"/>
      <c r="V236" s="27"/>
      <c r="W236" s="27"/>
      <c r="X236" s="27"/>
      <c r="Y236" s="27"/>
      <c r="Z236" s="27"/>
      <c r="AA236" s="27"/>
      <c r="AB236" s="27"/>
      <c r="AC236" s="27"/>
      <c r="AD236" s="27"/>
      <c r="AE236" s="27"/>
      <c r="AF236" s="27"/>
      <c r="AG236" s="27"/>
    </row>
    <row r="237" spans="1:33" s="56" customFormat="1" ht="60" customHeight="1" thickBot="1" x14ac:dyDescent="1.05">
      <c r="A237"/>
      <c r="B237" s="200"/>
      <c r="C237" s="201"/>
      <c r="D237" s="207" t="s">
        <v>38</v>
      </c>
      <c r="E237" s="60"/>
      <c r="F237" s="57"/>
      <c r="G237" s="57"/>
      <c r="H237" s="57"/>
      <c r="I237" s="57"/>
      <c r="J237" s="57"/>
      <c r="K237" s="57"/>
      <c r="L237" s="60"/>
      <c r="M237" s="57"/>
      <c r="N237" s="57"/>
      <c r="O237" s="57"/>
      <c r="P237" s="57"/>
      <c r="Q237" s="57"/>
      <c r="R237" s="57"/>
      <c r="S237" s="64"/>
      <c r="T237" s="27"/>
      <c r="U237" s="177" t="s">
        <v>91</v>
      </c>
      <c r="V237" s="177" t="s">
        <v>92</v>
      </c>
      <c r="W237" s="177" t="s">
        <v>93</v>
      </c>
      <c r="X237" s="178" t="s">
        <v>95</v>
      </c>
      <c r="Y237" s="178" t="s">
        <v>94</v>
      </c>
      <c r="Z237" s="179" t="s">
        <v>96</v>
      </c>
      <c r="AA237" s="175" t="s">
        <v>97</v>
      </c>
      <c r="AB237" s="175" t="s">
        <v>98</v>
      </c>
      <c r="AC237" s="182" t="s">
        <v>86</v>
      </c>
      <c r="AD237" s="156" t="s">
        <v>87</v>
      </c>
      <c r="AE237" s="176" t="s">
        <v>99</v>
      </c>
      <c r="AF237" s="181" t="s">
        <v>100</v>
      </c>
      <c r="AG237" s="180" t="s">
        <v>33</v>
      </c>
    </row>
    <row r="238" spans="1:33" s="56" customFormat="1" ht="60" customHeight="1" thickBot="1" x14ac:dyDescent="1.05">
      <c r="A238"/>
      <c r="B238" s="202"/>
      <c r="C238" s="203"/>
      <c r="D238" s="208"/>
      <c r="E238" s="60"/>
      <c r="F238" s="57"/>
      <c r="G238" s="57"/>
      <c r="H238" s="57"/>
      <c r="I238" s="57"/>
      <c r="J238" s="57"/>
      <c r="K238" s="57"/>
      <c r="L238" s="60"/>
      <c r="M238" s="57"/>
      <c r="N238" s="57"/>
      <c r="O238" s="57"/>
      <c r="P238" s="57"/>
      <c r="Q238" s="57"/>
      <c r="R238" s="57"/>
      <c r="S238" s="55"/>
      <c r="T238" s="36" t="s">
        <v>31</v>
      </c>
      <c r="U238" s="38">
        <f ca="1">COUNTIFS(Données!D233:Q235,45,Programation!E237:R239,"MUSCU BAS")+(COUNTIFS(Données!D233:Q235,45,Programation!E237:R239,"MUSCU FULL BODY")*0.5)</f>
        <v>0</v>
      </c>
      <c r="V238" s="38">
        <f ca="1">COUNTIFS(Données!D233:Q235,45,Programation!E237:R239,"MUSCU HAUT")+(COUNTIFS(Données!D233:Q235,45,Programation!E237:R239,"MUSCU FULL BODY")*0.5)</f>
        <v>0</v>
      </c>
      <c r="W238" s="38">
        <f ca="1">COUNTIFS(Données!D233:Q235,45,E237:R239,"Explo")</f>
        <v>0</v>
      </c>
      <c r="X238" s="38">
        <f ca="1">COUNTIFS(Données!D233:Q235,33,E237:R239,"CARDIO")</f>
        <v>0</v>
      </c>
      <c r="Y238" s="38">
        <f ca="1">COUNTIFS(Données!D233:Q235,33,E237:R239,"INTEGRE")</f>
        <v>0</v>
      </c>
      <c r="Z238" s="38">
        <f ca="1">COUNTIF(Données!D233:Q235,50)</f>
        <v>0</v>
      </c>
      <c r="AA238" s="38">
        <f>COUNTIF(E237:R239,"Prevention bas")</f>
        <v>0</v>
      </c>
      <c r="AB238" s="38">
        <f>COUNTIF(E237:R239,"Prevention haut")</f>
        <v>0</v>
      </c>
      <c r="AC238" s="38">
        <f ca="1">COUNTIF(Données!D233:Q235,40)</f>
        <v>0</v>
      </c>
      <c r="AD238" s="38">
        <f ca="1">COUNTIF(Données!D233:Q235,16)</f>
        <v>0</v>
      </c>
      <c r="AE238" s="38">
        <f ca="1">COUNTIFS(Données!D233:Q235,6,E237:R239,"Match Simple")</f>
        <v>0</v>
      </c>
      <c r="AF238" s="38">
        <f ca="1">COUNTIFS(Données!D233:Q235,6,E237:R239,"Match Double")</f>
        <v>0</v>
      </c>
      <c r="AG238" s="38">
        <f ca="1">COUNTIFS(Données!D233:Q235,-4142,E237:R239,"Off")</f>
        <v>0</v>
      </c>
    </row>
    <row r="239" spans="1:33" s="56" customFormat="1" ht="60" customHeight="1" thickBot="1" x14ac:dyDescent="1.05">
      <c r="A239"/>
      <c r="B239" s="202"/>
      <c r="C239" s="203"/>
      <c r="D239" s="209"/>
      <c r="E239" s="60"/>
      <c r="F239" s="60"/>
      <c r="G239" s="60"/>
      <c r="H239" s="60"/>
      <c r="I239" s="60"/>
      <c r="J239" s="60"/>
      <c r="K239" s="60"/>
      <c r="L239" s="60"/>
      <c r="M239" s="60"/>
      <c r="N239" s="60"/>
      <c r="O239" s="60"/>
      <c r="P239" s="60"/>
      <c r="Q239" s="60"/>
      <c r="R239" s="60"/>
      <c r="S239" s="46"/>
      <c r="T239" s="35" t="s">
        <v>32</v>
      </c>
      <c r="U239" s="37" t="e">
        <f ca="1">U238/(COUNTA(E237:R239))</f>
        <v>#DIV/0!</v>
      </c>
      <c r="V239" s="37" t="e">
        <f ca="1">V238/(COUNTA(E237:R239))</f>
        <v>#DIV/0!</v>
      </c>
      <c r="W239" s="37" t="e">
        <f ca="1">W238/COUNTA(E237:R239)</f>
        <v>#DIV/0!</v>
      </c>
      <c r="X239" s="37" t="e">
        <f ca="1">X238/COUNTA(E237:R239)</f>
        <v>#DIV/0!</v>
      </c>
      <c r="Y239" s="37" t="e">
        <f ca="1">Y238/(COUNTA(E237:R239))</f>
        <v>#DIV/0!</v>
      </c>
      <c r="Z239" s="37" t="e">
        <f ca="1">Z238/(COUNTA(E237:R239))</f>
        <v>#DIV/0!</v>
      </c>
      <c r="AA239" s="37" t="e">
        <f>AA238/(COUNTA(E237:R239))</f>
        <v>#DIV/0!</v>
      </c>
      <c r="AB239" s="37" t="e">
        <f>AB238/(COUNTA(E237:R239))</f>
        <v>#DIV/0!</v>
      </c>
      <c r="AC239" s="37" t="e">
        <f ca="1">AC238/(COUNTA(E237:R239))</f>
        <v>#DIV/0!</v>
      </c>
      <c r="AD239" s="37" t="e">
        <f ca="1">AD238/(COUNTA(E237:R239))</f>
        <v>#DIV/0!</v>
      </c>
      <c r="AE239" s="37" t="e">
        <f ca="1">AE238/(COUNTA(E237:R239))</f>
        <v>#DIV/0!</v>
      </c>
      <c r="AF239" s="37" t="e">
        <f ca="1">AF238/(COUNTA(E237:R239))</f>
        <v>#DIV/0!</v>
      </c>
      <c r="AG239" s="37" t="e">
        <f ca="1">AG238/(COUNTA(E237:R239))</f>
        <v>#DIV/0!</v>
      </c>
    </row>
    <row r="240" spans="1:33" s="56" customFormat="1" ht="60" customHeight="1" thickBot="1" x14ac:dyDescent="1.05">
      <c r="A240"/>
      <c r="B240" s="202"/>
      <c r="C240" s="203"/>
      <c r="D240" s="67" t="s">
        <v>40</v>
      </c>
      <c r="E240" s="60"/>
      <c r="F240" s="60"/>
      <c r="G240" s="60"/>
      <c r="H240" s="60"/>
      <c r="I240" s="60"/>
      <c r="J240" s="60"/>
      <c r="K240" s="60"/>
      <c r="L240" s="60"/>
      <c r="M240" s="60"/>
      <c r="N240" s="60"/>
      <c r="O240" s="60"/>
      <c r="P240" s="60"/>
      <c r="Q240" s="60"/>
      <c r="R240" s="60"/>
      <c r="S240" s="46"/>
      <c r="T240" s="160"/>
      <c r="U240" s="52"/>
      <c r="V240" s="52"/>
      <c r="W240" s="52"/>
      <c r="X240" s="52"/>
      <c r="Y240" s="52"/>
      <c r="Z240" s="52"/>
      <c r="AA240" s="52"/>
      <c r="AB240" s="52"/>
      <c r="AC240" s="52"/>
      <c r="AD240" s="52"/>
      <c r="AE240" s="52"/>
      <c r="AF240" s="27"/>
      <c r="AG240" s="27"/>
    </row>
    <row r="241" spans="1:33" s="56" customFormat="1" ht="214" customHeight="1" thickBot="1" x14ac:dyDescent="1.05">
      <c r="A241"/>
      <c r="B241" s="204"/>
      <c r="C241" s="205"/>
      <c r="D241" s="68" t="s">
        <v>39</v>
      </c>
      <c r="E241" s="58"/>
      <c r="F241" s="65"/>
      <c r="G241" s="65"/>
      <c r="H241" s="65"/>
      <c r="I241" s="65"/>
      <c r="J241" s="65"/>
      <c r="K241" s="65"/>
      <c r="L241" s="65"/>
      <c r="M241" s="65"/>
      <c r="N241" s="65"/>
      <c r="O241" s="65"/>
      <c r="P241" s="65"/>
      <c r="Q241" s="65"/>
      <c r="R241" s="60"/>
      <c r="S241" s="59"/>
      <c r="T241" s="27"/>
      <c r="U241" s="27"/>
      <c r="V241" s="27"/>
      <c r="W241" s="27"/>
      <c r="X241" s="27"/>
      <c r="Y241" s="27"/>
      <c r="Z241" s="27"/>
      <c r="AA241" s="27"/>
      <c r="AB241" s="27"/>
      <c r="AC241" s="27"/>
      <c r="AD241" s="27"/>
      <c r="AE241" s="27"/>
      <c r="AF241" s="27"/>
      <c r="AG241" s="27"/>
    </row>
    <row r="242" spans="1:33" s="56" customFormat="1" ht="60" customHeight="1" x14ac:dyDescent="1">
      <c r="A242"/>
      <c r="Q242" s="59"/>
      <c r="R242" s="59"/>
      <c r="S242" s="59"/>
      <c r="T242" s="27"/>
      <c r="U242" s="27"/>
      <c r="V242" s="27"/>
      <c r="W242" s="27"/>
      <c r="X242" s="27"/>
      <c r="Y242" s="27"/>
      <c r="Z242" s="27"/>
      <c r="AA242" s="27"/>
      <c r="AB242" s="27"/>
      <c r="AC242" s="27"/>
      <c r="AD242" s="27"/>
      <c r="AE242" s="27"/>
      <c r="AF242" s="27"/>
      <c r="AG242" s="27"/>
    </row>
    <row r="243" spans="1:33" s="56" customFormat="1" ht="60" customHeight="1" x14ac:dyDescent="1">
      <c r="A243"/>
      <c r="B243" s="59"/>
      <c r="C243" s="59"/>
      <c r="D243" s="206"/>
      <c r="E243" s="41" t="s">
        <v>12</v>
      </c>
      <c r="F243" s="41" t="s">
        <v>13</v>
      </c>
      <c r="G243" s="41" t="s">
        <v>13</v>
      </c>
      <c r="H243" s="41" t="s">
        <v>14</v>
      </c>
      <c r="I243" s="41" t="s">
        <v>15</v>
      </c>
      <c r="J243" s="41" t="s">
        <v>16</v>
      </c>
      <c r="K243" s="41" t="s">
        <v>17</v>
      </c>
      <c r="L243" s="41" t="s">
        <v>12</v>
      </c>
      <c r="M243" s="41" t="s">
        <v>13</v>
      </c>
      <c r="N243" s="41" t="s">
        <v>13</v>
      </c>
      <c r="O243" s="41" t="s">
        <v>14</v>
      </c>
      <c r="P243" s="41" t="s">
        <v>15</v>
      </c>
      <c r="Q243" s="41" t="s">
        <v>16</v>
      </c>
      <c r="R243" s="41" t="s">
        <v>17</v>
      </c>
      <c r="T243" s="27"/>
      <c r="U243" s="27"/>
      <c r="V243" s="27"/>
      <c r="W243" s="27"/>
      <c r="X243" s="27"/>
      <c r="Y243" s="27"/>
      <c r="Z243" s="27"/>
      <c r="AA243" s="27"/>
      <c r="AB243" s="27"/>
      <c r="AC243" s="27"/>
      <c r="AD243" s="27"/>
      <c r="AE243" s="27"/>
      <c r="AF243" s="27"/>
      <c r="AG243" s="27"/>
    </row>
    <row r="244" spans="1:33" s="56" customFormat="1" ht="60" customHeight="1" thickBot="1" x14ac:dyDescent="1.05">
      <c r="A244"/>
      <c r="B244" s="59"/>
      <c r="C244" s="59"/>
      <c r="D244" s="206"/>
      <c r="E244" s="71">
        <v>45166</v>
      </c>
      <c r="F244" s="71">
        <v>45167</v>
      </c>
      <c r="G244" s="71">
        <v>45168</v>
      </c>
      <c r="H244" s="71">
        <v>45169</v>
      </c>
      <c r="I244" s="71">
        <v>45170</v>
      </c>
      <c r="J244" s="71">
        <v>45171</v>
      </c>
      <c r="K244" s="71">
        <v>45172</v>
      </c>
      <c r="L244" s="71">
        <v>45173</v>
      </c>
      <c r="M244" s="71">
        <v>45174</v>
      </c>
      <c r="N244" s="71">
        <v>45175</v>
      </c>
      <c r="O244" s="71">
        <v>45176</v>
      </c>
      <c r="P244" s="71">
        <v>45177</v>
      </c>
      <c r="Q244" s="71">
        <v>45178</v>
      </c>
      <c r="R244" s="71">
        <v>45179</v>
      </c>
      <c r="S244" s="59"/>
      <c r="T244" s="27"/>
      <c r="U244" s="27"/>
      <c r="V244" s="27"/>
      <c r="W244" s="27"/>
      <c r="X244" s="27"/>
      <c r="Y244" s="27"/>
      <c r="Z244" s="27"/>
      <c r="AA244" s="27"/>
      <c r="AB244" s="27"/>
      <c r="AC244" s="27"/>
      <c r="AD244" s="27"/>
      <c r="AE244" s="27"/>
      <c r="AF244" s="27"/>
      <c r="AG244" s="27"/>
    </row>
    <row r="245" spans="1:33" s="56" customFormat="1" ht="60" customHeight="1" thickBot="1" x14ac:dyDescent="1.05">
      <c r="A245"/>
      <c r="B245" s="59"/>
      <c r="C245" s="59"/>
      <c r="D245" s="84" t="s">
        <v>48</v>
      </c>
      <c r="E245" s="81"/>
      <c r="F245" s="82"/>
      <c r="G245" s="82"/>
      <c r="H245" s="82"/>
      <c r="I245" s="82"/>
      <c r="J245" s="82"/>
      <c r="K245" s="82"/>
      <c r="L245" s="82"/>
      <c r="M245" s="82"/>
      <c r="N245" s="82"/>
      <c r="O245" s="82"/>
      <c r="P245" s="82"/>
      <c r="Q245" s="82"/>
      <c r="R245" s="83"/>
      <c r="S245" s="59"/>
      <c r="T245" s="27"/>
      <c r="U245" s="27"/>
      <c r="V245" s="27"/>
      <c r="W245" s="27"/>
      <c r="X245" s="27"/>
      <c r="Y245" s="27"/>
      <c r="Z245" s="27"/>
      <c r="AA245" s="27"/>
      <c r="AB245" s="27"/>
      <c r="AC245" s="27"/>
      <c r="AD245" s="27"/>
      <c r="AE245" s="27"/>
      <c r="AF245" s="27"/>
      <c r="AG245" s="27"/>
    </row>
    <row r="246" spans="1:33" s="56" customFormat="1" ht="60" customHeight="1" thickBot="1" x14ac:dyDescent="1.05">
      <c r="A246"/>
      <c r="B246" s="200"/>
      <c r="C246" s="201"/>
      <c r="D246" s="207" t="s">
        <v>38</v>
      </c>
      <c r="E246" s="60"/>
      <c r="F246" s="57"/>
      <c r="G246" s="57"/>
      <c r="H246" s="57"/>
      <c r="I246" s="57"/>
      <c r="J246" s="57"/>
      <c r="K246" s="57"/>
      <c r="L246" s="60"/>
      <c r="M246" s="57"/>
      <c r="N246" s="57"/>
      <c r="O246" s="57"/>
      <c r="P246" s="57"/>
      <c r="Q246" s="57"/>
      <c r="R246" s="57"/>
      <c r="S246" s="64"/>
      <c r="T246" s="27"/>
      <c r="U246" s="177" t="s">
        <v>91</v>
      </c>
      <c r="V246" s="177" t="s">
        <v>92</v>
      </c>
      <c r="W246" s="177" t="s">
        <v>93</v>
      </c>
      <c r="X246" s="178" t="s">
        <v>95</v>
      </c>
      <c r="Y246" s="178" t="s">
        <v>94</v>
      </c>
      <c r="Z246" s="179" t="s">
        <v>96</v>
      </c>
      <c r="AA246" s="175" t="s">
        <v>97</v>
      </c>
      <c r="AB246" s="175" t="s">
        <v>98</v>
      </c>
      <c r="AC246" s="182" t="s">
        <v>86</v>
      </c>
      <c r="AD246" s="156" t="s">
        <v>87</v>
      </c>
      <c r="AE246" s="176" t="s">
        <v>99</v>
      </c>
      <c r="AF246" s="181" t="s">
        <v>100</v>
      </c>
      <c r="AG246" s="180" t="s">
        <v>33</v>
      </c>
    </row>
    <row r="247" spans="1:33" s="56" customFormat="1" ht="60" customHeight="1" thickBot="1" x14ac:dyDescent="1.05">
      <c r="A247"/>
      <c r="B247" s="202"/>
      <c r="C247" s="203"/>
      <c r="D247" s="208"/>
      <c r="E247" s="60"/>
      <c r="F247" s="57"/>
      <c r="G247" s="57"/>
      <c r="H247" s="57"/>
      <c r="I247" s="57"/>
      <c r="J247" s="57"/>
      <c r="K247" s="57"/>
      <c r="L247" s="60"/>
      <c r="M247" s="57"/>
      <c r="N247" s="57"/>
      <c r="O247" s="57"/>
      <c r="P247" s="57"/>
      <c r="Q247" s="57"/>
      <c r="R247" s="57"/>
      <c r="S247" s="55"/>
      <c r="T247" s="36" t="s">
        <v>31</v>
      </c>
      <c r="U247" s="38">
        <f ca="1">COUNTIFS(Données!D242:Q244,45,Programation!E246:R248,"MUSCU BAS")+(COUNTIFS(Données!D242:Q244,45,Programation!E246:R248,"MUSCU FULL BODY")*0.5)</f>
        <v>0</v>
      </c>
      <c r="V247" s="38">
        <f ca="1">COUNTIFS(Données!D242:Q244,45,Programation!E246:R248,"MUSCU HAUT")+(COUNTIFS(Données!D242:Q244,45,Programation!E246:R248,"MUSCU FULL BODY")*0.5)</f>
        <v>0</v>
      </c>
      <c r="W247" s="38">
        <f ca="1">COUNTIFS(Données!D242:Q244,45,E246:R248,"Explo")</f>
        <v>0</v>
      </c>
      <c r="X247" s="38">
        <f ca="1">COUNTIFS(Données!D242:Q244,33,E246:R248,"CARDIO")</f>
        <v>0</v>
      </c>
      <c r="Y247" s="38">
        <f ca="1">COUNTIFS(Données!D242:Q244,33,E246:R248,"INTEGRE")</f>
        <v>0</v>
      </c>
      <c r="Z247" s="38">
        <f ca="1">COUNTIF(Données!D242:Q244,50)</f>
        <v>0</v>
      </c>
      <c r="AA247" s="38">
        <f>COUNTIF(E246:R248,"Prevention bas")</f>
        <v>0</v>
      </c>
      <c r="AB247" s="38">
        <f>COUNTIF(E246:R248,"Prevention haut")</f>
        <v>0</v>
      </c>
      <c r="AC247" s="38">
        <f ca="1">COUNTIF(Données!D242:Q244,40)</f>
        <v>0</v>
      </c>
      <c r="AD247" s="38">
        <f ca="1">COUNTIF(Données!D242:Q244,16)</f>
        <v>0</v>
      </c>
      <c r="AE247" s="38">
        <f ca="1">COUNTIFS(Données!D242:Q244,6,E246:R248,"Match Simple")</f>
        <v>0</v>
      </c>
      <c r="AF247" s="38">
        <f ca="1">COUNTIFS(Données!D242:Q244,6,E246:R248,"Match Double")</f>
        <v>0</v>
      </c>
      <c r="AG247" s="38">
        <f ca="1">COUNTIFS(Données!D242:Q244,-4142,E246:R248,"Off")</f>
        <v>0</v>
      </c>
    </row>
    <row r="248" spans="1:33" s="56" customFormat="1" ht="60" customHeight="1" thickBot="1" x14ac:dyDescent="1.05">
      <c r="A248"/>
      <c r="B248" s="202"/>
      <c r="C248" s="203"/>
      <c r="D248" s="209"/>
      <c r="E248" s="60"/>
      <c r="F248" s="60"/>
      <c r="G248" s="60"/>
      <c r="H248" s="60"/>
      <c r="I248" s="60"/>
      <c r="J248" s="60"/>
      <c r="K248" s="60"/>
      <c r="L248" s="60"/>
      <c r="M248" s="60"/>
      <c r="N248" s="60"/>
      <c r="O248" s="60"/>
      <c r="P248" s="60"/>
      <c r="Q248" s="60"/>
      <c r="R248" s="60"/>
      <c r="S248" s="46"/>
      <c r="T248" s="35" t="s">
        <v>32</v>
      </c>
      <c r="U248" s="37" t="e">
        <f ca="1">U247/(COUNTA(E246:R248))</f>
        <v>#DIV/0!</v>
      </c>
      <c r="V248" s="37" t="e">
        <f ca="1">V247/(COUNTA(E246:R248))</f>
        <v>#DIV/0!</v>
      </c>
      <c r="W248" s="37" t="e">
        <f ca="1">W247/COUNTA(E246:R248)</f>
        <v>#DIV/0!</v>
      </c>
      <c r="X248" s="37" t="e">
        <f ca="1">X247/COUNTA(E246:R248)</f>
        <v>#DIV/0!</v>
      </c>
      <c r="Y248" s="37" t="e">
        <f ca="1">Y247/(COUNTA(E246:R248))</f>
        <v>#DIV/0!</v>
      </c>
      <c r="Z248" s="37" t="e">
        <f ca="1">Z247/(COUNTA(E246:R248))</f>
        <v>#DIV/0!</v>
      </c>
      <c r="AA248" s="37" t="e">
        <f>AA247/(COUNTA(E246:R248))</f>
        <v>#DIV/0!</v>
      </c>
      <c r="AB248" s="37" t="e">
        <f>AB247/(COUNTA(E246:R248))</f>
        <v>#DIV/0!</v>
      </c>
      <c r="AC248" s="37" t="e">
        <f ca="1">AC247/(COUNTA(E246:R248))</f>
        <v>#DIV/0!</v>
      </c>
      <c r="AD248" s="37" t="e">
        <f ca="1">AD247/(COUNTA(E246:R248))</f>
        <v>#DIV/0!</v>
      </c>
      <c r="AE248" s="37" t="e">
        <f ca="1">AE247/(COUNTA(E246:R248))</f>
        <v>#DIV/0!</v>
      </c>
      <c r="AF248" s="37" t="e">
        <f ca="1">AF247/(COUNTA(E246:R248))</f>
        <v>#DIV/0!</v>
      </c>
      <c r="AG248" s="37" t="e">
        <f ca="1">AG247/(COUNTA(E246:R248))</f>
        <v>#DIV/0!</v>
      </c>
    </row>
    <row r="249" spans="1:33" s="56" customFormat="1" ht="60" customHeight="1" thickBot="1" x14ac:dyDescent="1.05">
      <c r="A249"/>
      <c r="B249" s="202"/>
      <c r="C249" s="203"/>
      <c r="D249" s="67" t="s">
        <v>40</v>
      </c>
      <c r="E249" s="60"/>
      <c r="F249" s="60"/>
      <c r="G249" s="60"/>
      <c r="H249" s="60"/>
      <c r="I249" s="60"/>
      <c r="J249" s="60"/>
      <c r="K249" s="60"/>
      <c r="L249" s="60"/>
      <c r="M249" s="60"/>
      <c r="N249" s="60"/>
      <c r="O249" s="60"/>
      <c r="P249" s="60"/>
      <c r="Q249" s="60"/>
      <c r="R249" s="60"/>
      <c r="S249" s="46"/>
      <c r="T249" s="160"/>
      <c r="U249" s="52"/>
      <c r="V249" s="52"/>
      <c r="W249" s="52"/>
      <c r="X249" s="52"/>
      <c r="Y249" s="52"/>
      <c r="Z249" s="52"/>
      <c r="AA249" s="52"/>
      <c r="AB249" s="52"/>
      <c r="AC249" s="52"/>
      <c r="AD249" s="52"/>
      <c r="AE249" s="52"/>
      <c r="AF249" s="27"/>
      <c r="AG249" s="27"/>
    </row>
    <row r="250" spans="1:33" s="56" customFormat="1" ht="214" customHeight="1" thickBot="1" x14ac:dyDescent="1.05">
      <c r="A250"/>
      <c r="B250" s="204"/>
      <c r="C250" s="205"/>
      <c r="D250" s="68" t="s">
        <v>39</v>
      </c>
      <c r="E250" s="58"/>
      <c r="F250" s="65"/>
      <c r="G250" s="65"/>
      <c r="H250" s="65"/>
      <c r="I250" s="65"/>
      <c r="J250" s="65"/>
      <c r="K250" s="65"/>
      <c r="L250" s="65"/>
      <c r="M250" s="65"/>
      <c r="N250" s="65"/>
      <c r="O250" s="65"/>
      <c r="P250" s="65"/>
      <c r="Q250" s="65"/>
      <c r="R250" s="60"/>
      <c r="S250" s="59"/>
      <c r="T250" s="27"/>
      <c r="U250" s="27"/>
      <c r="V250" s="27"/>
      <c r="W250" s="27"/>
      <c r="X250" s="27"/>
      <c r="Y250" s="27"/>
      <c r="Z250" s="27"/>
      <c r="AA250" s="27"/>
      <c r="AB250" s="27"/>
      <c r="AC250" s="27"/>
      <c r="AD250" s="27"/>
      <c r="AE250" s="27"/>
      <c r="AF250" s="27"/>
      <c r="AG250" s="27"/>
    </row>
    <row r="251" spans="1:33" ht="46" x14ac:dyDescent="1">
      <c r="T251" s="27"/>
      <c r="U251" s="27"/>
      <c r="V251" s="27"/>
      <c r="W251" s="27"/>
      <c r="X251" s="27"/>
      <c r="Y251" s="27"/>
      <c r="Z251" s="27"/>
      <c r="AA251" s="27"/>
      <c r="AB251" s="27"/>
      <c r="AC251" s="27"/>
      <c r="AD251" s="27"/>
      <c r="AE251" s="27"/>
      <c r="AF251" s="27"/>
      <c r="AG251" s="27"/>
    </row>
    <row r="254" spans="1:33" ht="15" thickBot="1" x14ac:dyDescent="0.4"/>
    <row r="255" spans="1:33" ht="14.5" customHeight="1" x14ac:dyDescent="0.35">
      <c r="T255" s="194" t="s">
        <v>49</v>
      </c>
      <c r="U255" s="195"/>
      <c r="V255" s="195"/>
      <c r="W255" s="195"/>
      <c r="X255" s="195"/>
      <c r="Y255" s="195"/>
      <c r="Z255" s="195"/>
      <c r="AA255" s="195"/>
      <c r="AB255" s="195"/>
      <c r="AC255" s="195"/>
      <c r="AD255" s="195"/>
      <c r="AE255" s="195"/>
      <c r="AF255" s="195"/>
      <c r="AG255" s="196"/>
    </row>
    <row r="256" spans="1:33" ht="48.5" customHeight="1" thickBot="1" x14ac:dyDescent="0.4">
      <c r="B256" s="53"/>
      <c r="C256" s="86"/>
      <c r="D256" s="86"/>
      <c r="E256" s="86"/>
      <c r="F256" s="86"/>
      <c r="G256" s="86"/>
      <c r="H256" s="86"/>
      <c r="I256" s="86"/>
      <c r="J256" s="86"/>
      <c r="K256" s="86"/>
      <c r="L256" s="86"/>
      <c r="T256" s="197"/>
      <c r="U256" s="198"/>
      <c r="V256" s="198"/>
      <c r="W256" s="198"/>
      <c r="X256" s="198"/>
      <c r="Y256" s="198"/>
      <c r="Z256" s="198"/>
      <c r="AA256" s="198"/>
      <c r="AB256" s="198"/>
      <c r="AC256" s="198"/>
      <c r="AD256" s="198"/>
      <c r="AE256" s="198"/>
      <c r="AF256" s="198"/>
      <c r="AG256" s="199"/>
    </row>
    <row r="257" spans="2:33" ht="14.5" customHeight="1" x14ac:dyDescent="0.35">
      <c r="B257" s="53"/>
      <c r="C257" s="86"/>
      <c r="D257" s="86"/>
      <c r="E257" s="86"/>
      <c r="F257" s="86"/>
      <c r="G257" s="86"/>
      <c r="H257" s="86"/>
      <c r="I257" s="86"/>
      <c r="J257" s="86"/>
      <c r="K257" s="86"/>
      <c r="L257" s="86"/>
    </row>
    <row r="258" spans="2:33" ht="22.5" customHeight="1" thickBot="1" x14ac:dyDescent="0.4">
      <c r="B258" s="53"/>
      <c r="C258" s="86"/>
      <c r="D258" s="86"/>
      <c r="E258" s="86"/>
      <c r="F258" s="86"/>
      <c r="G258" s="86"/>
      <c r="H258" s="86"/>
      <c r="I258" s="86"/>
      <c r="J258" s="86"/>
      <c r="K258" s="86"/>
      <c r="L258" s="86"/>
    </row>
    <row r="259" spans="2:33" ht="65" customHeight="1" thickBot="1" x14ac:dyDescent="1.05">
      <c r="B259" s="53"/>
      <c r="C259" s="86"/>
      <c r="D259" s="86"/>
      <c r="E259" s="86"/>
      <c r="F259" s="86"/>
      <c r="G259" s="86"/>
      <c r="H259" s="86"/>
      <c r="I259" s="86"/>
      <c r="J259" s="86"/>
      <c r="K259" s="86"/>
      <c r="L259" s="86"/>
      <c r="T259" s="27"/>
      <c r="U259" s="177" t="s">
        <v>91</v>
      </c>
      <c r="V259" s="177" t="s">
        <v>92</v>
      </c>
      <c r="W259" s="177" t="s">
        <v>93</v>
      </c>
      <c r="X259" s="178" t="s">
        <v>95</v>
      </c>
      <c r="Y259" s="178" t="s">
        <v>94</v>
      </c>
      <c r="Z259" s="179" t="s">
        <v>96</v>
      </c>
      <c r="AA259" s="175" t="s">
        <v>97</v>
      </c>
      <c r="AB259" s="175" t="s">
        <v>98</v>
      </c>
      <c r="AC259" s="182" t="s">
        <v>86</v>
      </c>
      <c r="AD259" s="156" t="s">
        <v>87</v>
      </c>
      <c r="AE259" s="176" t="s">
        <v>99</v>
      </c>
      <c r="AF259" s="181" t="s">
        <v>100</v>
      </c>
      <c r="AG259" s="180" t="s">
        <v>33</v>
      </c>
    </row>
    <row r="260" spans="2:33" ht="64.5" customHeight="1" thickBot="1" x14ac:dyDescent="0.4">
      <c r="B260" s="53"/>
      <c r="C260" s="53"/>
      <c r="D260" s="53"/>
      <c r="E260" s="53"/>
      <c r="F260" s="53"/>
      <c r="G260" s="53"/>
      <c r="H260" s="53"/>
      <c r="I260" s="53"/>
      <c r="J260" s="53"/>
      <c r="K260" s="53"/>
      <c r="L260" s="53"/>
      <c r="T260" s="36" t="s">
        <v>31</v>
      </c>
      <c r="U260" s="38">
        <f ca="1">SUM(U13,U22,U31,U40,U49,U58,U67,U76,U85,U94,U103,U112,U121,U130,U139,U148,U157,U166,U175,U184,U193,U202,U211,U220,U229,U247,U238)</f>
        <v>2</v>
      </c>
      <c r="V260" s="38">
        <f t="shared" ref="V260:AG260" ca="1" si="1">SUM(V13,V22,V31,V40,V49,V58,V67,V76,V85,V94,V103,V112,V121,V130,V139,V148,V157,V166,V175,V184,V193,V202,V211,V220,V229,V247,V238)</f>
        <v>2</v>
      </c>
      <c r="W260" s="38">
        <f t="shared" ca="1" si="1"/>
        <v>0</v>
      </c>
      <c r="X260" s="38">
        <f t="shared" ca="1" si="1"/>
        <v>0</v>
      </c>
      <c r="Y260" s="38">
        <f t="shared" ca="1" si="1"/>
        <v>0</v>
      </c>
      <c r="Z260" s="38">
        <f t="shared" ca="1" si="1"/>
        <v>1</v>
      </c>
      <c r="AA260" s="38">
        <f t="shared" si="1"/>
        <v>1</v>
      </c>
      <c r="AB260" s="38">
        <f t="shared" si="1"/>
        <v>1</v>
      </c>
      <c r="AC260" s="38">
        <f ca="1">SUM(AC13,AC22,AC31,AC40,AC49,AC58,AC67,AC76,AC85,AC94,AC103,AC112,AC121,AC130,AC139,AC148,AC157,AC166,AC175,AC184,AC193,AC202,AC211,AC220,AC229,AC247,AC238)</f>
        <v>0</v>
      </c>
      <c r="AD260" s="38">
        <f ca="1">SUM(AD13,AD22,AD31,AD40,AD49,AD58,AD67,AD76,AD85,AD94,AD103,AD112,AD121,AD130,AD139,AD148,AD157,AD166,AD175,AD184,AD193,AD202,AD211,AD220,AD229,AD247,AD238)</f>
        <v>2</v>
      </c>
      <c r="AE260" s="38">
        <f t="shared" ref="AE260" ca="1" si="2">SUM(AE13,AE22,AE31,AE40,AE49,AE58,AE67,AE76,AE85,AE94,AE103,AE112,AE121,AE130,AE139,AE148,AE157,AE166,AE175,AE184,AE193,AE202,AE211,AE220,AE229,AE247,AE238)</f>
        <v>4</v>
      </c>
      <c r="AF260" s="38">
        <f ca="1">SUM(AF13,AF22,AF31,AF40,AF49,AF58,AF67,AF76,AF85,AF94,AF103,AF112,AF121,AF130,AF139,AF148,AF157,AF166,AF175,AF184,AF193,AF202,AF211,AF220,AF229,AF247,AF238)</f>
        <v>1</v>
      </c>
      <c r="AG260" s="38">
        <f t="shared" ca="1" si="1"/>
        <v>7</v>
      </c>
    </row>
    <row r="261" spans="2:33" ht="68.5" customHeight="1" thickBot="1" x14ac:dyDescent="0.4">
      <c r="B261" s="53"/>
      <c r="C261" s="53"/>
      <c r="D261" s="53"/>
      <c r="E261" s="53"/>
      <c r="F261" s="53"/>
      <c r="G261" s="53"/>
      <c r="H261" s="53"/>
      <c r="I261" s="53"/>
      <c r="J261" s="53"/>
      <c r="K261" s="53"/>
      <c r="L261" s="53"/>
      <c r="T261" s="35" t="s">
        <v>32</v>
      </c>
      <c r="U261" s="37">
        <f t="shared" ref="U261:AG261" ca="1" si="3">U260/SUM($U$260:$AG$260)</f>
        <v>9.5238095238095233E-2</v>
      </c>
      <c r="V261" s="37">
        <f t="shared" ca="1" si="3"/>
        <v>9.5238095238095233E-2</v>
      </c>
      <c r="W261" s="37">
        <f t="shared" ca="1" si="3"/>
        <v>0</v>
      </c>
      <c r="X261" s="37">
        <f t="shared" ca="1" si="3"/>
        <v>0</v>
      </c>
      <c r="Y261" s="37">
        <f t="shared" ca="1" si="3"/>
        <v>0</v>
      </c>
      <c r="Z261" s="37">
        <f t="shared" ca="1" si="3"/>
        <v>4.7619047619047616E-2</v>
      </c>
      <c r="AA261" s="37">
        <f t="shared" ca="1" si="3"/>
        <v>4.7619047619047616E-2</v>
      </c>
      <c r="AB261" s="37">
        <f t="shared" ca="1" si="3"/>
        <v>4.7619047619047616E-2</v>
      </c>
      <c r="AC261" s="37">
        <f t="shared" ca="1" si="3"/>
        <v>0</v>
      </c>
      <c r="AD261" s="37">
        <f t="shared" ca="1" si="3"/>
        <v>9.5238095238095233E-2</v>
      </c>
      <c r="AE261" s="37">
        <f t="shared" ca="1" si="3"/>
        <v>0.19047619047619047</v>
      </c>
      <c r="AF261" s="37">
        <f t="shared" ca="1" si="3"/>
        <v>4.7619047619047616E-2</v>
      </c>
      <c r="AG261" s="37">
        <f t="shared" ca="1" si="3"/>
        <v>0.33333333333333331</v>
      </c>
    </row>
    <row r="262" spans="2:33" ht="46" x14ac:dyDescent="1">
      <c r="B262" s="66"/>
      <c r="C262" s="44"/>
      <c r="D262" s="44"/>
      <c r="E262" s="44"/>
      <c r="F262" s="44"/>
      <c r="G262" s="44"/>
      <c r="H262" s="44"/>
      <c r="I262" s="87"/>
      <c r="J262" s="87"/>
      <c r="K262" s="44"/>
      <c r="L262" s="88"/>
    </row>
    <row r="263" spans="2:33" ht="36" x14ac:dyDescent="0.35">
      <c r="B263" s="54"/>
      <c r="C263" s="75"/>
      <c r="D263" s="75"/>
      <c r="E263" s="75"/>
      <c r="F263" s="75"/>
      <c r="G263" s="75"/>
      <c r="H263" s="75"/>
      <c r="I263" s="75"/>
      <c r="J263" s="75"/>
      <c r="K263" s="75"/>
      <c r="L263" s="75"/>
    </row>
    <row r="264" spans="2:33" ht="36" x14ac:dyDescent="0.35">
      <c r="B264" s="45"/>
      <c r="C264" s="46"/>
      <c r="D264" s="46"/>
      <c r="E264" s="46"/>
      <c r="F264" s="46"/>
      <c r="G264" s="46"/>
      <c r="H264" s="46"/>
      <c r="I264" s="46"/>
      <c r="J264" s="46"/>
      <c r="K264" s="46"/>
      <c r="L264" s="46"/>
    </row>
  </sheetData>
  <mergeCells count="93">
    <mergeCell ref="V5:W5"/>
    <mergeCell ref="E3:G3"/>
    <mergeCell ref="D246:D248"/>
    <mergeCell ref="B2:D7"/>
    <mergeCell ref="D192:D194"/>
    <mergeCell ref="D198:D199"/>
    <mergeCell ref="D201:D203"/>
    <mergeCell ref="D207:D208"/>
    <mergeCell ref="D210:D212"/>
    <mergeCell ref="D144:D145"/>
    <mergeCell ref="D147:D149"/>
    <mergeCell ref="D153:D154"/>
    <mergeCell ref="D156:D158"/>
    <mergeCell ref="D93:D95"/>
    <mergeCell ref="D12:D14"/>
    <mergeCell ref="E4:G4"/>
    <mergeCell ref="P5:Q5"/>
    <mergeCell ref="N5:O5"/>
    <mergeCell ref="T5:U5"/>
    <mergeCell ref="R5:S5"/>
    <mergeCell ref="D108:D109"/>
    <mergeCell ref="D27:D28"/>
    <mergeCell ref="D30:D32"/>
    <mergeCell ref="D36:D37"/>
    <mergeCell ref="E21:F21"/>
    <mergeCell ref="D21:D23"/>
    <mergeCell ref="D81:D82"/>
    <mergeCell ref="D84:D86"/>
    <mergeCell ref="E5:G5"/>
    <mergeCell ref="E6:G6"/>
    <mergeCell ref="E7:G7"/>
    <mergeCell ref="D111:D113"/>
    <mergeCell ref="D39:D41"/>
    <mergeCell ref="D45:D46"/>
    <mergeCell ref="D48:D50"/>
    <mergeCell ref="D54:D55"/>
    <mergeCell ref="D57:D59"/>
    <mergeCell ref="D90:D91"/>
    <mergeCell ref="D63:D64"/>
    <mergeCell ref="D66:D68"/>
    <mergeCell ref="D72:D73"/>
    <mergeCell ref="D75:D77"/>
    <mergeCell ref="D99:D100"/>
    <mergeCell ref="D102:D104"/>
    <mergeCell ref="B156:C160"/>
    <mergeCell ref="B165:C169"/>
    <mergeCell ref="D117:D118"/>
    <mergeCell ref="D120:D122"/>
    <mergeCell ref="D126:D127"/>
    <mergeCell ref="D129:D131"/>
    <mergeCell ref="B120:C124"/>
    <mergeCell ref="B129:C133"/>
    <mergeCell ref="D135:D136"/>
    <mergeCell ref="D138:D140"/>
    <mergeCell ref="D162:D163"/>
    <mergeCell ref="D165:D167"/>
    <mergeCell ref="B138:C142"/>
    <mergeCell ref="B147:C151"/>
    <mergeCell ref="D234:D235"/>
    <mergeCell ref="D237:D239"/>
    <mergeCell ref="B228:C232"/>
    <mergeCell ref="B237:C241"/>
    <mergeCell ref="D189:D190"/>
    <mergeCell ref="D216:D217"/>
    <mergeCell ref="D219:D221"/>
    <mergeCell ref="B192:C196"/>
    <mergeCell ref="B201:C205"/>
    <mergeCell ref="B210:C214"/>
    <mergeCell ref="B219:C223"/>
    <mergeCell ref="D225:D226"/>
    <mergeCell ref="D228:D230"/>
    <mergeCell ref="D171:D172"/>
    <mergeCell ref="D174:D176"/>
    <mergeCell ref="D180:D181"/>
    <mergeCell ref="D183:D185"/>
    <mergeCell ref="B174:C178"/>
    <mergeCell ref="B183:C187"/>
    <mergeCell ref="N4:W4"/>
    <mergeCell ref="T255:AG256"/>
    <mergeCell ref="B246:C250"/>
    <mergeCell ref="D243:D244"/>
    <mergeCell ref="B12:C16"/>
    <mergeCell ref="B21:C25"/>
    <mergeCell ref="B30:C34"/>
    <mergeCell ref="B39:C43"/>
    <mergeCell ref="B48:C52"/>
    <mergeCell ref="B57:C61"/>
    <mergeCell ref="B66:C70"/>
    <mergeCell ref="B75:C79"/>
    <mergeCell ref="B84:C88"/>
    <mergeCell ref="B93:C97"/>
    <mergeCell ref="B102:C106"/>
    <mergeCell ref="B111:C115"/>
  </mergeCells>
  <phoneticPr fontId="11" type="noConversion"/>
  <conditionalFormatting sqref="S23:S24 S32:S33 S41:S42 S50:S51 S68:S69 S86:S87 S59:S60 S77:S78 S95:S96 S104:S105 S113:S114 S122:S123 S131:S132 S140:S141 S149:S150 S158:S159 S167:S168 S176:S177 S185:S186 S194:S195 S203:S204 S212:S213 S221:S222 S230:S231 S239:S240 S248:S249">
    <cfRule type="dataBar" priority="1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{B615A93C-2371-44C8-87FB-39D147E03794}</x14:id>
        </ext>
      </extLst>
    </cfRule>
  </conditionalFormatting>
  <conditionalFormatting sqref="C264:L264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{A4C3A6B5-3DEB-4315-A020-6035BF511317}</x14:id>
        </ext>
      </extLst>
    </cfRule>
  </conditionalFormatting>
  <conditionalFormatting sqref="U15:AE15 U24:AE24 U33:AE33 U60:AE60 U78:AE78 U96:AE96 U114:AE114 U132:AE132 U150:AE150 U168:AE168 U186:AE186 U204:AE204 U222:AE222 U240:AE240 U51:AE51 U69:AE69 U87:AE87 U105:AE105 U123:AE123 U141:AE141 U159:AE159 U177:AE177 U195:AE195 U213:AE213 U231:AE231 U249:AE249 U42:AE42 U14:AG14 U23:AG23 U32:AG32 U41:AG41 U50:AG50 U59:AG59 U68:AG68 U77:AG77 U86:AG86 U95:AG95 U104:AG104 U113:AG113 U122:AG122 U131:AG131 U140:AG140 U149:AG149 U158:AG158 U167:AG167 U176:AG176 U185:AG185 U194:AG194 U203:AG203 U212:AG212 U221:AG221 U230:AG230 U239:AG239 U248:AG248">
    <cfRule type="dataBar" priority="2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{DAB5F34C-5031-4F7A-A1C8-30E45A8F95E7}</x14:id>
        </ext>
      </extLst>
    </cfRule>
  </conditionalFormatting>
  <conditionalFormatting sqref="U261:AG261">
    <cfRule type="dataBar" priority="3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{53B0F547-B64A-449C-892D-1A532E6D321B}</x14:id>
        </ext>
      </extLst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615A93C-2371-44C8-87FB-39D147E037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S23:S24 S32:S33 S41:S42 S50:S51 S68:S69 S86:S87 S59:S60 S77:S78 S95:S96 S104:S105 S113:S114 S122:S123 S131:S132 S140:S141 S149:S150 S158:S159 S167:S168 S176:S177 S185:S186 S194:S195 S203:S204 S212:S213 S221:S222 S230:S231 S239:S240 S248:S249</xm:sqref>
        </x14:conditionalFormatting>
        <x14:conditionalFormatting xmlns:xm="http://schemas.microsoft.com/office/excel/2006/main">
          <x14:cfRule type="dataBar" id="{A4C3A6B5-3DEB-4315-A020-6035BF5113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C264:L264</xm:sqref>
        </x14:conditionalFormatting>
        <x14:conditionalFormatting xmlns:xm="http://schemas.microsoft.com/office/excel/2006/main">
          <x14:cfRule type="dataBar" id="{DAB5F34C-5031-4F7A-A1C8-30E45A8F95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U15:AE15 U24:AE24 U33:AE33 U60:AE60 U78:AE78 U96:AE96 U114:AE114 U132:AE132 U150:AE150 U168:AE168 U186:AE186 U204:AE204 U222:AE222 U240:AE240 U51:AE51 U69:AE69 U87:AE87 U105:AE105 U123:AE123 U141:AE141 U159:AE159 U177:AE177 U195:AE195 U213:AE213 U231:AE231 U249:AE249 U42:AE42 U14:AG14 U23:AG23 U32:AG32 U41:AG41 U50:AG50 U59:AG59 U68:AG68 U77:AG77 U86:AG86 U95:AG95 U104:AG104 U113:AG113 U122:AG122 U131:AG131 U140:AG140 U149:AG149 U158:AG158 U167:AG167 U176:AG176 U185:AG185 U194:AG194 U203:AG203 U212:AG212 U221:AG221 U230:AG230 U239:AG239 U248:AG248</xm:sqref>
        </x14:conditionalFormatting>
        <x14:conditionalFormatting xmlns:xm="http://schemas.microsoft.com/office/excel/2006/main">
          <x14:cfRule type="dataBar" id="{53B0F547-B64A-449C-892D-1A532E6D32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U261:AG261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DropDown="1" showInputMessage="1" showErrorMessage="1" xr:uid="{AA53AEC9-A8B4-4921-9B53-AAFAECAC9D42}">
          <x14:formula1>
            <xm:f>'Charge d''entraînement'!$C$8:$C$402</xm:f>
          </x14:formula1>
          <xm:sqref>R7</xm:sqref>
        </x14:dataValidation>
      </x14:dataValidations>
    </ext>
    <ext xmlns:x14="http://schemas.microsoft.com/office/spreadsheetml/2009/9/main" uri="{05C60535-1F16-4fd2-B633-F4F36F0B64E0}">
      <x14:sparklineGroups xmlns:xm="http://schemas.microsoft.com/office/excel/2006/main">
        <x14:sparklineGroup manualMax="1000" manualMin="0" type="column" displayEmptyCellsAs="gap" high="1" low="1" last="1" minAxisType="custom" maxAxisType="custom" xr2:uid="{EB54E9DF-9897-445D-B3BB-DDB4E9335CAD}">
          <x14:colorSeries rgb="FFFFFF00"/>
          <x14:colorNegative rgb="FF000000"/>
          <x14:colorAxis rgb="FF000000"/>
          <x14:colorMarkers rgb="FF000000"/>
          <x14:colorFirst rgb="FF000000"/>
          <x14:colorLast rgb="FF000000"/>
          <x14:colorHigh rgb="FFFFFF00"/>
          <x14:colorLow rgb="FF000000"/>
          <x14:sparklines>
            <x14:sparkline>
              <xm:f>'Charge d''entraînement'!Q8:Q8</xm:f>
              <xm:sqref>E16</xm:sqref>
            </x14:sparkline>
            <x14:sparkline>
              <xm:f>'Charge d''entraînement'!Q9:Q9</xm:f>
              <xm:sqref>F16</xm:sqref>
            </x14:sparkline>
            <x14:sparkline>
              <xm:f>'Charge d''entraînement'!Q10:Q10</xm:f>
              <xm:sqref>G16</xm:sqref>
            </x14:sparkline>
            <x14:sparkline>
              <xm:f>'Charge d''entraînement'!Q11:Q11</xm:f>
              <xm:sqref>H16</xm:sqref>
            </x14:sparkline>
            <x14:sparkline>
              <xm:f>'Charge d''entraînement'!Q12:Q12</xm:f>
              <xm:sqref>I16</xm:sqref>
            </x14:sparkline>
            <x14:sparkline>
              <xm:f>'Charge d''entraînement'!Q13:Q13</xm:f>
              <xm:sqref>J16</xm:sqref>
            </x14:sparkline>
            <x14:sparkline>
              <xm:f>'Charge d''entraînement'!Q14:Q14</xm:f>
              <xm:sqref>K16</xm:sqref>
            </x14:sparkline>
            <x14:sparkline>
              <xm:f>'Charge d''entraînement'!Q15:Q15</xm:f>
              <xm:sqref>L16</xm:sqref>
            </x14:sparkline>
            <x14:sparkline>
              <xm:f>'Charge d''entraînement'!Q16:Q16</xm:f>
              <xm:sqref>M16</xm:sqref>
            </x14:sparkline>
            <x14:sparkline>
              <xm:f>'Charge d''entraînement'!Q17:Q17</xm:f>
              <xm:sqref>N16</xm:sqref>
            </x14:sparkline>
            <x14:sparkline>
              <xm:f>'Charge d''entraînement'!Q18:Q18</xm:f>
              <xm:sqref>O16</xm:sqref>
            </x14:sparkline>
            <x14:sparkline>
              <xm:f>'Charge d''entraînement'!Q19:Q19</xm:f>
              <xm:sqref>E25</xm:sqref>
            </x14:sparkline>
            <x14:sparkline>
              <xm:f>'Charge d''entraînement'!Q20:Q20</xm:f>
              <xm:sqref>F25</xm:sqref>
            </x14:sparkline>
            <x14:sparkline>
              <xm:f>'Charge d''entraînement'!Q21:Q21</xm:f>
              <xm:sqref>G25</xm:sqref>
            </x14:sparkline>
            <x14:sparkline>
              <xm:f>'Charge d''entraînement'!Q22:Q22</xm:f>
              <xm:sqref>H25</xm:sqref>
            </x14:sparkline>
            <x14:sparkline>
              <xm:f>'Charge d''entraînement'!Q23:Q23</xm:f>
              <xm:sqref>I25</xm:sqref>
            </x14:sparkline>
            <x14:sparkline>
              <xm:f>'Charge d''entraînement'!Q24:Q24</xm:f>
              <xm:sqref>J25</xm:sqref>
            </x14:sparkline>
            <x14:sparkline>
              <xm:f>'Charge d''entraînement'!Q25:Q25</xm:f>
              <xm:sqref>K25</xm:sqref>
            </x14:sparkline>
            <x14:sparkline>
              <xm:f>'Charge d''entraînement'!Q26:Q26</xm:f>
              <xm:sqref>L25</xm:sqref>
            </x14:sparkline>
            <x14:sparkline>
              <xm:f>'Charge d''entraînement'!Q27:Q27</xm:f>
              <xm:sqref>M25</xm:sqref>
            </x14:sparkline>
            <x14:sparkline>
              <xm:f>'Charge d''entraînement'!Q28:Q28</xm:f>
              <xm:sqref>N25</xm:sqref>
            </x14:sparkline>
            <x14:sparkline>
              <xm:f>'Charge d''entraînement'!Q29:Q29</xm:f>
              <xm:sqref>O25</xm:sqref>
            </x14:sparkline>
            <x14:sparkline>
              <xm:f>'Charge d''entraînement'!Q30:Q30</xm:f>
              <xm:sqref>P25</xm:sqref>
            </x14:sparkline>
            <x14:sparkline>
              <xm:f>'Charge d''entraînement'!Q31:Q31</xm:f>
              <xm:sqref>Q25</xm:sqref>
            </x14:sparkline>
            <x14:sparkline>
              <xm:f>'Charge d''entraînement'!Q32:Q32</xm:f>
              <xm:sqref>R25</xm:sqref>
            </x14:sparkline>
            <x14:sparkline>
              <xm:f>'Charge d''entraînement'!Q33:Q33</xm:f>
              <xm:sqref>E34</xm:sqref>
            </x14:sparkline>
            <x14:sparkline>
              <xm:f>'Charge d''entraînement'!Q34:Q34</xm:f>
              <xm:sqref>F34</xm:sqref>
            </x14:sparkline>
            <x14:sparkline>
              <xm:f>'Charge d''entraînement'!Q35:Q35</xm:f>
              <xm:sqref>G34</xm:sqref>
            </x14:sparkline>
            <x14:sparkline>
              <xm:f>'Charge d''entraînement'!Q36:Q36</xm:f>
              <xm:sqref>H34</xm:sqref>
            </x14:sparkline>
            <x14:sparkline>
              <xm:f>'Charge d''entraînement'!Q37:Q37</xm:f>
              <xm:sqref>I34</xm:sqref>
            </x14:sparkline>
            <x14:sparkline>
              <xm:f>'Charge d''entraînement'!Q38:Q38</xm:f>
              <xm:sqref>J34</xm:sqref>
            </x14:sparkline>
            <x14:sparkline>
              <xm:f>'Charge d''entraînement'!Q39:Q39</xm:f>
              <xm:sqref>K34</xm:sqref>
            </x14:sparkline>
            <x14:sparkline>
              <xm:f>'Charge d''entraînement'!Q40:Q40</xm:f>
              <xm:sqref>L34</xm:sqref>
            </x14:sparkline>
            <x14:sparkline>
              <xm:f>'Charge d''entraînement'!Q41:Q41</xm:f>
              <xm:sqref>M34</xm:sqref>
            </x14:sparkline>
            <x14:sparkline>
              <xm:f>'Charge d''entraînement'!Q42:Q42</xm:f>
              <xm:sqref>N34</xm:sqref>
            </x14:sparkline>
            <x14:sparkline>
              <xm:f>'Charge d''entraînement'!Q43:Q43</xm:f>
              <xm:sqref>O34</xm:sqref>
            </x14:sparkline>
            <x14:sparkline>
              <xm:f>'Charge d''entraînement'!Q44:Q44</xm:f>
              <xm:sqref>P34</xm:sqref>
            </x14:sparkline>
            <x14:sparkline>
              <xm:f>'Charge d''entraînement'!Q45:Q45</xm:f>
              <xm:sqref>Q34</xm:sqref>
            </x14:sparkline>
            <x14:sparkline>
              <xm:f>'Charge d''entraînement'!Q46:Q46</xm:f>
              <xm:sqref>R34</xm:sqref>
            </x14:sparkline>
            <x14:sparkline>
              <xm:f>'Charge d''entraînement'!Q47:Q47</xm:f>
              <xm:sqref>E43</xm:sqref>
            </x14:sparkline>
            <x14:sparkline>
              <xm:f>'Charge d''entraînement'!Q48:Q48</xm:f>
              <xm:sqref>F43</xm:sqref>
            </x14:sparkline>
            <x14:sparkline>
              <xm:f>'Charge d''entraînement'!Q49:Q49</xm:f>
              <xm:sqref>G43</xm:sqref>
            </x14:sparkline>
            <x14:sparkline>
              <xm:f>'Charge d''entraînement'!Q50:Q50</xm:f>
              <xm:sqref>H43</xm:sqref>
            </x14:sparkline>
            <x14:sparkline>
              <xm:f>'Charge d''entraînement'!Q51:Q51</xm:f>
              <xm:sqref>I43</xm:sqref>
            </x14:sparkline>
            <x14:sparkline>
              <xm:f>'Charge d''entraînement'!Q52:Q52</xm:f>
              <xm:sqref>J43</xm:sqref>
            </x14:sparkline>
            <x14:sparkline>
              <xm:f>'Charge d''entraînement'!Q53:Q53</xm:f>
              <xm:sqref>K43</xm:sqref>
            </x14:sparkline>
            <x14:sparkline>
              <xm:f>'Charge d''entraînement'!Q54:Q54</xm:f>
              <xm:sqref>L43</xm:sqref>
            </x14:sparkline>
            <x14:sparkline>
              <xm:f>'Charge d''entraînement'!Q55:Q55</xm:f>
              <xm:sqref>M43</xm:sqref>
            </x14:sparkline>
            <x14:sparkline>
              <xm:f>'Charge d''entraînement'!Q56:Q56</xm:f>
              <xm:sqref>N43</xm:sqref>
            </x14:sparkline>
            <x14:sparkline>
              <xm:f>'Charge d''entraînement'!Q57:Q57</xm:f>
              <xm:sqref>O43</xm:sqref>
            </x14:sparkline>
            <x14:sparkline>
              <xm:f>'Charge d''entraînement'!Q58:Q58</xm:f>
              <xm:sqref>P43</xm:sqref>
            </x14:sparkline>
            <x14:sparkline>
              <xm:f>'Charge d''entraînement'!Q59:Q59</xm:f>
              <xm:sqref>Q43</xm:sqref>
            </x14:sparkline>
            <x14:sparkline>
              <xm:f>'Charge d''entraînement'!Q60:Q60</xm:f>
              <xm:sqref>R43</xm:sqref>
            </x14:sparkline>
            <x14:sparkline>
              <xm:f>'Charge d''entraînement'!Q61:Q61</xm:f>
              <xm:sqref>E52</xm:sqref>
            </x14:sparkline>
            <x14:sparkline>
              <xm:f>'Charge d''entraînement'!Q62:Q62</xm:f>
              <xm:sqref>F52</xm:sqref>
            </x14:sparkline>
            <x14:sparkline>
              <xm:f>'Charge d''entraînement'!Q63:Q63</xm:f>
              <xm:sqref>G52</xm:sqref>
            </x14:sparkline>
            <x14:sparkline>
              <xm:f>'Charge d''entraînement'!Q64:Q64</xm:f>
              <xm:sqref>H52</xm:sqref>
            </x14:sparkline>
            <x14:sparkline>
              <xm:f>'Charge d''entraînement'!Q65:Q65</xm:f>
              <xm:sqref>I52</xm:sqref>
            </x14:sparkline>
            <x14:sparkline>
              <xm:f>'Charge d''entraînement'!Q66:Q66</xm:f>
              <xm:sqref>J52</xm:sqref>
            </x14:sparkline>
            <x14:sparkline>
              <xm:f>'Charge d''entraînement'!Q67:Q67</xm:f>
              <xm:sqref>K52</xm:sqref>
            </x14:sparkline>
            <x14:sparkline>
              <xm:f>'Charge d''entraînement'!Q68:Q68</xm:f>
              <xm:sqref>L52</xm:sqref>
            </x14:sparkline>
            <x14:sparkline>
              <xm:f>'Charge d''entraînement'!Q69:Q69</xm:f>
              <xm:sqref>M52</xm:sqref>
            </x14:sparkline>
            <x14:sparkline>
              <xm:f>'Charge d''entraînement'!Q70:Q70</xm:f>
              <xm:sqref>N52</xm:sqref>
            </x14:sparkline>
            <x14:sparkline>
              <xm:f>'Charge d''entraînement'!Q71:Q71</xm:f>
              <xm:sqref>O52</xm:sqref>
            </x14:sparkline>
            <x14:sparkline>
              <xm:f>'Charge d''entraînement'!Q72:Q72</xm:f>
              <xm:sqref>P52</xm:sqref>
            </x14:sparkline>
            <x14:sparkline>
              <xm:f>'Charge d''entraînement'!Q73:Q73</xm:f>
              <xm:sqref>Q52</xm:sqref>
            </x14:sparkline>
            <x14:sparkline>
              <xm:f>'Charge d''entraînement'!Q74:Q74</xm:f>
              <xm:sqref>R52</xm:sqref>
            </x14:sparkline>
            <x14:sparkline>
              <xm:f>'Charge d''entraînement'!Q75:Q75</xm:f>
              <xm:sqref>E61</xm:sqref>
            </x14:sparkline>
            <x14:sparkline>
              <xm:f>'Charge d''entraînement'!Q76:Q76</xm:f>
              <xm:sqref>F61</xm:sqref>
            </x14:sparkline>
            <x14:sparkline>
              <xm:f>'Charge d''entraînement'!Q77:Q77</xm:f>
              <xm:sqref>G61</xm:sqref>
            </x14:sparkline>
            <x14:sparkline>
              <xm:f>'Charge d''entraînement'!Q78:Q78</xm:f>
              <xm:sqref>H61</xm:sqref>
            </x14:sparkline>
            <x14:sparkline>
              <xm:f>'Charge d''entraînement'!Q79:Q79</xm:f>
              <xm:sqref>I61</xm:sqref>
            </x14:sparkline>
            <x14:sparkline>
              <xm:f>'Charge d''entraînement'!Q80:Q80</xm:f>
              <xm:sqref>J61</xm:sqref>
            </x14:sparkline>
            <x14:sparkline>
              <xm:f>'Charge d''entraînement'!Q81:Q81</xm:f>
              <xm:sqref>K61</xm:sqref>
            </x14:sparkline>
            <x14:sparkline>
              <xm:f>'Charge d''entraînement'!Q82:Q82</xm:f>
              <xm:sqref>L61</xm:sqref>
            </x14:sparkline>
            <x14:sparkline>
              <xm:f>'Charge d''entraînement'!Q83:Q83</xm:f>
              <xm:sqref>M61</xm:sqref>
            </x14:sparkline>
            <x14:sparkline>
              <xm:f>'Charge d''entraînement'!Q84:Q84</xm:f>
              <xm:sqref>N61</xm:sqref>
            </x14:sparkline>
            <x14:sparkline>
              <xm:f>'Charge d''entraînement'!Q85:Q85</xm:f>
              <xm:sqref>O61</xm:sqref>
            </x14:sparkline>
            <x14:sparkline>
              <xm:f>'Charge d''entraînement'!Q86:Q86</xm:f>
              <xm:sqref>P61</xm:sqref>
            </x14:sparkline>
            <x14:sparkline>
              <xm:f>'Charge d''entraînement'!Q87:Q87</xm:f>
              <xm:sqref>Q61</xm:sqref>
            </x14:sparkline>
            <x14:sparkline>
              <xm:f>'Charge d''entraînement'!Q88:Q88</xm:f>
              <xm:sqref>R61</xm:sqref>
            </x14:sparkline>
            <x14:sparkline>
              <xm:f>'Charge d''entraînement'!Q89:Q89</xm:f>
              <xm:sqref>E70</xm:sqref>
            </x14:sparkline>
            <x14:sparkline>
              <xm:f>'Charge d''entraînement'!Q90:Q90</xm:f>
              <xm:sqref>F70</xm:sqref>
            </x14:sparkline>
            <x14:sparkline>
              <xm:f>'Charge d''entraînement'!Q91:Q91</xm:f>
              <xm:sqref>G70</xm:sqref>
            </x14:sparkline>
            <x14:sparkline>
              <xm:f>'Charge d''entraînement'!Q92:Q92</xm:f>
              <xm:sqref>H70</xm:sqref>
            </x14:sparkline>
            <x14:sparkline>
              <xm:f>'Charge d''entraînement'!Q93:Q93</xm:f>
              <xm:sqref>I70</xm:sqref>
            </x14:sparkline>
            <x14:sparkline>
              <xm:f>'Charge d''entraînement'!Q94:Q94</xm:f>
              <xm:sqref>J70</xm:sqref>
            </x14:sparkline>
            <x14:sparkline>
              <xm:f>'Charge d''entraînement'!Q95:Q95</xm:f>
              <xm:sqref>K70</xm:sqref>
            </x14:sparkline>
            <x14:sparkline>
              <xm:f>'Charge d''entraînement'!Q96:Q96</xm:f>
              <xm:sqref>L70</xm:sqref>
            </x14:sparkline>
            <x14:sparkline>
              <xm:f>'Charge d''entraînement'!Q97:Q97</xm:f>
              <xm:sqref>M70</xm:sqref>
            </x14:sparkline>
            <x14:sparkline>
              <xm:f>'Charge d''entraînement'!Q98:Q98</xm:f>
              <xm:sqref>N70</xm:sqref>
            </x14:sparkline>
            <x14:sparkline>
              <xm:f>'Charge d''entraînement'!Q99:Q99</xm:f>
              <xm:sqref>O70</xm:sqref>
            </x14:sparkline>
            <x14:sparkline>
              <xm:f>'Charge d''entraînement'!Q100:Q100</xm:f>
              <xm:sqref>P70</xm:sqref>
            </x14:sparkline>
            <x14:sparkline>
              <xm:f>'Charge d''entraînement'!Q101:Q101</xm:f>
              <xm:sqref>Q70</xm:sqref>
            </x14:sparkline>
            <x14:sparkline>
              <xm:f>'Charge d''entraînement'!Q102:Q102</xm:f>
              <xm:sqref>R70</xm:sqref>
            </x14:sparkline>
            <x14:sparkline>
              <xm:f>'Charge d''entraînement'!Q103:Q103</xm:f>
              <xm:sqref>E79</xm:sqref>
            </x14:sparkline>
            <x14:sparkline>
              <xm:f>'Charge d''entraînement'!Q104:Q104</xm:f>
              <xm:sqref>F79</xm:sqref>
            </x14:sparkline>
            <x14:sparkline>
              <xm:f>'Charge d''entraînement'!Q105:Q105</xm:f>
              <xm:sqref>G79</xm:sqref>
            </x14:sparkline>
            <x14:sparkline>
              <xm:f>'Charge d''entraînement'!Q106:Q106</xm:f>
              <xm:sqref>H79</xm:sqref>
            </x14:sparkline>
            <x14:sparkline>
              <xm:f>'Charge d''entraînement'!Q107:Q107</xm:f>
              <xm:sqref>I79</xm:sqref>
            </x14:sparkline>
            <x14:sparkline>
              <xm:f>'Charge d''entraînement'!Q108:Q108</xm:f>
              <xm:sqref>J79</xm:sqref>
            </x14:sparkline>
            <x14:sparkline>
              <xm:f>'Charge d''entraînement'!Q109:Q109</xm:f>
              <xm:sqref>K79</xm:sqref>
            </x14:sparkline>
            <x14:sparkline>
              <xm:f>'Charge d''entraînement'!Q110:Q110</xm:f>
              <xm:sqref>L79</xm:sqref>
            </x14:sparkline>
            <x14:sparkline>
              <xm:f>'Charge d''entraînement'!Q111:Q111</xm:f>
              <xm:sqref>M79</xm:sqref>
            </x14:sparkline>
            <x14:sparkline>
              <xm:f>'Charge d''entraînement'!Q112:Q112</xm:f>
              <xm:sqref>N79</xm:sqref>
            </x14:sparkline>
            <x14:sparkline>
              <xm:f>'Charge d''entraînement'!Q113:Q113</xm:f>
              <xm:sqref>O79</xm:sqref>
            </x14:sparkline>
            <x14:sparkline>
              <xm:f>'Charge d''entraînement'!Q114:Q114</xm:f>
              <xm:sqref>P79</xm:sqref>
            </x14:sparkline>
            <x14:sparkline>
              <xm:f>'Charge d''entraînement'!Q115:Q115</xm:f>
              <xm:sqref>Q79</xm:sqref>
            </x14:sparkline>
            <x14:sparkline>
              <xm:f>'Charge d''entraînement'!Q116:Q116</xm:f>
              <xm:sqref>R79</xm:sqref>
            </x14:sparkline>
            <x14:sparkline>
              <xm:f>'Charge d''entraînement'!Q117:Q117</xm:f>
              <xm:sqref>E88</xm:sqref>
            </x14:sparkline>
            <x14:sparkline>
              <xm:f>'Charge d''entraînement'!Q118:Q118</xm:f>
              <xm:sqref>F88</xm:sqref>
            </x14:sparkline>
            <x14:sparkline>
              <xm:f>'Charge d''entraînement'!Q119:Q119</xm:f>
              <xm:sqref>G88</xm:sqref>
            </x14:sparkline>
            <x14:sparkline>
              <xm:f>'Charge d''entraînement'!Q120:Q120</xm:f>
              <xm:sqref>H88</xm:sqref>
            </x14:sparkline>
            <x14:sparkline>
              <xm:f>'Charge d''entraînement'!Q121:Q121</xm:f>
              <xm:sqref>I88</xm:sqref>
            </x14:sparkline>
            <x14:sparkline>
              <xm:f>'Charge d''entraînement'!Q122:Q122</xm:f>
              <xm:sqref>J88</xm:sqref>
            </x14:sparkline>
            <x14:sparkline>
              <xm:f>'Charge d''entraînement'!Q123:Q123</xm:f>
              <xm:sqref>K88</xm:sqref>
            </x14:sparkline>
            <x14:sparkline>
              <xm:f>'Charge d''entraînement'!Q124:Q124</xm:f>
              <xm:sqref>L88</xm:sqref>
            </x14:sparkline>
            <x14:sparkline>
              <xm:f>'Charge d''entraînement'!Q125:Q125</xm:f>
              <xm:sqref>M88</xm:sqref>
            </x14:sparkline>
            <x14:sparkline>
              <xm:f>'Charge d''entraînement'!Q126:Q126</xm:f>
              <xm:sqref>N88</xm:sqref>
            </x14:sparkline>
            <x14:sparkline>
              <xm:f>'Charge d''entraînement'!Q127:Q127</xm:f>
              <xm:sqref>O88</xm:sqref>
            </x14:sparkline>
            <x14:sparkline>
              <xm:f>'Charge d''entraînement'!Q128:Q128</xm:f>
              <xm:sqref>P88</xm:sqref>
            </x14:sparkline>
            <x14:sparkline>
              <xm:f>'Charge d''entraînement'!Q129:Q129</xm:f>
              <xm:sqref>Q88</xm:sqref>
            </x14:sparkline>
            <x14:sparkline>
              <xm:f>'Charge d''entraînement'!Q130:Q130</xm:f>
              <xm:sqref>R88</xm:sqref>
            </x14:sparkline>
            <x14:sparkline>
              <xm:f>'Charge d''entraînement'!Q131:Q131</xm:f>
              <xm:sqref>E97</xm:sqref>
            </x14:sparkline>
            <x14:sparkline>
              <xm:f>'Charge d''entraînement'!Q132:Q132</xm:f>
              <xm:sqref>F97</xm:sqref>
            </x14:sparkline>
            <x14:sparkline>
              <xm:f>'Charge d''entraînement'!Q133:Q133</xm:f>
              <xm:sqref>G97</xm:sqref>
            </x14:sparkline>
            <x14:sparkline>
              <xm:f>'Charge d''entraînement'!Q134:Q134</xm:f>
              <xm:sqref>H97</xm:sqref>
            </x14:sparkline>
            <x14:sparkline>
              <xm:f>'Charge d''entraînement'!Q135:Q135</xm:f>
              <xm:sqref>I97</xm:sqref>
            </x14:sparkline>
            <x14:sparkline>
              <xm:f>'Charge d''entraînement'!Q136:Q136</xm:f>
              <xm:sqref>J97</xm:sqref>
            </x14:sparkline>
            <x14:sparkline>
              <xm:f>'Charge d''entraînement'!Q137:Q137</xm:f>
              <xm:sqref>K97</xm:sqref>
            </x14:sparkline>
            <x14:sparkline>
              <xm:f>'Charge d''entraînement'!Q138:Q138</xm:f>
              <xm:sqref>L97</xm:sqref>
            </x14:sparkline>
            <x14:sparkline>
              <xm:f>'Charge d''entraînement'!Q139:Q139</xm:f>
              <xm:sqref>M97</xm:sqref>
            </x14:sparkline>
            <x14:sparkline>
              <xm:f>'Charge d''entraînement'!Q140:Q140</xm:f>
              <xm:sqref>N97</xm:sqref>
            </x14:sparkline>
            <x14:sparkline>
              <xm:f>'Charge d''entraînement'!Q141:Q141</xm:f>
              <xm:sqref>O97</xm:sqref>
            </x14:sparkline>
            <x14:sparkline>
              <xm:f>'Charge d''entraînement'!Q142:Q142</xm:f>
              <xm:sqref>P97</xm:sqref>
            </x14:sparkline>
            <x14:sparkline>
              <xm:f>'Charge d''entraînement'!Q143:Q143</xm:f>
              <xm:sqref>Q97</xm:sqref>
            </x14:sparkline>
            <x14:sparkline>
              <xm:f>'Charge d''entraînement'!Q144:Q144</xm:f>
              <xm:sqref>R97</xm:sqref>
            </x14:sparkline>
            <x14:sparkline>
              <xm:f>'Charge d''entraînement'!Q145:Q145</xm:f>
              <xm:sqref>E106</xm:sqref>
            </x14:sparkline>
            <x14:sparkline>
              <xm:f>'Charge d''entraînement'!Q146:Q146</xm:f>
              <xm:sqref>F106</xm:sqref>
            </x14:sparkline>
            <x14:sparkline>
              <xm:f>'Charge d''entraînement'!Q147:Q147</xm:f>
              <xm:sqref>G106</xm:sqref>
            </x14:sparkline>
            <x14:sparkline>
              <xm:f>'Charge d''entraînement'!Q148:Q148</xm:f>
              <xm:sqref>H106</xm:sqref>
            </x14:sparkline>
            <x14:sparkline>
              <xm:f>'Charge d''entraînement'!Q149:Q149</xm:f>
              <xm:sqref>I106</xm:sqref>
            </x14:sparkline>
            <x14:sparkline>
              <xm:f>'Charge d''entraînement'!Q150:Q150</xm:f>
              <xm:sqref>J106</xm:sqref>
            </x14:sparkline>
            <x14:sparkline>
              <xm:f>'Charge d''entraînement'!Q151:Q151</xm:f>
              <xm:sqref>K106</xm:sqref>
            </x14:sparkline>
            <x14:sparkline>
              <xm:f>'Charge d''entraînement'!Q152:Q152</xm:f>
              <xm:sqref>L106</xm:sqref>
            </x14:sparkline>
            <x14:sparkline>
              <xm:f>'Charge d''entraînement'!Q153:Q153</xm:f>
              <xm:sqref>M106</xm:sqref>
            </x14:sparkline>
            <x14:sparkline>
              <xm:f>'Charge d''entraînement'!Q154:Q154</xm:f>
              <xm:sqref>N106</xm:sqref>
            </x14:sparkline>
            <x14:sparkline>
              <xm:f>'Charge d''entraînement'!Q155:Q155</xm:f>
              <xm:sqref>O106</xm:sqref>
            </x14:sparkline>
            <x14:sparkline>
              <xm:f>'Charge d''entraînement'!Q156:Q156</xm:f>
              <xm:sqref>P106</xm:sqref>
            </x14:sparkline>
            <x14:sparkline>
              <xm:f>'Charge d''entraînement'!Q157:Q157</xm:f>
              <xm:sqref>Q106</xm:sqref>
            </x14:sparkline>
            <x14:sparkline>
              <xm:f>'Charge d''entraînement'!Q158:Q158</xm:f>
              <xm:sqref>R106</xm:sqref>
            </x14:sparkline>
            <x14:sparkline>
              <xm:f>'Charge d''entraînement'!Q159:Q159</xm:f>
              <xm:sqref>E115</xm:sqref>
            </x14:sparkline>
            <x14:sparkline>
              <xm:f>'Charge d''entraînement'!Q160:Q160</xm:f>
              <xm:sqref>F115</xm:sqref>
            </x14:sparkline>
            <x14:sparkline>
              <xm:f>'Charge d''entraînement'!Q161:Q161</xm:f>
              <xm:sqref>G115</xm:sqref>
            </x14:sparkline>
            <x14:sparkline>
              <xm:f>'Charge d''entraînement'!Q162:Q162</xm:f>
              <xm:sqref>H115</xm:sqref>
            </x14:sparkline>
            <x14:sparkline>
              <xm:f>'Charge d''entraînement'!Q163:Q163</xm:f>
              <xm:sqref>I115</xm:sqref>
            </x14:sparkline>
            <x14:sparkline>
              <xm:f>'Charge d''entraînement'!Q164:Q164</xm:f>
              <xm:sqref>J115</xm:sqref>
            </x14:sparkline>
            <x14:sparkline>
              <xm:f>'Charge d''entraînement'!Q165:Q165</xm:f>
              <xm:sqref>K115</xm:sqref>
            </x14:sparkline>
            <x14:sparkline>
              <xm:f>'Charge d''entraînement'!Q166:Q166</xm:f>
              <xm:sqref>L115</xm:sqref>
            </x14:sparkline>
            <x14:sparkline>
              <xm:f>'Charge d''entraînement'!Q167:Q167</xm:f>
              <xm:sqref>M115</xm:sqref>
            </x14:sparkline>
            <x14:sparkline>
              <xm:f>'Charge d''entraînement'!Q168:Q168</xm:f>
              <xm:sqref>N115</xm:sqref>
            </x14:sparkline>
            <x14:sparkline>
              <xm:f>'Charge d''entraînement'!Q169:Q169</xm:f>
              <xm:sqref>O115</xm:sqref>
            </x14:sparkline>
            <x14:sparkline>
              <xm:f>'Charge d''entraînement'!Q170:Q170</xm:f>
              <xm:sqref>P115</xm:sqref>
            </x14:sparkline>
            <x14:sparkline>
              <xm:f>'Charge d''entraînement'!Q171:Q171</xm:f>
              <xm:sqref>Q115</xm:sqref>
            </x14:sparkline>
            <x14:sparkline>
              <xm:f>'Charge d''entraînement'!Q172:Q172</xm:f>
              <xm:sqref>R115</xm:sqref>
            </x14:sparkline>
            <x14:sparkline>
              <xm:f>'Charge d''entraînement'!Q173:Q173</xm:f>
              <xm:sqref>E124</xm:sqref>
            </x14:sparkline>
            <x14:sparkline>
              <xm:f>'Charge d''entraînement'!Q174:Q174</xm:f>
              <xm:sqref>F124</xm:sqref>
            </x14:sparkline>
            <x14:sparkline>
              <xm:f>'Charge d''entraînement'!Q175:Q175</xm:f>
              <xm:sqref>G124</xm:sqref>
            </x14:sparkline>
            <x14:sparkline>
              <xm:f>'Charge d''entraînement'!Q176:Q176</xm:f>
              <xm:sqref>H124</xm:sqref>
            </x14:sparkline>
            <x14:sparkline>
              <xm:f>'Charge d''entraînement'!Q177:Q177</xm:f>
              <xm:sqref>I124</xm:sqref>
            </x14:sparkline>
            <x14:sparkline>
              <xm:f>'Charge d''entraînement'!Q178:Q178</xm:f>
              <xm:sqref>J124</xm:sqref>
            </x14:sparkline>
            <x14:sparkline>
              <xm:f>'Charge d''entraînement'!Q179:Q179</xm:f>
              <xm:sqref>K124</xm:sqref>
            </x14:sparkline>
            <x14:sparkline>
              <xm:f>'Charge d''entraînement'!Q180:Q180</xm:f>
              <xm:sqref>L124</xm:sqref>
            </x14:sparkline>
            <x14:sparkline>
              <xm:f>'Charge d''entraînement'!Q181:Q181</xm:f>
              <xm:sqref>M124</xm:sqref>
            </x14:sparkline>
            <x14:sparkline>
              <xm:f>'Charge d''entraînement'!Q182:Q182</xm:f>
              <xm:sqref>N124</xm:sqref>
            </x14:sparkline>
            <x14:sparkline>
              <xm:f>'Charge d''entraînement'!Q183:Q183</xm:f>
              <xm:sqref>O124</xm:sqref>
            </x14:sparkline>
            <x14:sparkline>
              <xm:f>'Charge d''entraînement'!Q184:Q184</xm:f>
              <xm:sqref>P124</xm:sqref>
            </x14:sparkline>
            <x14:sparkline>
              <xm:f>'Charge d''entraînement'!Q185:Q185</xm:f>
              <xm:sqref>Q124</xm:sqref>
            </x14:sparkline>
            <x14:sparkline>
              <xm:f>'Charge d''entraînement'!Q186:Q186</xm:f>
              <xm:sqref>R124</xm:sqref>
            </x14:sparkline>
            <x14:sparkline>
              <xm:f>'Charge d''entraînement'!Q187:Q187</xm:f>
              <xm:sqref>E133</xm:sqref>
            </x14:sparkline>
            <x14:sparkline>
              <xm:f>'Charge d''entraînement'!Q188:Q188</xm:f>
              <xm:sqref>F133</xm:sqref>
            </x14:sparkline>
            <x14:sparkline>
              <xm:f>'Charge d''entraînement'!Q189:Q189</xm:f>
              <xm:sqref>G133</xm:sqref>
            </x14:sparkline>
            <x14:sparkline>
              <xm:f>'Charge d''entraînement'!Q190:Q190</xm:f>
              <xm:sqref>H133</xm:sqref>
            </x14:sparkline>
            <x14:sparkline>
              <xm:f>'Charge d''entraînement'!Q191:Q191</xm:f>
              <xm:sqref>I133</xm:sqref>
            </x14:sparkline>
            <x14:sparkline>
              <xm:f>'Charge d''entraînement'!Q192:Q192</xm:f>
              <xm:sqref>J133</xm:sqref>
            </x14:sparkline>
            <x14:sparkline>
              <xm:f>'Charge d''entraînement'!Q193:Q193</xm:f>
              <xm:sqref>K133</xm:sqref>
            </x14:sparkline>
            <x14:sparkline>
              <xm:f>'Charge d''entraînement'!Q194:Q194</xm:f>
              <xm:sqref>L133</xm:sqref>
            </x14:sparkline>
            <x14:sparkline>
              <xm:f>'Charge d''entraînement'!Q195:Q195</xm:f>
              <xm:sqref>M133</xm:sqref>
            </x14:sparkline>
            <x14:sparkline>
              <xm:f>'Charge d''entraînement'!Q196:Q196</xm:f>
              <xm:sqref>N133</xm:sqref>
            </x14:sparkline>
            <x14:sparkline>
              <xm:f>'Charge d''entraînement'!Q197:Q197</xm:f>
              <xm:sqref>O133</xm:sqref>
            </x14:sparkline>
            <x14:sparkline>
              <xm:f>'Charge d''entraînement'!Q198:Q198</xm:f>
              <xm:sqref>P133</xm:sqref>
            </x14:sparkline>
            <x14:sparkline>
              <xm:f>'Charge d''entraînement'!Q199:Q199</xm:f>
              <xm:sqref>Q133</xm:sqref>
            </x14:sparkline>
            <x14:sparkline>
              <xm:f>'Charge d''entraînement'!Q200:Q200</xm:f>
              <xm:sqref>R133</xm:sqref>
            </x14:sparkline>
            <x14:sparkline>
              <xm:f>'Charge d''entraînement'!Q201:Q201</xm:f>
              <xm:sqref>E142</xm:sqref>
            </x14:sparkline>
            <x14:sparkline>
              <xm:f>'Charge d''entraînement'!Q202:Q202</xm:f>
              <xm:sqref>F142</xm:sqref>
            </x14:sparkline>
            <x14:sparkline>
              <xm:f>'Charge d''entraînement'!Q203:Q203</xm:f>
              <xm:sqref>G142</xm:sqref>
            </x14:sparkline>
            <x14:sparkline>
              <xm:f>'Charge d''entraînement'!Q204:Q204</xm:f>
              <xm:sqref>H142</xm:sqref>
            </x14:sparkline>
            <x14:sparkline>
              <xm:f>'Charge d''entraînement'!Q205:Q205</xm:f>
              <xm:sqref>I142</xm:sqref>
            </x14:sparkline>
            <x14:sparkline>
              <xm:f>'Charge d''entraînement'!Q206:Q206</xm:f>
              <xm:sqref>J142</xm:sqref>
            </x14:sparkline>
            <x14:sparkline>
              <xm:f>'Charge d''entraînement'!Q207:Q207</xm:f>
              <xm:sqref>K142</xm:sqref>
            </x14:sparkline>
            <x14:sparkline>
              <xm:f>'Charge d''entraînement'!Q208:Q208</xm:f>
              <xm:sqref>L142</xm:sqref>
            </x14:sparkline>
            <x14:sparkline>
              <xm:f>'Charge d''entraînement'!Q209:Q209</xm:f>
              <xm:sqref>M142</xm:sqref>
            </x14:sparkline>
            <x14:sparkline>
              <xm:f>'Charge d''entraînement'!Q210:Q210</xm:f>
              <xm:sqref>N142</xm:sqref>
            </x14:sparkline>
            <x14:sparkline>
              <xm:f>'Charge d''entraînement'!Q211:Q211</xm:f>
              <xm:sqref>O142</xm:sqref>
            </x14:sparkline>
            <x14:sparkline>
              <xm:f>'Charge d''entraînement'!Q212:Q212</xm:f>
              <xm:sqref>P142</xm:sqref>
            </x14:sparkline>
            <x14:sparkline>
              <xm:f>'Charge d''entraînement'!Q213:Q213</xm:f>
              <xm:sqref>Q142</xm:sqref>
            </x14:sparkline>
            <x14:sparkline>
              <xm:f>'Charge d''entraînement'!Q214:Q214</xm:f>
              <xm:sqref>R142</xm:sqref>
            </x14:sparkline>
            <x14:sparkline>
              <xm:f>'Charge d''entraînement'!Q215:Q215</xm:f>
              <xm:sqref>E151</xm:sqref>
            </x14:sparkline>
            <x14:sparkline>
              <xm:f>'Charge d''entraînement'!Q216:Q216</xm:f>
              <xm:sqref>F151</xm:sqref>
            </x14:sparkline>
            <x14:sparkline>
              <xm:f>'Charge d''entraînement'!Q217:Q217</xm:f>
              <xm:sqref>G151</xm:sqref>
            </x14:sparkline>
            <x14:sparkline>
              <xm:f>'Charge d''entraînement'!Q218:Q218</xm:f>
              <xm:sqref>H151</xm:sqref>
            </x14:sparkline>
            <x14:sparkline>
              <xm:f>'Charge d''entraînement'!Q219:Q219</xm:f>
              <xm:sqref>I151</xm:sqref>
            </x14:sparkline>
            <x14:sparkline>
              <xm:f>'Charge d''entraînement'!Q220:Q220</xm:f>
              <xm:sqref>J151</xm:sqref>
            </x14:sparkline>
            <x14:sparkline>
              <xm:f>'Charge d''entraînement'!Q221:Q221</xm:f>
              <xm:sqref>K151</xm:sqref>
            </x14:sparkline>
            <x14:sparkline>
              <xm:f>'Charge d''entraînement'!Q222:Q222</xm:f>
              <xm:sqref>L151</xm:sqref>
            </x14:sparkline>
            <x14:sparkline>
              <xm:f>'Charge d''entraînement'!Q223:Q223</xm:f>
              <xm:sqref>M151</xm:sqref>
            </x14:sparkline>
            <x14:sparkline>
              <xm:f>'Charge d''entraînement'!Q224:Q224</xm:f>
              <xm:sqref>N151</xm:sqref>
            </x14:sparkline>
            <x14:sparkline>
              <xm:f>'Charge d''entraînement'!Q225:Q225</xm:f>
              <xm:sqref>O151</xm:sqref>
            </x14:sparkline>
            <x14:sparkline>
              <xm:f>'Charge d''entraînement'!Q226:Q226</xm:f>
              <xm:sqref>P151</xm:sqref>
            </x14:sparkline>
            <x14:sparkline>
              <xm:f>'Charge d''entraînement'!Q227:Q227</xm:f>
              <xm:sqref>Q151</xm:sqref>
            </x14:sparkline>
            <x14:sparkline>
              <xm:f>'Charge d''entraînement'!Q228:Q228</xm:f>
              <xm:sqref>R151</xm:sqref>
            </x14:sparkline>
            <x14:sparkline>
              <xm:f>'Charge d''entraînement'!Q229:Q229</xm:f>
              <xm:sqref>E160</xm:sqref>
            </x14:sparkline>
            <x14:sparkline>
              <xm:f>'Charge d''entraînement'!Q230:Q230</xm:f>
              <xm:sqref>F160</xm:sqref>
            </x14:sparkline>
            <x14:sparkline>
              <xm:f>'Charge d''entraînement'!Q231:Q231</xm:f>
              <xm:sqref>G160</xm:sqref>
            </x14:sparkline>
            <x14:sparkline>
              <xm:f>'Charge d''entraînement'!Q232:Q232</xm:f>
              <xm:sqref>H160</xm:sqref>
            </x14:sparkline>
            <x14:sparkline>
              <xm:f>'Charge d''entraînement'!Q233:Q233</xm:f>
              <xm:sqref>I160</xm:sqref>
            </x14:sparkline>
            <x14:sparkline>
              <xm:f>'Charge d''entraînement'!Q234:Q234</xm:f>
              <xm:sqref>J160</xm:sqref>
            </x14:sparkline>
            <x14:sparkline>
              <xm:f>'Charge d''entraînement'!Q235:Q235</xm:f>
              <xm:sqref>K160</xm:sqref>
            </x14:sparkline>
            <x14:sparkline>
              <xm:f>'Charge d''entraînement'!Q236:Q236</xm:f>
              <xm:sqref>L160</xm:sqref>
            </x14:sparkline>
            <x14:sparkline>
              <xm:f>'Charge d''entraînement'!Q237:Q237</xm:f>
              <xm:sqref>M160</xm:sqref>
            </x14:sparkline>
            <x14:sparkline>
              <xm:f>'Charge d''entraînement'!Q238:Q238</xm:f>
              <xm:sqref>N160</xm:sqref>
            </x14:sparkline>
            <x14:sparkline>
              <xm:f>'Charge d''entraînement'!Q239:Q239</xm:f>
              <xm:sqref>O160</xm:sqref>
            </x14:sparkline>
            <x14:sparkline>
              <xm:f>'Charge d''entraînement'!Q240:Q240</xm:f>
              <xm:sqref>P160</xm:sqref>
            </x14:sparkline>
            <x14:sparkline>
              <xm:f>'Charge d''entraînement'!Q241:Q241</xm:f>
              <xm:sqref>Q160</xm:sqref>
            </x14:sparkline>
            <x14:sparkline>
              <xm:f>'Charge d''entraînement'!Q242:Q242</xm:f>
              <xm:sqref>R160</xm:sqref>
            </x14:sparkline>
            <x14:sparkline>
              <xm:f>'Charge d''entraînement'!Q243:Q243</xm:f>
              <xm:sqref>E169</xm:sqref>
            </x14:sparkline>
            <x14:sparkline>
              <xm:f>'Charge d''entraînement'!Q244:Q244</xm:f>
              <xm:sqref>F169</xm:sqref>
            </x14:sparkline>
            <x14:sparkline>
              <xm:f>'Charge d''entraînement'!Q245:Q245</xm:f>
              <xm:sqref>G169</xm:sqref>
            </x14:sparkline>
            <x14:sparkline>
              <xm:f>'Charge d''entraînement'!Q246:Q246</xm:f>
              <xm:sqref>H169</xm:sqref>
            </x14:sparkline>
            <x14:sparkline>
              <xm:f>'Charge d''entraînement'!Q247:Q247</xm:f>
              <xm:sqref>I169</xm:sqref>
            </x14:sparkline>
            <x14:sparkline>
              <xm:f>'Charge d''entraînement'!Q248:Q248</xm:f>
              <xm:sqref>J169</xm:sqref>
            </x14:sparkline>
            <x14:sparkline>
              <xm:f>'Charge d''entraînement'!Q249:Q249</xm:f>
              <xm:sqref>K169</xm:sqref>
            </x14:sparkline>
            <x14:sparkline>
              <xm:f>'Charge d''entraînement'!Q250:Q250</xm:f>
              <xm:sqref>L169</xm:sqref>
            </x14:sparkline>
            <x14:sparkline>
              <xm:f>'Charge d''entraînement'!Q251:Q251</xm:f>
              <xm:sqref>M169</xm:sqref>
            </x14:sparkline>
            <x14:sparkline>
              <xm:f>'Charge d''entraînement'!Q252:Q252</xm:f>
              <xm:sqref>N169</xm:sqref>
            </x14:sparkline>
            <x14:sparkline>
              <xm:f>'Charge d''entraînement'!Q253:Q253</xm:f>
              <xm:sqref>O169</xm:sqref>
            </x14:sparkline>
            <x14:sparkline>
              <xm:f>'Charge d''entraînement'!Q254:Q254</xm:f>
              <xm:sqref>P169</xm:sqref>
            </x14:sparkline>
            <x14:sparkline>
              <xm:f>'Charge d''entraînement'!Q255:Q255</xm:f>
              <xm:sqref>Q169</xm:sqref>
            </x14:sparkline>
            <x14:sparkline>
              <xm:f>'Charge d''entraînement'!Q256:Q256</xm:f>
              <xm:sqref>R169</xm:sqref>
            </x14:sparkline>
            <x14:sparkline>
              <xm:f>'Charge d''entraînement'!Q257:Q257</xm:f>
              <xm:sqref>E178</xm:sqref>
            </x14:sparkline>
            <x14:sparkline>
              <xm:f>'Charge d''entraînement'!Q258:Q258</xm:f>
              <xm:sqref>F178</xm:sqref>
            </x14:sparkline>
            <x14:sparkline>
              <xm:f>'Charge d''entraînement'!Q259:Q259</xm:f>
              <xm:sqref>G178</xm:sqref>
            </x14:sparkline>
            <x14:sparkline>
              <xm:f>'Charge d''entraînement'!Q260:Q260</xm:f>
              <xm:sqref>H178</xm:sqref>
            </x14:sparkline>
            <x14:sparkline>
              <xm:f>'Charge d''entraînement'!Q261:Q261</xm:f>
              <xm:sqref>I178</xm:sqref>
            </x14:sparkline>
            <x14:sparkline>
              <xm:f>'Charge d''entraînement'!Q262:Q262</xm:f>
              <xm:sqref>J178</xm:sqref>
            </x14:sparkline>
            <x14:sparkline>
              <xm:f>'Charge d''entraînement'!Q263:Q263</xm:f>
              <xm:sqref>K178</xm:sqref>
            </x14:sparkline>
            <x14:sparkline>
              <xm:f>'Charge d''entraînement'!Q264:Q264</xm:f>
              <xm:sqref>L178</xm:sqref>
            </x14:sparkline>
            <x14:sparkline>
              <xm:f>'Charge d''entraînement'!Q265:Q265</xm:f>
              <xm:sqref>M178</xm:sqref>
            </x14:sparkline>
            <x14:sparkline>
              <xm:f>'Charge d''entraînement'!Q266:Q266</xm:f>
              <xm:sqref>N178</xm:sqref>
            </x14:sparkline>
            <x14:sparkline>
              <xm:f>'Charge d''entraînement'!Q267:Q267</xm:f>
              <xm:sqref>O178</xm:sqref>
            </x14:sparkline>
            <x14:sparkline>
              <xm:f>'Charge d''entraînement'!Q268:Q268</xm:f>
              <xm:sqref>P178</xm:sqref>
            </x14:sparkline>
            <x14:sparkline>
              <xm:f>'Charge d''entraînement'!Q269:Q269</xm:f>
              <xm:sqref>Q178</xm:sqref>
            </x14:sparkline>
            <x14:sparkline>
              <xm:f>'Charge d''entraînement'!Q270:Q270</xm:f>
              <xm:sqref>R178</xm:sqref>
            </x14:sparkline>
            <x14:sparkline>
              <xm:f>'Charge d''entraînement'!Q271:Q271</xm:f>
              <xm:sqref>E187</xm:sqref>
            </x14:sparkline>
            <x14:sparkline>
              <xm:f>'Charge d''entraînement'!Q272:Q272</xm:f>
              <xm:sqref>F187</xm:sqref>
            </x14:sparkline>
            <x14:sparkline>
              <xm:f>'Charge d''entraînement'!Q273:Q273</xm:f>
              <xm:sqref>G187</xm:sqref>
            </x14:sparkline>
            <x14:sparkline>
              <xm:f>'Charge d''entraînement'!Q274:Q274</xm:f>
              <xm:sqref>H187</xm:sqref>
            </x14:sparkline>
            <x14:sparkline>
              <xm:f>'Charge d''entraînement'!Q275:Q275</xm:f>
              <xm:sqref>I187</xm:sqref>
            </x14:sparkline>
            <x14:sparkline>
              <xm:f>'Charge d''entraînement'!Q276:Q276</xm:f>
              <xm:sqref>J187</xm:sqref>
            </x14:sparkline>
            <x14:sparkline>
              <xm:f>'Charge d''entraînement'!Q277:Q277</xm:f>
              <xm:sqref>K187</xm:sqref>
            </x14:sparkline>
            <x14:sparkline>
              <xm:f>'Charge d''entraînement'!Q278:Q278</xm:f>
              <xm:sqref>L187</xm:sqref>
            </x14:sparkline>
            <x14:sparkline>
              <xm:f>'Charge d''entraînement'!Q279:Q279</xm:f>
              <xm:sqref>M187</xm:sqref>
            </x14:sparkline>
            <x14:sparkline>
              <xm:f>'Charge d''entraînement'!Q280:Q280</xm:f>
              <xm:sqref>N187</xm:sqref>
            </x14:sparkline>
            <x14:sparkline>
              <xm:f>'Charge d''entraînement'!Q281:Q281</xm:f>
              <xm:sqref>O187</xm:sqref>
            </x14:sparkline>
            <x14:sparkline>
              <xm:f>'Charge d''entraînement'!Q282:Q282</xm:f>
              <xm:sqref>P187</xm:sqref>
            </x14:sparkline>
            <x14:sparkline>
              <xm:f>'Charge d''entraînement'!Q283:Q283</xm:f>
              <xm:sqref>Q187</xm:sqref>
            </x14:sparkline>
            <x14:sparkline>
              <xm:f>'Charge d''entraînement'!Q284:Q284</xm:f>
              <xm:sqref>R187</xm:sqref>
            </x14:sparkline>
            <x14:sparkline>
              <xm:f>'Charge d''entraînement'!Q285:Q285</xm:f>
              <xm:sqref>E196</xm:sqref>
            </x14:sparkline>
            <x14:sparkline>
              <xm:f>'Charge d''entraînement'!Q286:Q286</xm:f>
              <xm:sqref>F196</xm:sqref>
            </x14:sparkline>
            <x14:sparkline>
              <xm:f>'Charge d''entraînement'!Q287:Q287</xm:f>
              <xm:sqref>G196</xm:sqref>
            </x14:sparkline>
            <x14:sparkline>
              <xm:f>'Charge d''entraînement'!Q288:Q288</xm:f>
              <xm:sqref>H196</xm:sqref>
            </x14:sparkline>
            <x14:sparkline>
              <xm:f>'Charge d''entraînement'!Q289:Q289</xm:f>
              <xm:sqref>I196</xm:sqref>
            </x14:sparkline>
            <x14:sparkline>
              <xm:f>'Charge d''entraînement'!Q290:Q290</xm:f>
              <xm:sqref>J196</xm:sqref>
            </x14:sparkline>
            <x14:sparkline>
              <xm:f>'Charge d''entraînement'!Q291:Q291</xm:f>
              <xm:sqref>K196</xm:sqref>
            </x14:sparkline>
            <x14:sparkline>
              <xm:f>'Charge d''entraînement'!Q292:Q292</xm:f>
              <xm:sqref>L196</xm:sqref>
            </x14:sparkline>
            <x14:sparkline>
              <xm:f>'Charge d''entraînement'!Q293:Q293</xm:f>
              <xm:sqref>M196</xm:sqref>
            </x14:sparkline>
            <x14:sparkline>
              <xm:f>'Charge d''entraînement'!Q294:Q294</xm:f>
              <xm:sqref>N196</xm:sqref>
            </x14:sparkline>
            <x14:sparkline>
              <xm:f>'Charge d''entraînement'!Q295:Q295</xm:f>
              <xm:sqref>O196</xm:sqref>
            </x14:sparkline>
            <x14:sparkline>
              <xm:f>'Charge d''entraînement'!Q296:Q296</xm:f>
              <xm:sqref>P196</xm:sqref>
            </x14:sparkline>
            <x14:sparkline>
              <xm:f>'Charge d''entraînement'!Q297:Q297</xm:f>
              <xm:sqref>Q196</xm:sqref>
            </x14:sparkline>
            <x14:sparkline>
              <xm:f>'Charge d''entraînement'!Q298:Q298</xm:f>
              <xm:sqref>R196</xm:sqref>
            </x14:sparkline>
            <x14:sparkline>
              <xm:f>'Charge d''entraînement'!Q299:Q299</xm:f>
              <xm:sqref>E205</xm:sqref>
            </x14:sparkline>
            <x14:sparkline>
              <xm:f>'Charge d''entraînement'!Q300:Q300</xm:f>
              <xm:sqref>F205</xm:sqref>
            </x14:sparkline>
            <x14:sparkline>
              <xm:f>'Charge d''entraînement'!Q301:Q301</xm:f>
              <xm:sqref>G205</xm:sqref>
            </x14:sparkline>
            <x14:sparkline>
              <xm:f>'Charge d''entraînement'!Q302:Q302</xm:f>
              <xm:sqref>H205</xm:sqref>
            </x14:sparkline>
            <x14:sparkline>
              <xm:f>'Charge d''entraînement'!Q303:Q303</xm:f>
              <xm:sqref>I205</xm:sqref>
            </x14:sparkline>
            <x14:sparkline>
              <xm:f>'Charge d''entraînement'!Q304:Q304</xm:f>
              <xm:sqref>J205</xm:sqref>
            </x14:sparkline>
            <x14:sparkline>
              <xm:f>'Charge d''entraînement'!Q305:Q305</xm:f>
              <xm:sqref>K205</xm:sqref>
            </x14:sparkline>
            <x14:sparkline>
              <xm:f>'Charge d''entraînement'!Q306:Q306</xm:f>
              <xm:sqref>L205</xm:sqref>
            </x14:sparkline>
            <x14:sparkline>
              <xm:f>'Charge d''entraînement'!Q307:Q307</xm:f>
              <xm:sqref>M205</xm:sqref>
            </x14:sparkline>
            <x14:sparkline>
              <xm:f>'Charge d''entraînement'!Q308:Q308</xm:f>
              <xm:sqref>N205</xm:sqref>
            </x14:sparkline>
            <x14:sparkline>
              <xm:f>'Charge d''entraînement'!Q309:Q309</xm:f>
              <xm:sqref>O205</xm:sqref>
            </x14:sparkline>
            <x14:sparkline>
              <xm:f>'Charge d''entraînement'!Q310:Q310</xm:f>
              <xm:sqref>P205</xm:sqref>
            </x14:sparkline>
            <x14:sparkline>
              <xm:f>'Charge d''entraînement'!Q311:Q311</xm:f>
              <xm:sqref>Q205</xm:sqref>
            </x14:sparkline>
            <x14:sparkline>
              <xm:f>'Charge d''entraînement'!Q312:Q312</xm:f>
              <xm:sqref>R205</xm:sqref>
            </x14:sparkline>
            <x14:sparkline>
              <xm:f>'Charge d''entraînement'!Q313:Q313</xm:f>
              <xm:sqref>E214</xm:sqref>
            </x14:sparkline>
            <x14:sparkline>
              <xm:f>'Charge d''entraînement'!Q314:Q314</xm:f>
              <xm:sqref>F214</xm:sqref>
            </x14:sparkline>
            <x14:sparkline>
              <xm:f>'Charge d''entraînement'!Q315:Q315</xm:f>
              <xm:sqref>G214</xm:sqref>
            </x14:sparkline>
            <x14:sparkline>
              <xm:f>'Charge d''entraînement'!Q316:Q316</xm:f>
              <xm:sqref>H214</xm:sqref>
            </x14:sparkline>
            <x14:sparkline>
              <xm:f>'Charge d''entraînement'!Q317:Q317</xm:f>
              <xm:sqref>I214</xm:sqref>
            </x14:sparkline>
            <x14:sparkline>
              <xm:f>'Charge d''entraînement'!Q318:Q318</xm:f>
              <xm:sqref>J214</xm:sqref>
            </x14:sparkline>
            <x14:sparkline>
              <xm:f>'Charge d''entraînement'!Q319:Q319</xm:f>
              <xm:sqref>K214</xm:sqref>
            </x14:sparkline>
            <x14:sparkline>
              <xm:f>'Charge d''entraînement'!Q320:Q320</xm:f>
              <xm:sqref>L214</xm:sqref>
            </x14:sparkline>
            <x14:sparkline>
              <xm:f>'Charge d''entraînement'!Q321:Q321</xm:f>
              <xm:sqref>M214</xm:sqref>
            </x14:sparkline>
            <x14:sparkline>
              <xm:f>'Charge d''entraînement'!Q322:Q322</xm:f>
              <xm:sqref>N214</xm:sqref>
            </x14:sparkline>
            <x14:sparkline>
              <xm:f>'Charge d''entraînement'!Q323:Q323</xm:f>
              <xm:sqref>O214</xm:sqref>
            </x14:sparkline>
            <x14:sparkline>
              <xm:f>'Charge d''entraînement'!Q324:Q324</xm:f>
              <xm:sqref>P214</xm:sqref>
            </x14:sparkline>
            <x14:sparkline>
              <xm:f>'Charge d''entraînement'!Q325:Q325</xm:f>
              <xm:sqref>Q214</xm:sqref>
            </x14:sparkline>
            <x14:sparkline>
              <xm:f>'Charge d''entraînement'!Q326:Q326</xm:f>
              <xm:sqref>R214</xm:sqref>
            </x14:sparkline>
            <x14:sparkline>
              <xm:f>'Charge d''entraînement'!Q327:Q327</xm:f>
              <xm:sqref>E223</xm:sqref>
            </x14:sparkline>
            <x14:sparkline>
              <xm:f>'Charge d''entraînement'!Q328:Q328</xm:f>
              <xm:sqref>F223</xm:sqref>
            </x14:sparkline>
            <x14:sparkline>
              <xm:f>'Charge d''entraînement'!Q329:Q329</xm:f>
              <xm:sqref>G223</xm:sqref>
            </x14:sparkline>
            <x14:sparkline>
              <xm:f>'Charge d''entraînement'!Q330:Q330</xm:f>
              <xm:sqref>H223</xm:sqref>
            </x14:sparkline>
            <x14:sparkline>
              <xm:f>'Charge d''entraînement'!Q331:Q331</xm:f>
              <xm:sqref>I223</xm:sqref>
            </x14:sparkline>
            <x14:sparkline>
              <xm:f>'Charge d''entraînement'!Q332:Q332</xm:f>
              <xm:sqref>J223</xm:sqref>
            </x14:sparkline>
            <x14:sparkline>
              <xm:f>'Charge d''entraînement'!Q333:Q333</xm:f>
              <xm:sqref>K223</xm:sqref>
            </x14:sparkline>
            <x14:sparkline>
              <xm:f>'Charge d''entraînement'!Q334:Q334</xm:f>
              <xm:sqref>L223</xm:sqref>
            </x14:sparkline>
            <x14:sparkline>
              <xm:f>'Charge d''entraînement'!Q335:Q335</xm:f>
              <xm:sqref>M223</xm:sqref>
            </x14:sparkline>
            <x14:sparkline>
              <xm:f>'Charge d''entraînement'!Q336:Q336</xm:f>
              <xm:sqref>N223</xm:sqref>
            </x14:sparkline>
            <x14:sparkline>
              <xm:f>'Charge d''entraînement'!Q337:Q337</xm:f>
              <xm:sqref>O223</xm:sqref>
            </x14:sparkline>
            <x14:sparkline>
              <xm:f>'Charge d''entraînement'!Q338:Q338</xm:f>
              <xm:sqref>P223</xm:sqref>
            </x14:sparkline>
            <x14:sparkline>
              <xm:f>'Charge d''entraînement'!Q339:Q339</xm:f>
              <xm:sqref>Q223</xm:sqref>
            </x14:sparkline>
            <x14:sparkline>
              <xm:f>'Charge d''entraînement'!Q340:Q340</xm:f>
              <xm:sqref>R223</xm:sqref>
            </x14:sparkline>
            <x14:sparkline>
              <xm:f>'Charge d''entraînement'!Q341:Q341</xm:f>
              <xm:sqref>E232</xm:sqref>
            </x14:sparkline>
            <x14:sparkline>
              <xm:f>'Charge d''entraînement'!Q342:Q342</xm:f>
              <xm:sqref>F232</xm:sqref>
            </x14:sparkline>
            <x14:sparkline>
              <xm:f>'Charge d''entraînement'!Q343:Q343</xm:f>
              <xm:sqref>G232</xm:sqref>
            </x14:sparkline>
            <x14:sparkline>
              <xm:f>'Charge d''entraînement'!Q344:Q344</xm:f>
              <xm:sqref>H232</xm:sqref>
            </x14:sparkline>
            <x14:sparkline>
              <xm:f>'Charge d''entraînement'!Q345:Q345</xm:f>
              <xm:sqref>I232</xm:sqref>
            </x14:sparkline>
            <x14:sparkline>
              <xm:f>'Charge d''entraînement'!Q346:Q346</xm:f>
              <xm:sqref>J232</xm:sqref>
            </x14:sparkline>
            <x14:sparkline>
              <xm:f>'Charge d''entraînement'!Q347:Q347</xm:f>
              <xm:sqref>K232</xm:sqref>
            </x14:sparkline>
            <x14:sparkline>
              <xm:f>'Charge d''entraînement'!Q348:Q348</xm:f>
              <xm:sqref>L232</xm:sqref>
            </x14:sparkline>
            <x14:sparkline>
              <xm:f>'Charge d''entraînement'!Q349:Q349</xm:f>
              <xm:sqref>M232</xm:sqref>
            </x14:sparkline>
            <x14:sparkline>
              <xm:f>'Charge d''entraînement'!Q350:Q350</xm:f>
              <xm:sqref>N232</xm:sqref>
            </x14:sparkline>
            <x14:sparkline>
              <xm:f>'Charge d''entraînement'!Q351:Q351</xm:f>
              <xm:sqref>O232</xm:sqref>
            </x14:sparkline>
            <x14:sparkline>
              <xm:f>'Charge d''entraînement'!Q352:Q352</xm:f>
              <xm:sqref>P232</xm:sqref>
            </x14:sparkline>
            <x14:sparkline>
              <xm:f>'Charge d''entraînement'!Q353:Q353</xm:f>
              <xm:sqref>Q232</xm:sqref>
            </x14:sparkline>
            <x14:sparkline>
              <xm:f>'Charge d''entraînement'!Q354:Q354</xm:f>
              <xm:sqref>R232</xm:sqref>
            </x14:sparkline>
            <x14:sparkline>
              <xm:f>'Charge d''entraînement'!Q355:Q355</xm:f>
              <xm:sqref>E241</xm:sqref>
            </x14:sparkline>
            <x14:sparkline>
              <xm:f>'Charge d''entraînement'!Q356:Q356</xm:f>
              <xm:sqref>F241</xm:sqref>
            </x14:sparkline>
            <x14:sparkline>
              <xm:f>'Charge d''entraînement'!Q357:Q357</xm:f>
              <xm:sqref>G241</xm:sqref>
            </x14:sparkline>
            <x14:sparkline>
              <xm:f>'Charge d''entraînement'!Q358:Q358</xm:f>
              <xm:sqref>H241</xm:sqref>
            </x14:sparkline>
            <x14:sparkline>
              <xm:f>'Charge d''entraînement'!Q359:Q359</xm:f>
              <xm:sqref>I241</xm:sqref>
            </x14:sparkline>
            <x14:sparkline>
              <xm:f>'Charge d''entraînement'!Q360:Q360</xm:f>
              <xm:sqref>J241</xm:sqref>
            </x14:sparkline>
            <x14:sparkline>
              <xm:f>'Charge d''entraînement'!Q361:Q361</xm:f>
              <xm:sqref>K241</xm:sqref>
            </x14:sparkline>
            <x14:sparkline>
              <xm:f>'Charge d''entraînement'!Q362:Q362</xm:f>
              <xm:sqref>L241</xm:sqref>
            </x14:sparkline>
            <x14:sparkline>
              <xm:f>'Charge d''entraînement'!Q363:Q363</xm:f>
              <xm:sqref>M241</xm:sqref>
            </x14:sparkline>
            <x14:sparkline>
              <xm:f>'Charge d''entraînement'!Q364:Q364</xm:f>
              <xm:sqref>N241</xm:sqref>
            </x14:sparkline>
            <x14:sparkline>
              <xm:f>'Charge d''entraînement'!Q365:Q365</xm:f>
              <xm:sqref>O241</xm:sqref>
            </x14:sparkline>
            <x14:sparkline>
              <xm:f>'Charge d''entraînement'!Q366:Q366</xm:f>
              <xm:sqref>P241</xm:sqref>
            </x14:sparkline>
            <x14:sparkline>
              <xm:f>'Charge d''entraînement'!Q367:Q367</xm:f>
              <xm:sqref>Q241</xm:sqref>
            </x14:sparkline>
            <x14:sparkline>
              <xm:f>'Charge d''entraînement'!Q368:Q368</xm:f>
              <xm:sqref>R241</xm:sqref>
            </x14:sparkline>
            <x14:sparkline>
              <xm:f>'Charge d''entraînement'!Q369:Q369</xm:f>
              <xm:sqref>E250</xm:sqref>
            </x14:sparkline>
            <x14:sparkline>
              <xm:f>'Charge d''entraînement'!Q370:Q370</xm:f>
              <xm:sqref>F250</xm:sqref>
            </x14:sparkline>
            <x14:sparkline>
              <xm:f>'Charge d''entraînement'!Q371:Q371</xm:f>
              <xm:sqref>G250</xm:sqref>
            </x14:sparkline>
            <x14:sparkline>
              <xm:f>'Charge d''entraînement'!Q372:Q372</xm:f>
              <xm:sqref>H250</xm:sqref>
            </x14:sparkline>
            <x14:sparkline>
              <xm:f>'Charge d''entraînement'!Q373:Q373</xm:f>
              <xm:sqref>I250</xm:sqref>
            </x14:sparkline>
            <x14:sparkline>
              <xm:f>'Charge d''entraînement'!Q374:Q374</xm:f>
              <xm:sqref>J250</xm:sqref>
            </x14:sparkline>
            <x14:sparkline>
              <xm:f>'Charge d''entraînement'!Q375:Q375</xm:f>
              <xm:sqref>K250</xm:sqref>
            </x14:sparkline>
            <x14:sparkline>
              <xm:f>'Charge d''entraînement'!Q376:Q376</xm:f>
              <xm:sqref>L250</xm:sqref>
            </x14:sparkline>
            <x14:sparkline>
              <xm:f>'Charge d''entraînement'!Q377:Q377</xm:f>
              <xm:sqref>M250</xm:sqref>
            </x14:sparkline>
            <x14:sparkline>
              <xm:f>'Charge d''entraînement'!Q378:Q378</xm:f>
              <xm:sqref>N250</xm:sqref>
            </x14:sparkline>
            <x14:sparkline>
              <xm:f>'Charge d''entraînement'!Q379:Q379</xm:f>
              <xm:sqref>O250</xm:sqref>
            </x14:sparkline>
            <x14:sparkline>
              <xm:f>'Charge d''entraînement'!Q380:Q380</xm:f>
              <xm:sqref>P250</xm:sqref>
            </x14:sparkline>
            <x14:sparkline>
              <xm:f>'Charge d''entraînement'!Q381:Q381</xm:f>
              <xm:sqref>Q250</xm:sqref>
            </x14:sparkline>
            <x14:sparkline>
              <xm:f>'Charge d''entraînement'!Q382:Q382</xm:f>
              <xm:sqref>R250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B0CE6-2361-4B6A-98A6-CFCE68D01B1F}">
  <sheetPr codeName="Feuil6"/>
  <dimension ref="A1:DK424"/>
  <sheetViews>
    <sheetView tabSelected="1" topLeftCell="A2" zoomScale="55" zoomScaleNormal="55" workbookViewId="0">
      <pane xSplit="1" ySplit="6" topLeftCell="B8" activePane="bottomRight" state="frozen"/>
      <selection activeCell="A2" sqref="A2"/>
      <selection pane="topRight" activeCell="B2" sqref="B2"/>
      <selection pane="bottomLeft" activeCell="A8" sqref="A8"/>
      <selection pane="bottomRight" activeCell="I21" sqref="I21"/>
    </sheetView>
  </sheetViews>
  <sheetFormatPr baseColWidth="10" defaultRowHeight="14.5" x14ac:dyDescent="0.35"/>
  <cols>
    <col min="1" max="1" width="10.81640625" style="16"/>
    <col min="3" max="3" width="13" customWidth="1"/>
    <col min="5" max="5" width="10.90625" style="189"/>
    <col min="16" max="16" width="10.81640625" style="170"/>
    <col min="17" max="17" width="16.6328125" style="22" customWidth="1"/>
    <col min="18" max="18" width="12.1796875" style="23" customWidth="1"/>
    <col min="19" max="19" width="12.1796875" style="22" customWidth="1"/>
    <col min="21" max="21" width="10.81640625" style="43"/>
    <col min="23" max="23" width="11.453125" bestFit="1" customWidth="1"/>
    <col min="26" max="26" width="12.1796875" style="15" customWidth="1"/>
    <col min="27" max="27" width="12.1796875" style="10" customWidth="1"/>
    <col min="34" max="34" width="12.1796875" style="15" customWidth="1"/>
    <col min="35" max="35" width="12.1796875" style="10" customWidth="1"/>
    <col min="42" max="42" width="12.1796875" style="15" customWidth="1"/>
    <col min="43" max="43" width="12.1796875" style="10" customWidth="1"/>
    <col min="50" max="50" width="12.1796875" style="15" customWidth="1"/>
    <col min="51" max="51" width="12.1796875" style="10" customWidth="1"/>
    <col min="58" max="58" width="12.1796875" style="15" customWidth="1"/>
    <col min="59" max="59" width="12.1796875" style="10" customWidth="1"/>
    <col min="66" max="66" width="12.1796875" style="15" customWidth="1"/>
    <col min="67" max="67" width="12.1796875" style="10" customWidth="1"/>
    <col min="74" max="74" width="12.1796875" style="15" customWidth="1"/>
    <col min="75" max="75" width="12.1796875" style="10" customWidth="1"/>
    <col min="82" max="82" width="12.1796875" style="15" customWidth="1"/>
    <col min="83" max="83" width="12.1796875" style="10" customWidth="1"/>
    <col min="90" max="90" width="12.1796875" style="15" customWidth="1"/>
    <col min="91" max="91" width="12.1796875" style="10" customWidth="1"/>
    <col min="98" max="98" width="12.1796875" style="15" customWidth="1"/>
    <col min="99" max="99" width="12.1796875" style="10" customWidth="1"/>
    <col min="106" max="106" width="12.1796875" style="15" customWidth="1"/>
    <col min="107" max="107" width="12.1796875" style="10" customWidth="1"/>
    <col min="114" max="114" width="12.1796875" style="15" customWidth="1"/>
    <col min="115" max="115" width="12.1796875" style="10" customWidth="1"/>
  </cols>
  <sheetData>
    <row r="1" spans="1:115" ht="15" customHeight="1" x14ac:dyDescent="0.35">
      <c r="A1" s="242" t="s">
        <v>20</v>
      </c>
      <c r="B1" s="243"/>
      <c r="C1" s="243"/>
      <c r="D1" s="243"/>
      <c r="E1" s="243"/>
      <c r="F1" s="243"/>
      <c r="G1" s="243"/>
      <c r="H1" s="243"/>
      <c r="I1" s="243"/>
      <c r="J1" s="243"/>
      <c r="K1" s="243"/>
      <c r="L1" s="243"/>
      <c r="M1" s="243"/>
      <c r="N1" s="243"/>
      <c r="O1" s="243"/>
      <c r="P1" s="243"/>
      <c r="Q1" s="243"/>
      <c r="R1" s="243"/>
      <c r="S1" s="243"/>
      <c r="T1" s="243"/>
      <c r="U1" s="244"/>
      <c r="Z1" s="12"/>
      <c r="AA1" s="7"/>
      <c r="AH1" s="12"/>
      <c r="AI1" s="7"/>
      <c r="AP1" s="12"/>
      <c r="AQ1" s="7"/>
      <c r="AX1" s="12"/>
      <c r="AY1" s="7"/>
      <c r="BF1" s="12"/>
      <c r="BG1" s="7"/>
      <c r="BN1" s="12"/>
      <c r="BO1" s="7"/>
      <c r="BV1" s="12"/>
      <c r="BW1" s="7"/>
      <c r="CD1" s="12"/>
      <c r="CE1" s="7"/>
      <c r="CL1" s="12"/>
      <c r="CM1" s="7"/>
      <c r="CT1" s="12"/>
      <c r="CU1" s="7"/>
      <c r="DB1" s="12"/>
      <c r="DC1" s="7"/>
      <c r="DJ1" s="12"/>
      <c r="DK1" s="7"/>
    </row>
    <row r="2" spans="1:115" ht="15" customHeight="1" x14ac:dyDescent="0.35">
      <c r="A2" s="245"/>
      <c r="B2" s="246"/>
      <c r="C2" s="246"/>
      <c r="D2" s="246"/>
      <c r="E2" s="246"/>
      <c r="F2" s="246"/>
      <c r="G2" s="246"/>
      <c r="H2" s="246"/>
      <c r="I2" s="246"/>
      <c r="J2" s="246"/>
      <c r="K2" s="246"/>
      <c r="L2" s="246"/>
      <c r="M2" s="246"/>
      <c r="N2" s="246"/>
      <c r="O2" s="246"/>
      <c r="P2" s="246"/>
      <c r="Q2" s="246"/>
      <c r="R2" s="246"/>
      <c r="S2" s="246"/>
      <c r="T2" s="246"/>
      <c r="U2" s="247"/>
      <c r="W2" s="21"/>
      <c r="X2" s="5"/>
      <c r="Y2" s="5"/>
      <c r="Z2" s="13"/>
      <c r="AA2" s="8"/>
      <c r="AB2" s="5"/>
      <c r="AC2" s="5"/>
      <c r="AD2" s="5"/>
      <c r="AE2" s="5"/>
      <c r="AF2" s="5"/>
      <c r="AG2" s="5"/>
      <c r="AH2" s="13"/>
      <c r="AI2" s="8"/>
      <c r="AJ2" s="5"/>
      <c r="AK2" s="5"/>
      <c r="AP2" s="13"/>
      <c r="AQ2" s="8"/>
      <c r="AX2" s="13"/>
      <c r="AY2" s="8"/>
      <c r="BF2" s="13"/>
      <c r="BG2" s="8"/>
      <c r="BN2" s="13"/>
      <c r="BO2" s="8"/>
      <c r="BV2" s="13"/>
      <c r="BW2" s="8"/>
      <c r="CD2" s="13"/>
      <c r="CE2" s="8"/>
      <c r="CL2" s="13"/>
      <c r="CM2" s="8"/>
      <c r="CT2" s="13"/>
      <c r="CU2" s="8"/>
      <c r="DB2" s="13"/>
      <c r="DC2" s="8"/>
      <c r="DJ2" s="13"/>
      <c r="DK2" s="8"/>
    </row>
    <row r="3" spans="1:115" ht="15" customHeight="1" thickBot="1" x14ac:dyDescent="0.4">
      <c r="A3" s="248"/>
      <c r="B3" s="249"/>
      <c r="C3" s="249"/>
      <c r="D3" s="249"/>
      <c r="E3" s="249"/>
      <c r="F3" s="249"/>
      <c r="G3" s="249"/>
      <c r="H3" s="249"/>
      <c r="I3" s="249"/>
      <c r="J3" s="249"/>
      <c r="K3" s="249"/>
      <c r="L3" s="249"/>
      <c r="M3" s="249"/>
      <c r="N3" s="249"/>
      <c r="O3" s="249"/>
      <c r="P3" s="249"/>
      <c r="Q3" s="249"/>
      <c r="R3" s="249"/>
      <c r="S3" s="249"/>
      <c r="T3" s="249"/>
      <c r="U3" s="250"/>
      <c r="W3" s="4"/>
      <c r="X3" s="2"/>
      <c r="Y3" s="2"/>
      <c r="Z3" s="13"/>
      <c r="AA3" s="8"/>
      <c r="AB3" s="2"/>
      <c r="AC3" s="5"/>
      <c r="AD3" s="5"/>
      <c r="AE3" s="5"/>
      <c r="AF3" s="5"/>
      <c r="AG3" s="5"/>
      <c r="AH3" s="13"/>
      <c r="AI3" s="8"/>
      <c r="AJ3" s="5"/>
      <c r="AK3" s="5"/>
      <c r="AP3" s="14"/>
      <c r="AQ3" s="9"/>
      <c r="AX3" s="14"/>
      <c r="AY3" s="9"/>
      <c r="BF3" s="14"/>
      <c r="BG3" s="9"/>
      <c r="BN3" s="14"/>
      <c r="BO3" s="9"/>
      <c r="BV3" s="14"/>
      <c r="BW3" s="9"/>
      <c r="CD3" s="14"/>
      <c r="CE3" s="9"/>
      <c r="CL3" s="14"/>
      <c r="CM3" s="9"/>
      <c r="CT3" s="14"/>
      <c r="CU3" s="9"/>
      <c r="DB3" s="14"/>
      <c r="DC3" s="9"/>
      <c r="DJ3" s="14"/>
      <c r="DK3" s="9"/>
    </row>
    <row r="4" spans="1:115" ht="15" thickBot="1" x14ac:dyDescent="0.4">
      <c r="W4" s="17"/>
      <c r="X4" s="21"/>
      <c r="Y4" s="18"/>
      <c r="Z4" s="19"/>
      <c r="AA4" s="2"/>
      <c r="AB4" s="20"/>
      <c r="AC4" s="5"/>
      <c r="AD4" s="5"/>
      <c r="AE4" s="5"/>
      <c r="AF4" s="5"/>
      <c r="AG4" s="5"/>
      <c r="AH4" s="19"/>
      <c r="AI4" s="2"/>
      <c r="AJ4" s="5"/>
      <c r="AK4" s="5"/>
    </row>
    <row r="5" spans="1:115" ht="15" thickBot="1" x14ac:dyDescent="0.4">
      <c r="B5" s="238" t="s">
        <v>25</v>
      </c>
      <c r="C5" s="239"/>
      <c r="D5" s="235" t="s">
        <v>30</v>
      </c>
      <c r="E5" s="236"/>
      <c r="F5" s="236"/>
      <c r="G5" s="237"/>
      <c r="H5" s="235" t="s">
        <v>29</v>
      </c>
      <c r="I5" s="236"/>
      <c r="J5" s="236"/>
      <c r="K5" s="237"/>
      <c r="L5" s="235" t="s">
        <v>44</v>
      </c>
      <c r="M5" s="236"/>
      <c r="N5" s="236"/>
      <c r="O5" s="237"/>
      <c r="P5" s="171"/>
      <c r="W5" s="5"/>
      <c r="X5" s="5"/>
      <c r="Y5" s="5"/>
      <c r="Z5" s="19"/>
      <c r="AA5" s="2"/>
      <c r="AB5" s="5"/>
      <c r="AC5" s="5"/>
      <c r="AD5" s="5"/>
      <c r="AE5" s="5"/>
      <c r="AF5" s="5"/>
      <c r="AG5" s="5"/>
      <c r="AH5" s="19"/>
      <c r="AI5" s="2"/>
      <c r="AJ5" s="5"/>
      <c r="AK5" s="5"/>
    </row>
    <row r="6" spans="1:115" ht="15" thickBot="1" x14ac:dyDescent="0.4">
      <c r="B6" s="240"/>
      <c r="C6" s="241"/>
      <c r="D6" s="235" t="s">
        <v>107</v>
      </c>
      <c r="E6" s="236"/>
      <c r="F6" s="235" t="s">
        <v>108</v>
      </c>
      <c r="G6" s="236"/>
      <c r="H6" s="235" t="s">
        <v>109</v>
      </c>
      <c r="I6" s="236"/>
      <c r="J6" s="235" t="s">
        <v>110</v>
      </c>
      <c r="K6" s="236"/>
      <c r="L6" s="235" t="s">
        <v>111</v>
      </c>
      <c r="M6" s="236"/>
      <c r="N6" s="235" t="s">
        <v>112</v>
      </c>
      <c r="O6" s="236"/>
      <c r="P6" s="171"/>
      <c r="Q6" s="43"/>
      <c r="S6" s="43"/>
      <c r="W6" s="5"/>
      <c r="X6" s="5"/>
      <c r="Y6" s="5"/>
      <c r="Z6" s="19"/>
      <c r="AA6" s="2"/>
      <c r="AB6" s="5"/>
      <c r="AC6" s="5"/>
      <c r="AD6" s="5"/>
      <c r="AE6" s="5"/>
      <c r="AF6" s="5"/>
      <c r="AG6" s="5"/>
      <c r="AH6" s="19"/>
      <c r="AI6" s="2"/>
      <c r="AJ6" s="5"/>
      <c r="AK6" s="5"/>
    </row>
    <row r="7" spans="1:115" ht="15" customHeight="1" thickBot="1" x14ac:dyDescent="0.4">
      <c r="B7" s="235" t="s">
        <v>21</v>
      </c>
      <c r="C7" s="237"/>
      <c r="D7" s="3" t="s">
        <v>23</v>
      </c>
      <c r="E7" s="190" t="s">
        <v>22</v>
      </c>
      <c r="F7" s="3" t="s">
        <v>23</v>
      </c>
      <c r="G7" s="3" t="s">
        <v>22</v>
      </c>
      <c r="H7" s="3" t="s">
        <v>23</v>
      </c>
      <c r="I7" s="3" t="s">
        <v>22</v>
      </c>
      <c r="J7" s="3" t="s">
        <v>23</v>
      </c>
      <c r="K7" s="3" t="s">
        <v>22</v>
      </c>
      <c r="L7" s="3" t="s">
        <v>23</v>
      </c>
      <c r="M7" s="3" t="s">
        <v>22</v>
      </c>
      <c r="N7" s="3" t="s">
        <v>23</v>
      </c>
      <c r="O7" s="3" t="s">
        <v>22</v>
      </c>
      <c r="P7" s="172" t="s">
        <v>24</v>
      </c>
      <c r="Q7" s="25" t="s">
        <v>28</v>
      </c>
      <c r="R7" s="24" t="s">
        <v>26</v>
      </c>
      <c r="S7" s="25" t="s">
        <v>27</v>
      </c>
      <c r="T7" s="47" t="s">
        <v>34</v>
      </c>
      <c r="U7" s="47" t="s">
        <v>35</v>
      </c>
      <c r="W7" s="5"/>
      <c r="X7" s="5"/>
      <c r="Y7" s="5"/>
      <c r="Z7" s="19"/>
      <c r="AA7" s="2"/>
      <c r="AB7" s="5"/>
      <c r="AC7" s="5"/>
      <c r="AD7" s="5"/>
      <c r="AE7" s="5"/>
      <c r="AF7" s="5"/>
      <c r="AG7" s="5"/>
      <c r="AH7" s="19"/>
      <c r="AI7" s="2"/>
      <c r="AJ7" s="5"/>
      <c r="AK7" s="5"/>
    </row>
    <row r="8" spans="1:115" ht="15" thickBot="1" x14ac:dyDescent="0.4">
      <c r="A8" s="234" t="s">
        <v>8</v>
      </c>
      <c r="B8" s="1" t="s">
        <v>14</v>
      </c>
      <c r="C8" s="26">
        <v>44805</v>
      </c>
      <c r="D8" s="48">
        <f>SUMIFS([2]Feuil1!$C:$C,[2]Feuil1!$B:$B,$W$20,[2]Feuil1!$A:$A,C8,[2]Feuil1!$D:$D,$D$6)</f>
        <v>0</v>
      </c>
      <c r="E8" s="185" t="e">
        <f>SUMIFS([2]Feuil1!$E:$E,[2]Feuil1!$B:$B,$W$20,[2]Feuil1!$A:$A,C8,[2]Feuil1!$D:$D,$D$6)</f>
        <v>#VALUE!</v>
      </c>
      <c r="F8" s="48">
        <f>SUMIFS([2]Feuil1!$C:$C,[2]Feuil1!$B:$B,$W$20,[2]Feuil1!$A:$A,C8,[2]Feuil1!$D:$D,$F$6)</f>
        <v>0</v>
      </c>
      <c r="G8" s="185" t="e">
        <f>SUMIFS([2]Feuil1!$E:$E,[2]Feuil1!$B:$B,$W$20,[2]Feuil1!$A:$A,C8,[2]Feuil1!$D:$D,$F$6)</f>
        <v>#VALUE!</v>
      </c>
      <c r="H8" s="49">
        <f>SUMIFS([2]Feuil1!$C:$C,[2]Feuil1!$B:$B,$W$20,[2]Feuil1!$A:$A,C8,[2]Feuil1!$D:$D,$H$6)</f>
        <v>0</v>
      </c>
      <c r="I8" s="186" t="e">
        <f>SUMIFS([2]Feuil1!$E:$E,[2]Feuil1!$B:$B,$W$20,[2]Feuil1!$A:$A,C8,[2]Feuil1!$D:$D,$H$6)</f>
        <v>#VALUE!</v>
      </c>
      <c r="J8" s="49">
        <f>SUMIFS([2]Feuil1!$C:$C,[2]Feuil1!$B:$B,$W$20,[2]Feuil1!$A:$A,C8,[2]Feuil1!$D:$D,$J$6)</f>
        <v>0</v>
      </c>
      <c r="K8" s="186" t="e">
        <f>SUMIFS([2]Feuil1!$E:$E,[2]Feuil1!$B:$B,$W$20,[2]Feuil1!$A:$A,C8,[2]Feuil1!$D:$D,$J$6)</f>
        <v>#VALUE!</v>
      </c>
      <c r="L8" s="74">
        <f>SUMIFS([2]Feuil1!$C:$C,[2]Feuil1!$B:$B,$W$20,[2]Feuil1!$A:$A,C8,[2]Feuil1!$D:$D,$L$6)</f>
        <v>0</v>
      </c>
      <c r="M8" s="187" t="e">
        <f>SUMIFS([2]Feuil1!$E:$E,[2]Feuil1!$B:$B,$W$20,[2]Feuil1!$A:$A,C8,[2]Feuil1!$D:$D,$L$6)</f>
        <v>#VALUE!</v>
      </c>
      <c r="N8" s="74">
        <f>SUMIFS([2]Feuil1!$C:$C,[2]Feuil1!$B:$B,$W$20,[2]Feuil1!$A:$A,C8,[2]Feuil1!$D:$D,$N$6)</f>
        <v>0</v>
      </c>
      <c r="O8" s="187" t="e">
        <f>SUMIFS([2]Feuil1!$E:$E,[2]Feuil1!$B:$B,$W$20,[2]Feuil1!$A:$A,C8,[2]Feuil1!$D:$D,$N$6)</f>
        <v>#VALUE!</v>
      </c>
      <c r="P8" s="173"/>
      <c r="Q8" s="188" t="e">
        <f>((D8*E8)+(F8*G8)+(H8*I8)+(J8*K8)+(L8*M8)+(N8*O8))/P8</f>
        <v>#VALUE!</v>
      </c>
      <c r="R8" s="6">
        <f>AVERAGE(0)</f>
        <v>0</v>
      </c>
      <c r="S8" s="11">
        <f>AVERAGE(0)</f>
        <v>0</v>
      </c>
      <c r="T8" s="50" t="e">
        <f>R8/S8</f>
        <v>#DIV/0!</v>
      </c>
      <c r="U8" s="51">
        <f>S8-R8</f>
        <v>0</v>
      </c>
    </row>
    <row r="9" spans="1:115" ht="15" thickBot="1" x14ac:dyDescent="0.4">
      <c r="A9" s="234"/>
      <c r="B9" s="1" t="s">
        <v>15</v>
      </c>
      <c r="C9" s="26">
        <v>44806</v>
      </c>
      <c r="D9" s="48" t="e">
        <f>SUMIFS([2]Feuil1!$C:$C,[2]Feuil1!$B:$B,$W$20,[2]Feuil1!$A:$A,C9,[2]Feuil1!$D:$D,$D$6)</f>
        <v>#VALUE!</v>
      </c>
      <c r="E9" s="185" t="e">
        <f>SUMIFS([2]Feuil1!$E:$E,[2]Feuil1!$B:$B,$W$20,[2]Feuil1!$A:$A,C9,[2]Feuil1!$D:$D,$D$6)</f>
        <v>#VALUE!</v>
      </c>
      <c r="F9" s="48" t="e">
        <f>SUMIFS([2]Feuil1!$C:$C,[2]Feuil1!$B:$B,$W$20,[2]Feuil1!$A:$A,C9,[2]Feuil1!$D:$D,$F$6)</f>
        <v>#VALUE!</v>
      </c>
      <c r="G9" s="185" t="e">
        <f>SUMIFS([2]Feuil1!$E:$E,[2]Feuil1!$B:$B,$W$20,[2]Feuil1!$A:$A,C9,[2]Feuil1!$D:$D,$F$6)</f>
        <v>#VALUE!</v>
      </c>
      <c r="H9" s="49">
        <f>SUMIFS([2]Feuil1!$C:$C,[2]Feuil1!$B:$B,$W$20,[2]Feuil1!$A:$A,C9,[2]Feuil1!$D:$D,$H$6)</f>
        <v>0</v>
      </c>
      <c r="I9" s="186" t="e">
        <f>SUMIFS([2]Feuil1!$E:$E,[2]Feuil1!$B:$B,$W$20,[2]Feuil1!$A:$A,C9,[2]Feuil1!$D:$D,$H$6)</f>
        <v>#VALUE!</v>
      </c>
      <c r="J9" s="49">
        <f>SUMIFS([2]Feuil1!$C:$C,[2]Feuil1!$B:$B,$W$20,[2]Feuil1!$A:$A,C9,[2]Feuil1!$D:$D,$J$6)</f>
        <v>0</v>
      </c>
      <c r="K9" s="186" t="e">
        <f>SUMIFS([2]Feuil1!$E:$E,[2]Feuil1!$B:$B,$W$20,[2]Feuil1!$A:$A,C9,[2]Feuil1!$D:$D,$J$6)</f>
        <v>#VALUE!</v>
      </c>
      <c r="L9" s="74">
        <f>SUMIFS([2]Feuil1!$C:$C,[2]Feuil1!$B:$B,$W$20,[2]Feuil1!$A:$A,C9,[2]Feuil1!$D:$D,$L$6)</f>
        <v>0</v>
      </c>
      <c r="M9" s="187" t="e">
        <f>SUMIFS([2]Feuil1!$E:$E,[2]Feuil1!$B:$B,$W$20,[2]Feuil1!$A:$A,C9,[2]Feuil1!$D:$D,$L$6)</f>
        <v>#VALUE!</v>
      </c>
      <c r="N9" s="74">
        <f>SUMIFS([2]Feuil1!$C:$C,[2]Feuil1!$B:$B,$W$20,[2]Feuil1!$A:$A,C9,[2]Feuil1!$D:$D,$N$6)</f>
        <v>0</v>
      </c>
      <c r="O9" s="187" t="e">
        <f>SUMIFS([2]Feuil1!$E:$E,[2]Feuil1!$B:$B,$W$20,[2]Feuil1!$A:$A,C9,[2]Feuil1!$D:$D,$N$6)</f>
        <v>#VALUE!</v>
      </c>
      <c r="P9" s="173"/>
      <c r="Q9" s="188" t="e">
        <f t="shared" ref="Q9:Q72" si="0">((D9*E9)+(F9*G9)+(H9*I9)+(J9*K9)+(L9*M9)+(N9*O9))/P9</f>
        <v>#VALUE!</v>
      </c>
      <c r="R9" s="11" t="e">
        <f>AVERAGE(Q8:Q9)</f>
        <v>#VALUE!</v>
      </c>
      <c r="S9" s="11" t="e">
        <f>AVERAGE(R8:R9)</f>
        <v>#VALUE!</v>
      </c>
      <c r="T9" s="50" t="e">
        <f t="shared" ref="T9:T72" si="1">R9/S9</f>
        <v>#VALUE!</v>
      </c>
      <c r="U9" s="51" t="e">
        <f t="shared" ref="U9:U72" si="2">S9-R9</f>
        <v>#VALUE!</v>
      </c>
    </row>
    <row r="10" spans="1:115" ht="15" thickBot="1" x14ac:dyDescent="0.4">
      <c r="A10" s="234"/>
      <c r="B10" s="1" t="s">
        <v>16</v>
      </c>
      <c r="C10" s="26">
        <v>44807</v>
      </c>
      <c r="D10" s="48" t="e">
        <f>SUMIFS([2]Feuil1!$C:$C,[2]Feuil1!$B:$B,$W$20,[2]Feuil1!$A:$A,C10,[2]Feuil1!$D:$D,$D$6)</f>
        <v>#VALUE!</v>
      </c>
      <c r="E10" s="185" t="e">
        <f>SUMIFS([2]Feuil1!$E:$E,[2]Feuil1!$B:$B,$W$20,[2]Feuil1!$A:$A,C10,[2]Feuil1!$D:$D,$D$6)</f>
        <v>#VALUE!</v>
      </c>
      <c r="F10" s="48" t="e">
        <f>SUMIFS([2]Feuil1!$C:$C,[2]Feuil1!$B:$B,$W$20,[2]Feuil1!$A:$A,C10,[2]Feuil1!$D:$D,$F$6)</f>
        <v>#VALUE!</v>
      </c>
      <c r="G10" s="185" t="e">
        <f>SUMIFS([2]Feuil1!$E:$E,[2]Feuil1!$B:$B,$W$20,[2]Feuil1!$A:$A,C10,[2]Feuil1!$D:$D,$F$6)</f>
        <v>#VALUE!</v>
      </c>
      <c r="H10" s="49">
        <f>SUMIFS([2]Feuil1!$C:$C,[2]Feuil1!$B:$B,$W$20,[2]Feuil1!$A:$A,C10,[2]Feuil1!$D:$D,$H$6)</f>
        <v>0</v>
      </c>
      <c r="I10" s="186" t="e">
        <f>SUMIFS([2]Feuil1!$E:$E,[2]Feuil1!$B:$B,$W$20,[2]Feuil1!$A:$A,C10,[2]Feuil1!$D:$D,$H$6)</f>
        <v>#VALUE!</v>
      </c>
      <c r="J10" s="49">
        <f>SUMIFS([2]Feuil1!$C:$C,[2]Feuil1!$B:$B,$W$20,[2]Feuil1!$A:$A,C10,[2]Feuil1!$D:$D,$J$6)</f>
        <v>0</v>
      </c>
      <c r="K10" s="186" t="e">
        <f>SUMIFS([2]Feuil1!$E:$E,[2]Feuil1!$B:$B,$W$20,[2]Feuil1!$A:$A,C10,[2]Feuil1!$D:$D,$J$6)</f>
        <v>#VALUE!</v>
      </c>
      <c r="L10" s="74">
        <f>SUMIFS([2]Feuil1!$C:$C,[2]Feuil1!$B:$B,$W$20,[2]Feuil1!$A:$A,C10,[2]Feuil1!$D:$D,$L$6)</f>
        <v>0</v>
      </c>
      <c r="M10" s="187" t="e">
        <f>SUMIFS([2]Feuil1!$E:$E,[2]Feuil1!$B:$B,$W$20,[2]Feuil1!$A:$A,C10,[2]Feuil1!$D:$D,$L$6)</f>
        <v>#VALUE!</v>
      </c>
      <c r="N10" s="74">
        <f>SUMIFS([2]Feuil1!$C:$C,[2]Feuil1!$B:$B,$W$20,[2]Feuil1!$A:$A,C10,[2]Feuil1!$D:$D,$N$6)</f>
        <v>0</v>
      </c>
      <c r="O10" s="187" t="e">
        <f>SUMIFS([2]Feuil1!$E:$E,[2]Feuil1!$B:$B,$W$20,[2]Feuil1!$A:$A,C10,[2]Feuil1!$D:$D,$N$6)</f>
        <v>#VALUE!</v>
      </c>
      <c r="P10" s="173"/>
      <c r="Q10" s="188" t="e">
        <f t="shared" si="0"/>
        <v>#VALUE!</v>
      </c>
      <c r="R10" s="11" t="e">
        <f>AVERAGE(Q8:Q10)</f>
        <v>#VALUE!</v>
      </c>
      <c r="S10" s="11" t="e">
        <f>AVERAGE(R8:R10)</f>
        <v>#VALUE!</v>
      </c>
      <c r="T10" s="50" t="e">
        <f t="shared" si="1"/>
        <v>#VALUE!</v>
      </c>
      <c r="U10" s="51" t="e">
        <f t="shared" si="2"/>
        <v>#VALUE!</v>
      </c>
    </row>
    <row r="11" spans="1:115" ht="15" thickBot="1" x14ac:dyDescent="0.4">
      <c r="A11" s="234"/>
      <c r="B11" s="1" t="s">
        <v>17</v>
      </c>
      <c r="C11" s="26">
        <v>44808</v>
      </c>
      <c r="D11" s="48" t="e">
        <f>SUMIFS([2]Feuil1!$C:$C,[2]Feuil1!$B:$B,$W$20,[2]Feuil1!$A:$A,C11,[2]Feuil1!$D:$D,$D$6)</f>
        <v>#VALUE!</v>
      </c>
      <c r="E11" s="185" t="e">
        <f>SUMIFS([2]Feuil1!$E:$E,[2]Feuil1!$B:$B,$W$20,[2]Feuil1!$A:$A,C11,[2]Feuil1!$D:$D,$D$6)</f>
        <v>#VALUE!</v>
      </c>
      <c r="F11" s="48" t="e">
        <f>SUMIFS([2]Feuil1!$C:$C,[2]Feuil1!$B:$B,$W$20,[2]Feuil1!$A:$A,C11,[2]Feuil1!$D:$D,$F$6)</f>
        <v>#VALUE!</v>
      </c>
      <c r="G11" s="185" t="e">
        <f>SUMIFS([2]Feuil1!$E:$E,[2]Feuil1!$B:$B,$W$20,[2]Feuil1!$A:$A,C11,[2]Feuil1!$D:$D,$F$6)</f>
        <v>#VALUE!</v>
      </c>
      <c r="H11" s="49">
        <f>SUMIFS([2]Feuil1!$C:$C,[2]Feuil1!$B:$B,$W$20,[2]Feuil1!$A:$A,C11,[2]Feuil1!$D:$D,$H$6)</f>
        <v>0</v>
      </c>
      <c r="I11" s="186" t="e">
        <f>SUMIFS([2]Feuil1!$E:$E,[2]Feuil1!$B:$B,$W$20,[2]Feuil1!$A:$A,C11,[2]Feuil1!$D:$D,$H$6)</f>
        <v>#VALUE!</v>
      </c>
      <c r="J11" s="49">
        <f>SUMIFS([2]Feuil1!$C:$C,[2]Feuil1!$B:$B,$W$20,[2]Feuil1!$A:$A,C11,[2]Feuil1!$D:$D,$J$6)</f>
        <v>0</v>
      </c>
      <c r="K11" s="186" t="e">
        <f>SUMIFS([2]Feuil1!$E:$E,[2]Feuil1!$B:$B,$W$20,[2]Feuil1!$A:$A,C11,[2]Feuil1!$D:$D,$J$6)</f>
        <v>#VALUE!</v>
      </c>
      <c r="L11" s="74">
        <f>SUMIFS([2]Feuil1!$C:$C,[2]Feuil1!$B:$B,$W$20,[2]Feuil1!$A:$A,C11,[2]Feuil1!$D:$D,$L$6)</f>
        <v>0</v>
      </c>
      <c r="M11" s="187" t="e">
        <f>SUMIFS([2]Feuil1!$E:$E,[2]Feuil1!$B:$B,$W$20,[2]Feuil1!$A:$A,C11,[2]Feuil1!$D:$D,$L$6)</f>
        <v>#VALUE!</v>
      </c>
      <c r="N11" s="74">
        <f>SUMIFS([2]Feuil1!$C:$C,[2]Feuil1!$B:$B,$W$20,[2]Feuil1!$A:$A,C11,[2]Feuil1!$D:$D,$N$6)</f>
        <v>0</v>
      </c>
      <c r="O11" s="187" t="e">
        <f>SUMIFS([2]Feuil1!$E:$E,[2]Feuil1!$B:$B,$W$20,[2]Feuil1!$A:$A,C11,[2]Feuil1!$D:$D,$N$6)</f>
        <v>#VALUE!</v>
      </c>
      <c r="P11" s="173"/>
      <c r="Q11" s="188" t="e">
        <f t="shared" si="0"/>
        <v>#VALUE!</v>
      </c>
      <c r="R11" s="11" t="e">
        <f>AVERAGE(Q8:Q11)</f>
        <v>#VALUE!</v>
      </c>
      <c r="S11" s="11" t="e">
        <f>AVERAGE(R8:R11)</f>
        <v>#VALUE!</v>
      </c>
      <c r="T11" s="50" t="e">
        <f t="shared" si="1"/>
        <v>#VALUE!</v>
      </c>
      <c r="U11" s="51" t="e">
        <f t="shared" si="2"/>
        <v>#VALUE!</v>
      </c>
    </row>
    <row r="12" spans="1:115" ht="15" thickBot="1" x14ac:dyDescent="0.4">
      <c r="A12" s="234"/>
      <c r="B12" s="1" t="s">
        <v>12</v>
      </c>
      <c r="C12" s="26">
        <v>44809</v>
      </c>
      <c r="D12" s="48" t="e">
        <f>SUMIFS([2]Feuil1!$C:$C,[2]Feuil1!$B:$B,$W$20,[2]Feuil1!$A:$A,C12,[2]Feuil1!$D:$D,$D$6)</f>
        <v>#VALUE!</v>
      </c>
      <c r="E12" s="185" t="e">
        <f>SUMIFS([2]Feuil1!$E:$E,[2]Feuil1!$B:$B,$W$20,[2]Feuil1!$A:$A,C12,[2]Feuil1!$D:$D,$D$6)</f>
        <v>#VALUE!</v>
      </c>
      <c r="F12" s="48" t="e">
        <f>SUMIFS([2]Feuil1!$C:$C,[2]Feuil1!$B:$B,$W$20,[2]Feuil1!$A:$A,C12,[2]Feuil1!$D:$D,$F$6)</f>
        <v>#VALUE!</v>
      </c>
      <c r="G12" s="185" t="e">
        <f>SUMIFS([2]Feuil1!$E:$E,[2]Feuil1!$B:$B,$W$20,[2]Feuil1!$A:$A,C12,[2]Feuil1!$D:$D,$F$6)</f>
        <v>#VALUE!</v>
      </c>
      <c r="H12" s="49">
        <f>SUMIFS([2]Feuil1!$C:$C,[2]Feuil1!$B:$B,$W$20,[2]Feuil1!$A:$A,C12,[2]Feuil1!$D:$D,$H$6)</f>
        <v>0</v>
      </c>
      <c r="I12" s="186" t="e">
        <f>SUMIFS([2]Feuil1!$E:$E,[2]Feuil1!$B:$B,$W$20,[2]Feuil1!$A:$A,C12,[2]Feuil1!$D:$D,$H$6)</f>
        <v>#VALUE!</v>
      </c>
      <c r="J12" s="49">
        <f>SUMIFS([2]Feuil1!$C:$C,[2]Feuil1!$B:$B,$W$20,[2]Feuil1!$A:$A,C12,[2]Feuil1!$D:$D,$J$6)</f>
        <v>0</v>
      </c>
      <c r="K12" s="186" t="e">
        <f>SUMIFS([2]Feuil1!$E:$E,[2]Feuil1!$B:$B,$W$20,[2]Feuil1!$A:$A,C12,[2]Feuil1!$D:$D,$J$6)</f>
        <v>#VALUE!</v>
      </c>
      <c r="L12" s="74">
        <f>SUMIFS([2]Feuil1!$C:$C,[2]Feuil1!$B:$B,$W$20,[2]Feuil1!$A:$A,C12,[2]Feuil1!$D:$D,$L$6)</f>
        <v>0</v>
      </c>
      <c r="M12" s="187" t="e">
        <f>SUMIFS([2]Feuil1!$E:$E,[2]Feuil1!$B:$B,$W$20,[2]Feuil1!$A:$A,C12,[2]Feuil1!$D:$D,$L$6)</f>
        <v>#VALUE!</v>
      </c>
      <c r="N12" s="74">
        <f>SUMIFS([2]Feuil1!$C:$C,[2]Feuil1!$B:$B,$W$20,[2]Feuil1!$A:$A,C12,[2]Feuil1!$D:$D,$N$6)</f>
        <v>0</v>
      </c>
      <c r="O12" s="187" t="e">
        <f>SUMIFS([2]Feuil1!$E:$E,[2]Feuil1!$B:$B,$W$20,[2]Feuil1!$A:$A,C12,[2]Feuil1!$D:$D,$N$6)</f>
        <v>#VALUE!</v>
      </c>
      <c r="P12" s="173"/>
      <c r="Q12" s="188" t="e">
        <f t="shared" si="0"/>
        <v>#VALUE!</v>
      </c>
      <c r="R12" s="11" t="e">
        <f>AVERAGE(Q8:Q12)</f>
        <v>#VALUE!</v>
      </c>
      <c r="S12" s="11" t="e">
        <f>AVERAGE(R8:R12)</f>
        <v>#VALUE!</v>
      </c>
      <c r="T12" s="50" t="e">
        <f t="shared" si="1"/>
        <v>#VALUE!</v>
      </c>
      <c r="U12" s="51" t="e">
        <f t="shared" si="2"/>
        <v>#VALUE!</v>
      </c>
    </row>
    <row r="13" spans="1:115" ht="15" thickBot="1" x14ac:dyDescent="0.4">
      <c r="A13" s="234"/>
      <c r="B13" s="1" t="s">
        <v>13</v>
      </c>
      <c r="C13" s="26">
        <v>44810</v>
      </c>
      <c r="D13" s="48" t="e">
        <f>SUMIFS([2]Feuil1!$C:$C,[2]Feuil1!$B:$B,$W$20,[2]Feuil1!$A:$A,C13,[2]Feuil1!$D:$D,$D$6)</f>
        <v>#VALUE!</v>
      </c>
      <c r="E13" s="185" t="e">
        <f>SUMIFS([2]Feuil1!$E:$E,[2]Feuil1!$B:$B,$W$20,[2]Feuil1!$A:$A,C13,[2]Feuil1!$D:$D,$D$6)</f>
        <v>#VALUE!</v>
      </c>
      <c r="F13" s="48" t="e">
        <f>SUMIFS([2]Feuil1!$C:$C,[2]Feuil1!$B:$B,$W$20,[2]Feuil1!$A:$A,C13,[2]Feuil1!$D:$D,$F$6)</f>
        <v>#VALUE!</v>
      </c>
      <c r="G13" s="185" t="e">
        <f>SUMIFS([2]Feuil1!$E:$E,[2]Feuil1!$B:$B,$W$20,[2]Feuil1!$A:$A,C13,[2]Feuil1!$D:$D,$F$6)</f>
        <v>#VALUE!</v>
      </c>
      <c r="H13" s="49">
        <f>SUMIFS([2]Feuil1!$C:$C,[2]Feuil1!$B:$B,$W$20,[2]Feuil1!$A:$A,C13,[2]Feuil1!$D:$D,$H$6)</f>
        <v>0</v>
      </c>
      <c r="I13" s="186" t="e">
        <f>SUMIFS([2]Feuil1!$E:$E,[2]Feuil1!$B:$B,$W$20,[2]Feuil1!$A:$A,C13,[2]Feuil1!$D:$D,$H$6)</f>
        <v>#VALUE!</v>
      </c>
      <c r="J13" s="49">
        <f>SUMIFS([2]Feuil1!$C:$C,[2]Feuil1!$B:$B,$W$20,[2]Feuil1!$A:$A,C13,[2]Feuil1!$D:$D,$J$6)</f>
        <v>0</v>
      </c>
      <c r="K13" s="186" t="e">
        <f>SUMIFS([2]Feuil1!$E:$E,[2]Feuil1!$B:$B,$W$20,[2]Feuil1!$A:$A,C13,[2]Feuil1!$D:$D,$J$6)</f>
        <v>#VALUE!</v>
      </c>
      <c r="L13" s="74">
        <f>SUMIFS([2]Feuil1!$C:$C,[2]Feuil1!$B:$B,$W$20,[2]Feuil1!$A:$A,C13,[2]Feuil1!$D:$D,$L$6)</f>
        <v>0</v>
      </c>
      <c r="M13" s="187" t="e">
        <f>SUMIFS([2]Feuil1!$E:$E,[2]Feuil1!$B:$B,$W$20,[2]Feuil1!$A:$A,C13,[2]Feuil1!$D:$D,$L$6)</f>
        <v>#VALUE!</v>
      </c>
      <c r="N13" s="74">
        <f>SUMIFS([2]Feuil1!$C:$C,[2]Feuil1!$B:$B,$W$20,[2]Feuil1!$A:$A,C13,[2]Feuil1!$D:$D,$N$6)</f>
        <v>0</v>
      </c>
      <c r="O13" s="187" t="e">
        <f>SUMIFS([2]Feuil1!$E:$E,[2]Feuil1!$B:$B,$W$20,[2]Feuil1!$A:$A,C13,[2]Feuil1!$D:$D,$N$6)</f>
        <v>#VALUE!</v>
      </c>
      <c r="P13" s="173"/>
      <c r="Q13" s="188" t="e">
        <f t="shared" si="0"/>
        <v>#VALUE!</v>
      </c>
      <c r="R13" s="11" t="e">
        <f>AVERAGE(Q8:Q13)</f>
        <v>#VALUE!</v>
      </c>
      <c r="S13" s="11" t="e">
        <f>AVERAGE(R8:R13)</f>
        <v>#VALUE!</v>
      </c>
      <c r="T13" s="50" t="e">
        <f t="shared" si="1"/>
        <v>#VALUE!</v>
      </c>
      <c r="U13" s="51" t="e">
        <f t="shared" si="2"/>
        <v>#VALUE!</v>
      </c>
    </row>
    <row r="14" spans="1:115" ht="15" thickBot="1" x14ac:dyDescent="0.4">
      <c r="A14" s="234"/>
      <c r="B14" s="1" t="s">
        <v>13</v>
      </c>
      <c r="C14" s="26">
        <v>44811</v>
      </c>
      <c r="D14" s="48" t="e">
        <f>SUMIFS([2]Feuil1!$C:$C,[2]Feuil1!$B:$B,$W$20,[2]Feuil1!$A:$A,C14,[2]Feuil1!$D:$D,$D$6)</f>
        <v>#VALUE!</v>
      </c>
      <c r="E14" s="185" t="e">
        <f>SUMIFS([2]Feuil1!$E:$E,[2]Feuil1!$B:$B,$W$20,[2]Feuil1!$A:$A,C14,[2]Feuil1!$D:$D,$D$6)</f>
        <v>#VALUE!</v>
      </c>
      <c r="F14" s="48" t="e">
        <f>SUMIFS([2]Feuil1!$C:$C,[2]Feuil1!$B:$B,$W$20,[2]Feuil1!$A:$A,C14,[2]Feuil1!$D:$D,$F$6)</f>
        <v>#VALUE!</v>
      </c>
      <c r="G14" s="185" t="e">
        <f>SUMIFS([2]Feuil1!$E:$E,[2]Feuil1!$B:$B,$W$20,[2]Feuil1!$A:$A,C14,[2]Feuil1!$D:$D,$F$6)</f>
        <v>#VALUE!</v>
      </c>
      <c r="H14" s="49">
        <f>SUMIFS([2]Feuil1!$C:$C,[2]Feuil1!$B:$B,$W$20,[2]Feuil1!$A:$A,C14,[2]Feuil1!$D:$D,$H$6)</f>
        <v>0</v>
      </c>
      <c r="I14" s="186" t="e">
        <f>SUMIFS([2]Feuil1!$E:$E,[2]Feuil1!$B:$B,$W$20,[2]Feuil1!$A:$A,C14,[2]Feuil1!$D:$D,$H$6)</f>
        <v>#VALUE!</v>
      </c>
      <c r="J14" s="49">
        <f>SUMIFS([2]Feuil1!$C:$C,[2]Feuil1!$B:$B,$W$20,[2]Feuil1!$A:$A,C14,[2]Feuil1!$D:$D,$J$6)</f>
        <v>0</v>
      </c>
      <c r="K14" s="186" t="e">
        <f>SUMIFS([2]Feuil1!$E:$E,[2]Feuil1!$B:$B,$W$20,[2]Feuil1!$A:$A,C14,[2]Feuil1!$D:$D,$J$6)</f>
        <v>#VALUE!</v>
      </c>
      <c r="L14" s="74">
        <f>SUMIFS([2]Feuil1!$C:$C,[2]Feuil1!$B:$B,$W$20,[2]Feuil1!$A:$A,C14,[2]Feuil1!$D:$D,$L$6)</f>
        <v>0</v>
      </c>
      <c r="M14" s="187" t="e">
        <f>SUMIFS([2]Feuil1!$E:$E,[2]Feuil1!$B:$B,$W$20,[2]Feuil1!$A:$A,C14,[2]Feuil1!$D:$D,$L$6)</f>
        <v>#VALUE!</v>
      </c>
      <c r="N14" s="74">
        <f>SUMIFS([2]Feuil1!$C:$C,[2]Feuil1!$B:$B,$W$20,[2]Feuil1!$A:$A,C14,[2]Feuil1!$D:$D,$N$6)</f>
        <v>0</v>
      </c>
      <c r="O14" s="187" t="e">
        <f>SUMIFS([2]Feuil1!$E:$E,[2]Feuil1!$B:$B,$W$20,[2]Feuil1!$A:$A,C14,[2]Feuil1!$D:$D,$N$6)</f>
        <v>#VALUE!</v>
      </c>
      <c r="P14" s="173"/>
      <c r="Q14" s="188" t="e">
        <f t="shared" si="0"/>
        <v>#VALUE!</v>
      </c>
      <c r="R14" s="11" t="e">
        <f>AVERAGE(Q8:Q14)</f>
        <v>#VALUE!</v>
      </c>
      <c r="S14" s="11" t="e">
        <f>AVERAGE(R8:R14)</f>
        <v>#VALUE!</v>
      </c>
      <c r="T14" s="50" t="e">
        <f t="shared" si="1"/>
        <v>#VALUE!</v>
      </c>
      <c r="U14" s="51" t="e">
        <f t="shared" si="2"/>
        <v>#VALUE!</v>
      </c>
    </row>
    <row r="15" spans="1:115" ht="15" thickBot="1" x14ac:dyDescent="0.4">
      <c r="A15" s="234"/>
      <c r="B15" s="1" t="s">
        <v>14</v>
      </c>
      <c r="C15" s="26">
        <v>44812</v>
      </c>
      <c r="D15" s="48" t="e">
        <f>SUMIFS([2]Feuil1!$C:$C,[2]Feuil1!$B:$B,$W$20,[2]Feuil1!$A:$A,C15,[2]Feuil1!$D:$D,$D$6)</f>
        <v>#VALUE!</v>
      </c>
      <c r="E15" s="185" t="e">
        <f>SUMIFS([2]Feuil1!$E:$E,[2]Feuil1!$B:$B,$W$20,[2]Feuil1!$A:$A,C15,[2]Feuil1!$D:$D,$D$6)</f>
        <v>#VALUE!</v>
      </c>
      <c r="F15" s="48" t="e">
        <f>SUMIFS([2]Feuil1!$C:$C,[2]Feuil1!$B:$B,$W$20,[2]Feuil1!$A:$A,C15,[2]Feuil1!$D:$D,$F$6)</f>
        <v>#VALUE!</v>
      </c>
      <c r="G15" s="185" t="e">
        <f>SUMIFS([2]Feuil1!$E:$E,[2]Feuil1!$B:$B,$W$20,[2]Feuil1!$A:$A,C15,[2]Feuil1!$D:$D,$F$6)</f>
        <v>#VALUE!</v>
      </c>
      <c r="H15" s="49">
        <f>SUMIFS([2]Feuil1!$C:$C,[2]Feuil1!$B:$B,$W$20,[2]Feuil1!$A:$A,C15,[2]Feuil1!$D:$D,$H$6)</f>
        <v>0</v>
      </c>
      <c r="I15" s="186" t="e">
        <f>SUMIFS([2]Feuil1!$E:$E,[2]Feuil1!$B:$B,$W$20,[2]Feuil1!$A:$A,C15,[2]Feuil1!$D:$D,$H$6)</f>
        <v>#VALUE!</v>
      </c>
      <c r="J15" s="49">
        <f>SUMIFS([2]Feuil1!$C:$C,[2]Feuil1!$B:$B,$W$20,[2]Feuil1!$A:$A,C15,[2]Feuil1!$D:$D,$J$6)</f>
        <v>0</v>
      </c>
      <c r="K15" s="186" t="e">
        <f>SUMIFS([2]Feuil1!$E:$E,[2]Feuil1!$B:$B,$W$20,[2]Feuil1!$A:$A,C15,[2]Feuil1!$D:$D,$J$6)</f>
        <v>#VALUE!</v>
      </c>
      <c r="L15" s="74">
        <f>SUMIFS([2]Feuil1!$C:$C,[2]Feuil1!$B:$B,$W$20,[2]Feuil1!$A:$A,C15,[2]Feuil1!$D:$D,$L$6)</f>
        <v>0</v>
      </c>
      <c r="M15" s="187" t="e">
        <f>SUMIFS([2]Feuil1!$E:$E,[2]Feuil1!$B:$B,$W$20,[2]Feuil1!$A:$A,C15,[2]Feuil1!$D:$D,$L$6)</f>
        <v>#VALUE!</v>
      </c>
      <c r="N15" s="74">
        <f>SUMIFS([2]Feuil1!$C:$C,[2]Feuil1!$B:$B,$W$20,[2]Feuil1!$A:$A,C15,[2]Feuil1!$D:$D,$N$6)</f>
        <v>0</v>
      </c>
      <c r="O15" s="187" t="e">
        <f>SUMIFS([2]Feuil1!$E:$E,[2]Feuil1!$B:$B,$W$20,[2]Feuil1!$A:$A,C15,[2]Feuil1!$D:$D,$N$6)</f>
        <v>#VALUE!</v>
      </c>
      <c r="P15" s="173"/>
      <c r="Q15" s="188" t="e">
        <f t="shared" si="0"/>
        <v>#VALUE!</v>
      </c>
      <c r="R15" s="11" t="e">
        <f>AVERAGE(Q9:Q15)</f>
        <v>#VALUE!</v>
      </c>
      <c r="S15" s="11" t="e">
        <f>AVERAGE(R8:R15)</f>
        <v>#VALUE!</v>
      </c>
      <c r="T15" s="50" t="e">
        <f t="shared" si="1"/>
        <v>#VALUE!</v>
      </c>
      <c r="U15" s="51" t="e">
        <f t="shared" si="2"/>
        <v>#VALUE!</v>
      </c>
    </row>
    <row r="16" spans="1:115" ht="15" thickBot="1" x14ac:dyDescent="0.4">
      <c r="A16" s="234"/>
      <c r="B16" s="1" t="s">
        <v>15</v>
      </c>
      <c r="C16" s="26">
        <v>44813</v>
      </c>
      <c r="D16" s="48" t="e">
        <f>SUMIFS([2]Feuil1!$C:$C,[2]Feuil1!$B:$B,$W$20,[2]Feuil1!$A:$A,C16,[2]Feuil1!$D:$D,$D$6)</f>
        <v>#VALUE!</v>
      </c>
      <c r="E16" s="185" t="e">
        <f>SUMIFS([2]Feuil1!$E:$E,[2]Feuil1!$B:$B,$W$20,[2]Feuil1!$A:$A,C16,[2]Feuil1!$D:$D,$D$6)</f>
        <v>#VALUE!</v>
      </c>
      <c r="F16" s="48" t="e">
        <f>SUMIFS([2]Feuil1!$C:$C,[2]Feuil1!$B:$B,$W$20,[2]Feuil1!$A:$A,C16,[2]Feuil1!$D:$D,$F$6)</f>
        <v>#VALUE!</v>
      </c>
      <c r="G16" s="185" t="e">
        <f>SUMIFS([2]Feuil1!$E:$E,[2]Feuil1!$B:$B,$W$20,[2]Feuil1!$A:$A,C16,[2]Feuil1!$D:$D,$F$6)</f>
        <v>#VALUE!</v>
      </c>
      <c r="H16" s="49">
        <f>SUMIFS([2]Feuil1!$C:$C,[2]Feuil1!$B:$B,$W$20,[2]Feuil1!$A:$A,C16,[2]Feuil1!$D:$D,$H$6)</f>
        <v>0</v>
      </c>
      <c r="I16" s="186" t="e">
        <f>SUMIFS([2]Feuil1!$E:$E,[2]Feuil1!$B:$B,$W$20,[2]Feuil1!$A:$A,C16,[2]Feuil1!$D:$D,$H$6)</f>
        <v>#VALUE!</v>
      </c>
      <c r="J16" s="49">
        <f>SUMIFS([2]Feuil1!$C:$C,[2]Feuil1!$B:$B,$W$20,[2]Feuil1!$A:$A,C16,[2]Feuil1!$D:$D,$J$6)</f>
        <v>0</v>
      </c>
      <c r="K16" s="186" t="e">
        <f>SUMIFS([2]Feuil1!$E:$E,[2]Feuil1!$B:$B,$W$20,[2]Feuil1!$A:$A,C16,[2]Feuil1!$D:$D,$J$6)</f>
        <v>#VALUE!</v>
      </c>
      <c r="L16" s="74">
        <f>SUMIFS([2]Feuil1!$C:$C,[2]Feuil1!$B:$B,$W$20,[2]Feuil1!$A:$A,C16,[2]Feuil1!$D:$D,$L$6)</f>
        <v>0</v>
      </c>
      <c r="M16" s="187" t="e">
        <f>SUMIFS([2]Feuil1!$E:$E,[2]Feuil1!$B:$B,$W$20,[2]Feuil1!$A:$A,C16,[2]Feuil1!$D:$D,$L$6)</f>
        <v>#VALUE!</v>
      </c>
      <c r="N16" s="74">
        <f>SUMIFS([2]Feuil1!$C:$C,[2]Feuil1!$B:$B,$W$20,[2]Feuil1!$A:$A,C16,[2]Feuil1!$D:$D,$N$6)</f>
        <v>0</v>
      </c>
      <c r="O16" s="187" t="e">
        <f>SUMIFS([2]Feuil1!$E:$E,[2]Feuil1!$B:$B,$W$20,[2]Feuil1!$A:$A,C16,[2]Feuil1!$D:$D,$N$6)</f>
        <v>#VALUE!</v>
      </c>
      <c r="P16" s="173"/>
      <c r="Q16" s="188" t="e">
        <f t="shared" si="0"/>
        <v>#VALUE!</v>
      </c>
      <c r="R16" s="11" t="e">
        <f>AVERAGE(Q10:Q16)</f>
        <v>#VALUE!</v>
      </c>
      <c r="S16" s="11" t="e">
        <f>AVERAGE(R8:R16)</f>
        <v>#VALUE!</v>
      </c>
      <c r="T16" s="50" t="e">
        <f t="shared" si="1"/>
        <v>#VALUE!</v>
      </c>
      <c r="U16" s="51" t="e">
        <f t="shared" si="2"/>
        <v>#VALUE!</v>
      </c>
    </row>
    <row r="17" spans="1:23" ht="15" thickBot="1" x14ac:dyDescent="0.4">
      <c r="A17" s="234"/>
      <c r="B17" s="1" t="s">
        <v>16</v>
      </c>
      <c r="C17" s="26">
        <v>44814</v>
      </c>
      <c r="D17" s="48" t="e">
        <f>SUMIFS([2]Feuil1!$C:$C,[2]Feuil1!$B:$B,$W$20,[2]Feuil1!$A:$A,C17,[2]Feuil1!$D:$D,$D$6)</f>
        <v>#VALUE!</v>
      </c>
      <c r="E17" s="185" t="e">
        <f>SUMIFS([2]Feuil1!$E:$E,[2]Feuil1!$B:$B,$W$20,[2]Feuil1!$A:$A,C17,[2]Feuil1!$D:$D,$D$6)</f>
        <v>#VALUE!</v>
      </c>
      <c r="F17" s="48" t="e">
        <f>SUMIFS([2]Feuil1!$C:$C,[2]Feuil1!$B:$B,$W$20,[2]Feuil1!$A:$A,C17,[2]Feuil1!$D:$D,$F$6)</f>
        <v>#VALUE!</v>
      </c>
      <c r="G17" s="185" t="e">
        <f>SUMIFS([2]Feuil1!$E:$E,[2]Feuil1!$B:$B,$W$20,[2]Feuil1!$A:$A,C17,[2]Feuil1!$D:$D,$F$6)</f>
        <v>#VALUE!</v>
      </c>
      <c r="H17" s="49">
        <f>SUMIFS([2]Feuil1!$C:$C,[2]Feuil1!$B:$B,$W$20,[2]Feuil1!$A:$A,C17,[2]Feuil1!$D:$D,$H$6)</f>
        <v>0</v>
      </c>
      <c r="I17" s="186" t="e">
        <f>SUMIFS([2]Feuil1!$E:$E,[2]Feuil1!$B:$B,$W$20,[2]Feuil1!$A:$A,C17,[2]Feuil1!$D:$D,$H$6)</f>
        <v>#VALUE!</v>
      </c>
      <c r="J17" s="49">
        <f>SUMIFS([2]Feuil1!$C:$C,[2]Feuil1!$B:$B,$W$20,[2]Feuil1!$A:$A,C17,[2]Feuil1!$D:$D,$J$6)</f>
        <v>0</v>
      </c>
      <c r="K17" s="186" t="e">
        <f>SUMIFS([2]Feuil1!$E:$E,[2]Feuil1!$B:$B,$W$20,[2]Feuil1!$A:$A,C17,[2]Feuil1!$D:$D,$J$6)</f>
        <v>#VALUE!</v>
      </c>
      <c r="L17" s="74">
        <f>SUMIFS([2]Feuil1!$C:$C,[2]Feuil1!$B:$B,$W$20,[2]Feuil1!$A:$A,C17,[2]Feuil1!$D:$D,$L$6)</f>
        <v>0</v>
      </c>
      <c r="M17" s="187" t="e">
        <f>SUMIFS([2]Feuil1!$E:$E,[2]Feuil1!$B:$B,$W$20,[2]Feuil1!$A:$A,C17,[2]Feuil1!$D:$D,$L$6)</f>
        <v>#VALUE!</v>
      </c>
      <c r="N17" s="74">
        <f>SUMIFS([2]Feuil1!$C:$C,[2]Feuil1!$B:$B,$W$20,[2]Feuil1!$A:$A,C17,[2]Feuil1!$D:$D,$N$6)</f>
        <v>0</v>
      </c>
      <c r="O17" s="187" t="e">
        <f>SUMIFS([2]Feuil1!$E:$E,[2]Feuil1!$B:$B,$W$20,[2]Feuil1!$A:$A,C17,[2]Feuil1!$D:$D,$N$6)</f>
        <v>#VALUE!</v>
      </c>
      <c r="P17" s="173"/>
      <c r="Q17" s="188" t="e">
        <f t="shared" si="0"/>
        <v>#VALUE!</v>
      </c>
      <c r="R17" s="11" t="e">
        <f t="shared" ref="R17:R80" si="3">AVERAGE(Q11:Q17)</f>
        <v>#VALUE!</v>
      </c>
      <c r="S17" s="11" t="e">
        <f>AVERAGE(R8:R17)</f>
        <v>#VALUE!</v>
      </c>
      <c r="T17" s="50" t="e">
        <f t="shared" si="1"/>
        <v>#VALUE!</v>
      </c>
      <c r="U17" s="51" t="e">
        <f t="shared" si="2"/>
        <v>#VALUE!</v>
      </c>
    </row>
    <row r="18" spans="1:23" ht="15" thickBot="1" x14ac:dyDescent="0.4">
      <c r="A18" s="234"/>
      <c r="B18" s="1" t="s">
        <v>17</v>
      </c>
      <c r="C18" s="26">
        <v>44815</v>
      </c>
      <c r="D18" s="48" t="e">
        <f>SUMIFS([2]Feuil1!$C:$C,[2]Feuil1!$B:$B,$W$20,[2]Feuil1!$A:$A,C18,[2]Feuil1!$D:$D,$D$6)</f>
        <v>#VALUE!</v>
      </c>
      <c r="E18" s="185" t="e">
        <f>SUMIFS([2]Feuil1!$E:$E,[2]Feuil1!$B:$B,$W$20,[2]Feuil1!$A:$A,C18,[2]Feuil1!$D:$D,$D$6)</f>
        <v>#VALUE!</v>
      </c>
      <c r="F18" s="48" t="e">
        <f>SUMIFS([2]Feuil1!$C:$C,[2]Feuil1!$B:$B,$W$20,[2]Feuil1!$A:$A,C18,[2]Feuil1!$D:$D,$F$6)</f>
        <v>#VALUE!</v>
      </c>
      <c r="G18" s="185" t="e">
        <f>SUMIFS([2]Feuil1!$E:$E,[2]Feuil1!$B:$B,$W$20,[2]Feuil1!$A:$A,C18,[2]Feuil1!$D:$D,$F$6)</f>
        <v>#VALUE!</v>
      </c>
      <c r="H18" s="49">
        <f>SUMIFS([2]Feuil1!$C:$C,[2]Feuil1!$B:$B,$W$20,[2]Feuil1!$A:$A,C18,[2]Feuil1!$D:$D,$H$6)</f>
        <v>0</v>
      </c>
      <c r="I18" s="186" t="e">
        <f>SUMIFS([2]Feuil1!$E:$E,[2]Feuil1!$B:$B,$W$20,[2]Feuil1!$A:$A,C18,[2]Feuil1!$D:$D,$H$6)</f>
        <v>#VALUE!</v>
      </c>
      <c r="J18" s="49">
        <f>SUMIFS([2]Feuil1!$C:$C,[2]Feuil1!$B:$B,$W$20,[2]Feuil1!$A:$A,C18,[2]Feuil1!$D:$D,$J$6)</f>
        <v>0</v>
      </c>
      <c r="K18" s="186" t="e">
        <f>SUMIFS([2]Feuil1!$E:$E,[2]Feuil1!$B:$B,$W$20,[2]Feuil1!$A:$A,C18,[2]Feuil1!$D:$D,$J$6)</f>
        <v>#VALUE!</v>
      </c>
      <c r="L18" s="74">
        <f>SUMIFS([2]Feuil1!$C:$C,[2]Feuil1!$B:$B,$W$20,[2]Feuil1!$A:$A,C18,[2]Feuil1!$D:$D,$L$6)</f>
        <v>0</v>
      </c>
      <c r="M18" s="187" t="e">
        <f>SUMIFS([2]Feuil1!$E:$E,[2]Feuil1!$B:$B,$W$20,[2]Feuil1!$A:$A,C18,[2]Feuil1!$D:$D,$L$6)</f>
        <v>#VALUE!</v>
      </c>
      <c r="N18" s="74">
        <f>SUMIFS([2]Feuil1!$C:$C,[2]Feuil1!$B:$B,$W$20,[2]Feuil1!$A:$A,C18,[2]Feuil1!$D:$D,$N$6)</f>
        <v>0</v>
      </c>
      <c r="O18" s="187" t="e">
        <f>SUMIFS([2]Feuil1!$E:$E,[2]Feuil1!$B:$B,$W$20,[2]Feuil1!$A:$A,C18,[2]Feuil1!$D:$D,$N$6)</f>
        <v>#VALUE!</v>
      </c>
      <c r="P18" s="173"/>
      <c r="Q18" s="188" t="e">
        <f t="shared" si="0"/>
        <v>#VALUE!</v>
      </c>
      <c r="R18" s="11" t="e">
        <f t="shared" si="3"/>
        <v>#VALUE!</v>
      </c>
      <c r="S18" s="11" t="e">
        <f>AVERAGE(R8:R18)</f>
        <v>#VALUE!</v>
      </c>
      <c r="T18" s="50" t="e">
        <f t="shared" si="1"/>
        <v>#VALUE!</v>
      </c>
      <c r="U18" s="51" t="e">
        <f t="shared" si="2"/>
        <v>#VALUE!</v>
      </c>
    </row>
    <row r="19" spans="1:23" ht="15" thickBot="1" x14ac:dyDescent="0.4">
      <c r="A19" s="234"/>
      <c r="B19" s="1" t="s">
        <v>12</v>
      </c>
      <c r="C19" s="26">
        <v>44816</v>
      </c>
      <c r="D19" s="48" t="e">
        <f>SUMIFS([2]Feuil1!$C:$C,[2]Feuil1!$B:$B,$W$20,[2]Feuil1!$A:$A,C19,[2]Feuil1!$D:$D,$D$6)</f>
        <v>#VALUE!</v>
      </c>
      <c r="E19" s="185" t="e">
        <f>SUMIFS([2]Feuil1!$E:$E,[2]Feuil1!$B:$B,$W$20,[2]Feuil1!$A:$A,C19,[2]Feuil1!$D:$D,$D$6)</f>
        <v>#VALUE!</v>
      </c>
      <c r="F19" s="48" t="e">
        <f>SUMIFS([2]Feuil1!$C:$C,[2]Feuil1!$B:$B,$W$20,[2]Feuil1!$A:$A,C19,[2]Feuil1!$D:$D,$F$6)</f>
        <v>#VALUE!</v>
      </c>
      <c r="G19" s="185" t="e">
        <f>SUMIFS([2]Feuil1!$E:$E,[2]Feuil1!$B:$B,$W$20,[2]Feuil1!$A:$A,C19,[2]Feuil1!$D:$D,$F$6)</f>
        <v>#VALUE!</v>
      </c>
      <c r="H19" s="49">
        <f>SUMIFS([2]Feuil1!$C:$C,[2]Feuil1!$B:$B,$W$20,[2]Feuil1!$A:$A,C19,[2]Feuil1!$D:$D,$H$6)</f>
        <v>0</v>
      </c>
      <c r="I19" s="186" t="e">
        <f>SUMIFS([2]Feuil1!$E:$E,[2]Feuil1!$B:$B,$W$20,[2]Feuil1!$A:$A,C19,[2]Feuil1!$D:$D,$H$6)</f>
        <v>#VALUE!</v>
      </c>
      <c r="J19" s="49">
        <f>SUMIFS([2]Feuil1!$C:$C,[2]Feuil1!$B:$B,$W$20,[2]Feuil1!$A:$A,C19,[2]Feuil1!$D:$D,$J$6)</f>
        <v>0</v>
      </c>
      <c r="K19" s="186" t="e">
        <f>SUMIFS([2]Feuil1!$E:$E,[2]Feuil1!$B:$B,$W$20,[2]Feuil1!$A:$A,C19,[2]Feuil1!$D:$D,$J$6)</f>
        <v>#VALUE!</v>
      </c>
      <c r="L19" s="74">
        <f>SUMIFS([2]Feuil1!$C:$C,[2]Feuil1!$B:$B,$W$20,[2]Feuil1!$A:$A,C19,[2]Feuil1!$D:$D,$L$6)</f>
        <v>0</v>
      </c>
      <c r="M19" s="187" t="e">
        <f>SUMIFS([2]Feuil1!$E:$E,[2]Feuil1!$B:$B,$W$20,[2]Feuil1!$A:$A,C19,[2]Feuil1!$D:$D,$L$6)</f>
        <v>#VALUE!</v>
      </c>
      <c r="N19" s="74">
        <f>SUMIFS([2]Feuil1!$C:$C,[2]Feuil1!$B:$B,$W$20,[2]Feuil1!$A:$A,C19,[2]Feuil1!$D:$D,$N$6)</f>
        <v>0</v>
      </c>
      <c r="O19" s="187" t="e">
        <f>SUMIFS([2]Feuil1!$E:$E,[2]Feuil1!$B:$B,$W$20,[2]Feuil1!$A:$A,C19,[2]Feuil1!$D:$D,$N$6)</f>
        <v>#VALUE!</v>
      </c>
      <c r="P19" s="173"/>
      <c r="Q19" s="188" t="e">
        <f t="shared" si="0"/>
        <v>#VALUE!</v>
      </c>
      <c r="R19" s="11" t="e">
        <f t="shared" si="3"/>
        <v>#VALUE!</v>
      </c>
      <c r="S19" s="11" t="e">
        <f>AVERAGE(R8:R19)</f>
        <v>#VALUE!</v>
      </c>
      <c r="T19" s="50" t="e">
        <f t="shared" si="1"/>
        <v>#VALUE!</v>
      </c>
      <c r="U19" s="51" t="e">
        <f t="shared" si="2"/>
        <v>#VALUE!</v>
      </c>
    </row>
    <row r="20" spans="1:23" ht="15" thickBot="1" x14ac:dyDescent="0.4">
      <c r="A20" s="234"/>
      <c r="B20" s="1" t="s">
        <v>13</v>
      </c>
      <c r="C20" s="26">
        <v>44817</v>
      </c>
      <c r="D20" s="48" t="e">
        <f>SUMIFS([2]Feuil1!$C:$C,[2]Feuil1!$B:$B,$W$20,[2]Feuil1!$A:$A,C20,[2]Feuil1!$D:$D,$D$6)</f>
        <v>#VALUE!</v>
      </c>
      <c r="E20" s="185" t="e">
        <f>SUMIFS([2]Feuil1!$E:$E,[2]Feuil1!$B:$B,$W$20,[2]Feuil1!$A:$A,C20,[2]Feuil1!$D:$D,$D$6)</f>
        <v>#VALUE!</v>
      </c>
      <c r="F20" s="48" t="e">
        <f>SUMIFS([2]Feuil1!$C:$C,[2]Feuil1!$B:$B,$W$20,[2]Feuil1!$A:$A,C20,[2]Feuil1!$D:$D,$F$6)</f>
        <v>#VALUE!</v>
      </c>
      <c r="G20" s="185" t="e">
        <f>SUMIFS([2]Feuil1!$E:$E,[2]Feuil1!$B:$B,$W$20,[2]Feuil1!$A:$A,C20,[2]Feuil1!$D:$D,$F$6)</f>
        <v>#VALUE!</v>
      </c>
      <c r="H20" s="49">
        <f>SUMIFS([2]Feuil1!$C:$C,[2]Feuil1!$B:$B,$W$20,[2]Feuil1!$A:$A,C20,[2]Feuil1!$D:$D,$H$6)</f>
        <v>0</v>
      </c>
      <c r="I20" s="186" t="e">
        <f>SUMIFS([2]Feuil1!$E:$E,[2]Feuil1!$B:$B,$W$20,[2]Feuil1!$A:$A,C20,[2]Feuil1!$D:$D,$H$6)</f>
        <v>#VALUE!</v>
      </c>
      <c r="J20" s="49">
        <f>SUMIFS([2]Feuil1!$C:$C,[2]Feuil1!$B:$B,$W$20,[2]Feuil1!$A:$A,C20,[2]Feuil1!$D:$D,$J$6)</f>
        <v>0</v>
      </c>
      <c r="K20" s="186" t="e">
        <f>SUMIFS([2]Feuil1!$E:$E,[2]Feuil1!$B:$B,$W$20,[2]Feuil1!$A:$A,C20,[2]Feuil1!$D:$D,$J$6)</f>
        <v>#VALUE!</v>
      </c>
      <c r="L20" s="74">
        <f>SUMIFS([2]Feuil1!$C:$C,[2]Feuil1!$B:$B,$W$20,[2]Feuil1!$A:$A,C20,[2]Feuil1!$D:$D,$L$6)</f>
        <v>0</v>
      </c>
      <c r="M20" s="187" t="e">
        <f>SUMIFS([2]Feuil1!$E:$E,[2]Feuil1!$B:$B,$W$20,[2]Feuil1!$A:$A,C20,[2]Feuil1!$D:$D,$L$6)</f>
        <v>#VALUE!</v>
      </c>
      <c r="N20" s="74">
        <f>SUMIFS([2]Feuil1!$C:$C,[2]Feuil1!$B:$B,$W$20,[2]Feuil1!$A:$A,C20,[2]Feuil1!$D:$D,$N$6)</f>
        <v>0</v>
      </c>
      <c r="O20" s="187" t="e">
        <f>SUMIFS([2]Feuil1!$E:$E,[2]Feuil1!$B:$B,$W$20,[2]Feuil1!$A:$A,C20,[2]Feuil1!$D:$D,$N$6)</f>
        <v>#VALUE!</v>
      </c>
      <c r="P20" s="173"/>
      <c r="Q20" s="188" t="e">
        <f t="shared" si="0"/>
        <v>#VALUE!</v>
      </c>
      <c r="R20" s="11" t="e">
        <f>AVERAGE(Q14:Q20)</f>
        <v>#VALUE!</v>
      </c>
      <c r="S20" s="11" t="e">
        <f>AVERAGE(R8:R20)</f>
        <v>#VALUE!</v>
      </c>
      <c r="T20" s="50" t="e">
        <f t="shared" si="1"/>
        <v>#VALUE!</v>
      </c>
      <c r="U20" s="51" t="e">
        <f t="shared" si="2"/>
        <v>#VALUE!</v>
      </c>
      <c r="W20" t="s">
        <v>113</v>
      </c>
    </row>
    <row r="21" spans="1:23" ht="15" thickBot="1" x14ac:dyDescent="0.4">
      <c r="A21" s="234"/>
      <c r="B21" s="1" t="s">
        <v>13</v>
      </c>
      <c r="C21" s="26">
        <v>44818</v>
      </c>
      <c r="D21" s="48" t="e">
        <f>SUMIFS([2]Feuil1!$C:$C,[2]Feuil1!$B:$B,$W$20,[2]Feuil1!$A:$A,C21,[2]Feuil1!$D:$D,$D$6)</f>
        <v>#VALUE!</v>
      </c>
      <c r="E21" s="185" t="e">
        <f>SUMIFS([2]Feuil1!$E:$E,[2]Feuil1!$B:$B,$W$20,[2]Feuil1!$A:$A,C21,[2]Feuil1!$D:$D,$D$6)</f>
        <v>#VALUE!</v>
      </c>
      <c r="F21" s="48" t="e">
        <f>SUMIFS([2]Feuil1!$C:$C,[2]Feuil1!$B:$B,$W$20,[2]Feuil1!$A:$A,C21,[2]Feuil1!$D:$D,$F$6)</f>
        <v>#VALUE!</v>
      </c>
      <c r="G21" s="185" t="e">
        <f>SUMIFS([2]Feuil1!$E:$E,[2]Feuil1!$B:$B,$W$20,[2]Feuil1!$A:$A,C21,[2]Feuil1!$D:$D,$F$6)</f>
        <v>#VALUE!</v>
      </c>
      <c r="H21" s="49">
        <f>SUMIFS([2]Feuil1!$C:$C,[2]Feuil1!$B:$B,$W$20,[2]Feuil1!$A:$A,C21,[2]Feuil1!$D:$D,$H$6)</f>
        <v>0</v>
      </c>
      <c r="I21" s="186" t="e">
        <f>SUMIFS([2]Feuil1!$E:$E,[2]Feuil1!$B:$B,$W$20,[2]Feuil1!$A:$A,C21,[2]Feuil1!$D:$D,$H$6)</f>
        <v>#VALUE!</v>
      </c>
      <c r="J21" s="49">
        <f>SUMIFS([2]Feuil1!$C:$C,[2]Feuil1!$B:$B,$W$20,[2]Feuil1!$A:$A,C21,[2]Feuil1!$D:$D,$J$6)</f>
        <v>0</v>
      </c>
      <c r="K21" s="186" t="e">
        <f>SUMIFS([2]Feuil1!$E:$E,[2]Feuil1!$B:$B,$W$20,[2]Feuil1!$A:$A,C21,[2]Feuil1!$D:$D,$J$6)</f>
        <v>#VALUE!</v>
      </c>
      <c r="L21" s="74">
        <f>SUMIFS([2]Feuil1!$C:$C,[2]Feuil1!$B:$B,$W$20,[2]Feuil1!$A:$A,C21,[2]Feuil1!$D:$D,$L$6)</f>
        <v>0</v>
      </c>
      <c r="M21" s="187" t="e">
        <f>SUMIFS([2]Feuil1!$E:$E,[2]Feuil1!$B:$B,$W$20,[2]Feuil1!$A:$A,C21,[2]Feuil1!$D:$D,$L$6)</f>
        <v>#VALUE!</v>
      </c>
      <c r="N21" s="74">
        <f>SUMIFS([2]Feuil1!$C:$C,[2]Feuil1!$B:$B,$W$20,[2]Feuil1!$A:$A,C21,[2]Feuil1!$D:$D,$N$6)</f>
        <v>0</v>
      </c>
      <c r="O21" s="187" t="e">
        <f>SUMIFS([2]Feuil1!$E:$E,[2]Feuil1!$B:$B,$W$20,[2]Feuil1!$A:$A,C21,[2]Feuil1!$D:$D,$N$6)</f>
        <v>#VALUE!</v>
      </c>
      <c r="P21" s="173"/>
      <c r="Q21" s="188" t="e">
        <f t="shared" si="0"/>
        <v>#VALUE!</v>
      </c>
      <c r="R21" s="11" t="e">
        <f t="shared" si="3"/>
        <v>#VALUE!</v>
      </c>
      <c r="S21" s="11" t="e">
        <f>AVERAGE(R8:R21)</f>
        <v>#VALUE!</v>
      </c>
      <c r="T21" s="50" t="e">
        <f t="shared" si="1"/>
        <v>#VALUE!</v>
      </c>
      <c r="U21" s="51" t="e">
        <f t="shared" si="2"/>
        <v>#VALUE!</v>
      </c>
    </row>
    <row r="22" spans="1:23" ht="15" thickBot="1" x14ac:dyDescent="0.4">
      <c r="A22" s="234"/>
      <c r="B22" s="1" t="s">
        <v>14</v>
      </c>
      <c r="C22" s="26">
        <v>44819</v>
      </c>
      <c r="D22" s="48" t="e">
        <f>SUMIFS([2]Feuil1!$C:$C,[2]Feuil1!$B:$B,$W$20,[2]Feuil1!$A:$A,C22,[2]Feuil1!$D:$D,$D$6)</f>
        <v>#VALUE!</v>
      </c>
      <c r="E22" s="185" t="e">
        <f>SUMIFS([2]Feuil1!$E:$E,[2]Feuil1!$B:$B,$W$20,[2]Feuil1!$A:$A,C22,[2]Feuil1!$D:$D,$D$6)</f>
        <v>#VALUE!</v>
      </c>
      <c r="F22" s="48" t="e">
        <f>SUMIFS([2]Feuil1!$C:$C,[2]Feuil1!$B:$B,$W$20,[2]Feuil1!$A:$A,C22,[2]Feuil1!$D:$D,$F$6)</f>
        <v>#VALUE!</v>
      </c>
      <c r="G22" s="185" t="e">
        <f>SUMIFS([2]Feuil1!$E:$E,[2]Feuil1!$B:$B,$W$20,[2]Feuil1!$A:$A,C22,[2]Feuil1!$D:$D,$F$6)</f>
        <v>#VALUE!</v>
      </c>
      <c r="H22" s="49">
        <f>SUMIFS([2]Feuil1!$C:$C,[2]Feuil1!$B:$B,$W$20,[2]Feuil1!$A:$A,C22,[2]Feuil1!$D:$D,$H$6)</f>
        <v>0</v>
      </c>
      <c r="I22" s="186" t="e">
        <f>SUMIFS([2]Feuil1!$E:$E,[2]Feuil1!$B:$B,$W$20,[2]Feuil1!$A:$A,C22,[2]Feuil1!$D:$D,$H$6)</f>
        <v>#VALUE!</v>
      </c>
      <c r="J22" s="49">
        <f>SUMIFS([2]Feuil1!$C:$C,[2]Feuil1!$B:$B,$W$20,[2]Feuil1!$A:$A,C22,[2]Feuil1!$D:$D,$J$6)</f>
        <v>0</v>
      </c>
      <c r="K22" s="186" t="e">
        <f>SUMIFS([2]Feuil1!$E:$E,[2]Feuil1!$B:$B,$W$20,[2]Feuil1!$A:$A,C22,[2]Feuil1!$D:$D,$J$6)</f>
        <v>#VALUE!</v>
      </c>
      <c r="L22" s="74">
        <f>SUMIFS([2]Feuil1!$C:$C,[2]Feuil1!$B:$B,$W$20,[2]Feuil1!$A:$A,C22,[2]Feuil1!$D:$D,$L$6)</f>
        <v>0</v>
      </c>
      <c r="M22" s="187" t="e">
        <f>SUMIFS([2]Feuil1!$E:$E,[2]Feuil1!$B:$B,$W$20,[2]Feuil1!$A:$A,C22,[2]Feuil1!$D:$D,$L$6)</f>
        <v>#VALUE!</v>
      </c>
      <c r="N22" s="74">
        <f>SUMIFS([2]Feuil1!$C:$C,[2]Feuil1!$B:$B,$W$20,[2]Feuil1!$A:$A,C22,[2]Feuil1!$D:$D,$N$6)</f>
        <v>0</v>
      </c>
      <c r="O22" s="187" t="e">
        <f>SUMIFS([2]Feuil1!$E:$E,[2]Feuil1!$B:$B,$W$20,[2]Feuil1!$A:$A,C22,[2]Feuil1!$D:$D,$N$6)</f>
        <v>#VALUE!</v>
      </c>
      <c r="P22" s="173"/>
      <c r="Q22" s="188" t="e">
        <f t="shared" si="0"/>
        <v>#VALUE!</v>
      </c>
      <c r="R22" s="11" t="e">
        <f t="shared" si="3"/>
        <v>#VALUE!</v>
      </c>
      <c r="S22" s="11" t="e">
        <f>AVERAGE(R8:R22)</f>
        <v>#VALUE!</v>
      </c>
      <c r="T22" s="50" t="e">
        <f t="shared" si="1"/>
        <v>#VALUE!</v>
      </c>
      <c r="U22" s="51" t="e">
        <f t="shared" si="2"/>
        <v>#VALUE!</v>
      </c>
    </row>
    <row r="23" spans="1:23" ht="15" thickBot="1" x14ac:dyDescent="0.4">
      <c r="A23" s="234"/>
      <c r="B23" s="1" t="s">
        <v>15</v>
      </c>
      <c r="C23" s="26">
        <v>44820</v>
      </c>
      <c r="D23" s="48" t="e">
        <f>SUMIFS([2]Feuil1!$C:$C,[2]Feuil1!$B:$B,$W$20,[2]Feuil1!$A:$A,C23,[2]Feuil1!$D:$D,$D$6)</f>
        <v>#VALUE!</v>
      </c>
      <c r="E23" s="185" t="e">
        <f>SUMIFS([2]Feuil1!$E:$E,[2]Feuil1!$B:$B,$W$20,[2]Feuil1!$A:$A,C23,[2]Feuil1!$D:$D,$D$6)</f>
        <v>#VALUE!</v>
      </c>
      <c r="F23" s="48" t="e">
        <f>SUMIFS([2]Feuil1!$C:$C,[2]Feuil1!$B:$B,$W$20,[2]Feuil1!$A:$A,C23,[2]Feuil1!$D:$D,$F$6)</f>
        <v>#VALUE!</v>
      </c>
      <c r="G23" s="185" t="e">
        <f>SUMIFS([2]Feuil1!$E:$E,[2]Feuil1!$B:$B,$W$20,[2]Feuil1!$A:$A,C23,[2]Feuil1!$D:$D,$F$6)</f>
        <v>#VALUE!</v>
      </c>
      <c r="H23" s="49">
        <f>SUMIFS([2]Feuil1!$C:$C,[2]Feuil1!$B:$B,$W$20,[2]Feuil1!$A:$A,C23,[2]Feuil1!$D:$D,$H$6)</f>
        <v>0</v>
      </c>
      <c r="I23" s="186" t="e">
        <f>SUMIFS([2]Feuil1!$E:$E,[2]Feuil1!$B:$B,$W$20,[2]Feuil1!$A:$A,C23,[2]Feuil1!$D:$D,$H$6)</f>
        <v>#VALUE!</v>
      </c>
      <c r="J23" s="49">
        <f>SUMIFS([2]Feuil1!$C:$C,[2]Feuil1!$B:$B,$W$20,[2]Feuil1!$A:$A,C23,[2]Feuil1!$D:$D,$J$6)</f>
        <v>0</v>
      </c>
      <c r="K23" s="186" t="e">
        <f>SUMIFS([2]Feuil1!$E:$E,[2]Feuil1!$B:$B,$W$20,[2]Feuil1!$A:$A,C23,[2]Feuil1!$D:$D,$J$6)</f>
        <v>#VALUE!</v>
      </c>
      <c r="L23" s="74">
        <f>SUMIFS([2]Feuil1!$C:$C,[2]Feuil1!$B:$B,$W$20,[2]Feuil1!$A:$A,C23,[2]Feuil1!$D:$D,$L$6)</f>
        <v>0</v>
      </c>
      <c r="M23" s="187" t="e">
        <f>SUMIFS([2]Feuil1!$E:$E,[2]Feuil1!$B:$B,$W$20,[2]Feuil1!$A:$A,C23,[2]Feuil1!$D:$D,$L$6)</f>
        <v>#VALUE!</v>
      </c>
      <c r="N23" s="74">
        <f>SUMIFS([2]Feuil1!$C:$C,[2]Feuil1!$B:$B,$W$20,[2]Feuil1!$A:$A,C23,[2]Feuil1!$D:$D,$N$6)</f>
        <v>0</v>
      </c>
      <c r="O23" s="187" t="e">
        <f>SUMIFS([2]Feuil1!$E:$E,[2]Feuil1!$B:$B,$W$20,[2]Feuil1!$A:$A,C23,[2]Feuil1!$D:$D,$N$6)</f>
        <v>#VALUE!</v>
      </c>
      <c r="P23" s="173"/>
      <c r="Q23" s="188" t="e">
        <f t="shared" si="0"/>
        <v>#VALUE!</v>
      </c>
      <c r="R23" s="11" t="e">
        <f t="shared" si="3"/>
        <v>#VALUE!</v>
      </c>
      <c r="S23" s="11" t="e">
        <f>AVERAGE(R8:R23)</f>
        <v>#VALUE!</v>
      </c>
      <c r="T23" s="50" t="e">
        <f t="shared" si="1"/>
        <v>#VALUE!</v>
      </c>
      <c r="U23" s="51" t="e">
        <f t="shared" si="2"/>
        <v>#VALUE!</v>
      </c>
    </row>
    <row r="24" spans="1:23" ht="15" thickBot="1" x14ac:dyDescent="0.4">
      <c r="A24" s="234"/>
      <c r="B24" s="1" t="s">
        <v>16</v>
      </c>
      <c r="C24" s="26">
        <v>44821</v>
      </c>
      <c r="D24" s="48" t="e">
        <f>SUMIFS([2]Feuil1!$C:$C,[2]Feuil1!$B:$B,$W$20,[2]Feuil1!$A:$A,C24,[2]Feuil1!$D:$D,$D$6)</f>
        <v>#VALUE!</v>
      </c>
      <c r="E24" s="185" t="e">
        <f>SUMIFS([2]Feuil1!$E:$E,[2]Feuil1!$B:$B,$W$20,[2]Feuil1!$A:$A,C24,[2]Feuil1!$D:$D,$D$6)</f>
        <v>#VALUE!</v>
      </c>
      <c r="F24" s="48" t="e">
        <f>SUMIFS([2]Feuil1!$C:$C,[2]Feuil1!$B:$B,$W$20,[2]Feuil1!$A:$A,C24,[2]Feuil1!$D:$D,$F$6)</f>
        <v>#VALUE!</v>
      </c>
      <c r="G24" s="185" t="e">
        <f>SUMIFS([2]Feuil1!$E:$E,[2]Feuil1!$B:$B,$W$20,[2]Feuil1!$A:$A,C24,[2]Feuil1!$D:$D,$F$6)</f>
        <v>#VALUE!</v>
      </c>
      <c r="H24" s="49">
        <f>SUMIFS([2]Feuil1!$C:$C,[2]Feuil1!$B:$B,$W$20,[2]Feuil1!$A:$A,C24,[2]Feuil1!$D:$D,$H$6)</f>
        <v>0</v>
      </c>
      <c r="I24" s="186" t="e">
        <f>SUMIFS([2]Feuil1!$E:$E,[2]Feuil1!$B:$B,$W$20,[2]Feuil1!$A:$A,C24,[2]Feuil1!$D:$D,$H$6)</f>
        <v>#VALUE!</v>
      </c>
      <c r="J24" s="49">
        <f>SUMIFS([2]Feuil1!$C:$C,[2]Feuil1!$B:$B,$W$20,[2]Feuil1!$A:$A,C24,[2]Feuil1!$D:$D,$J$6)</f>
        <v>0</v>
      </c>
      <c r="K24" s="186" t="e">
        <f>SUMIFS([2]Feuil1!$E:$E,[2]Feuil1!$B:$B,$W$20,[2]Feuil1!$A:$A,C24,[2]Feuil1!$D:$D,$J$6)</f>
        <v>#VALUE!</v>
      </c>
      <c r="L24" s="74">
        <f>SUMIFS([2]Feuil1!$C:$C,[2]Feuil1!$B:$B,$W$20,[2]Feuil1!$A:$A,C24,[2]Feuil1!$D:$D,$L$6)</f>
        <v>0</v>
      </c>
      <c r="M24" s="187" t="e">
        <f>SUMIFS([2]Feuil1!$E:$E,[2]Feuil1!$B:$B,$W$20,[2]Feuil1!$A:$A,C24,[2]Feuil1!$D:$D,$L$6)</f>
        <v>#VALUE!</v>
      </c>
      <c r="N24" s="74">
        <f>SUMIFS([2]Feuil1!$C:$C,[2]Feuil1!$B:$B,$W$20,[2]Feuil1!$A:$A,C24,[2]Feuil1!$D:$D,$N$6)</f>
        <v>0</v>
      </c>
      <c r="O24" s="187" t="e">
        <f>SUMIFS([2]Feuil1!$E:$E,[2]Feuil1!$B:$B,$W$20,[2]Feuil1!$A:$A,C24,[2]Feuil1!$D:$D,$N$6)</f>
        <v>#VALUE!</v>
      </c>
      <c r="P24" s="173"/>
      <c r="Q24" s="188" t="e">
        <f t="shared" si="0"/>
        <v>#VALUE!</v>
      </c>
      <c r="R24" s="11" t="e">
        <f t="shared" si="3"/>
        <v>#VALUE!</v>
      </c>
      <c r="S24" s="11" t="e">
        <f>AVERAGE(R8:R24)</f>
        <v>#VALUE!</v>
      </c>
      <c r="T24" s="50" t="e">
        <f t="shared" si="1"/>
        <v>#VALUE!</v>
      </c>
      <c r="U24" s="51" t="e">
        <f t="shared" si="2"/>
        <v>#VALUE!</v>
      </c>
    </row>
    <row r="25" spans="1:23" ht="15" thickBot="1" x14ac:dyDescent="0.4">
      <c r="A25" s="234"/>
      <c r="B25" s="1" t="s">
        <v>17</v>
      </c>
      <c r="C25" s="26">
        <v>44822</v>
      </c>
      <c r="D25" s="48" t="e">
        <f>SUMIFS([2]Feuil1!$C:$C,[2]Feuil1!$B:$B,$W$20,[2]Feuil1!$A:$A,C25,[2]Feuil1!$D:$D,$D$6)</f>
        <v>#VALUE!</v>
      </c>
      <c r="E25" s="185" t="e">
        <f>SUMIFS([2]Feuil1!$E:$E,[2]Feuil1!$B:$B,$W$20,[2]Feuil1!$A:$A,C25,[2]Feuil1!$D:$D,$D$6)</f>
        <v>#VALUE!</v>
      </c>
      <c r="F25" s="48" t="e">
        <f>SUMIFS([2]Feuil1!$C:$C,[2]Feuil1!$B:$B,$W$20,[2]Feuil1!$A:$A,C25,[2]Feuil1!$D:$D,$F$6)</f>
        <v>#VALUE!</v>
      </c>
      <c r="G25" s="185" t="e">
        <f>SUMIFS([2]Feuil1!$E:$E,[2]Feuil1!$B:$B,$W$20,[2]Feuil1!$A:$A,C25,[2]Feuil1!$D:$D,$F$6)</f>
        <v>#VALUE!</v>
      </c>
      <c r="H25" s="49">
        <f>SUMIFS([2]Feuil1!$C:$C,[2]Feuil1!$B:$B,$W$20,[2]Feuil1!$A:$A,C25,[2]Feuil1!$D:$D,$H$6)</f>
        <v>0</v>
      </c>
      <c r="I25" s="186" t="e">
        <f>SUMIFS([2]Feuil1!$E:$E,[2]Feuil1!$B:$B,$W$20,[2]Feuil1!$A:$A,C25,[2]Feuil1!$D:$D,$H$6)</f>
        <v>#VALUE!</v>
      </c>
      <c r="J25" s="49">
        <f>SUMIFS([2]Feuil1!$C:$C,[2]Feuil1!$B:$B,$W$20,[2]Feuil1!$A:$A,C25,[2]Feuil1!$D:$D,$J$6)</f>
        <v>0</v>
      </c>
      <c r="K25" s="186" t="e">
        <f>SUMIFS([2]Feuil1!$E:$E,[2]Feuil1!$B:$B,$W$20,[2]Feuil1!$A:$A,C25,[2]Feuil1!$D:$D,$J$6)</f>
        <v>#VALUE!</v>
      </c>
      <c r="L25" s="74">
        <f>SUMIFS([2]Feuil1!$C:$C,[2]Feuil1!$B:$B,$W$20,[2]Feuil1!$A:$A,C25,[2]Feuil1!$D:$D,$L$6)</f>
        <v>0</v>
      </c>
      <c r="M25" s="187" t="e">
        <f>SUMIFS([2]Feuil1!$E:$E,[2]Feuil1!$B:$B,$W$20,[2]Feuil1!$A:$A,C25,[2]Feuil1!$D:$D,$L$6)</f>
        <v>#VALUE!</v>
      </c>
      <c r="N25" s="74">
        <f>SUMIFS([2]Feuil1!$C:$C,[2]Feuil1!$B:$B,$W$20,[2]Feuil1!$A:$A,C25,[2]Feuil1!$D:$D,$N$6)</f>
        <v>0</v>
      </c>
      <c r="O25" s="187" t="e">
        <f>SUMIFS([2]Feuil1!$E:$E,[2]Feuil1!$B:$B,$W$20,[2]Feuil1!$A:$A,C25,[2]Feuil1!$D:$D,$N$6)</f>
        <v>#VALUE!</v>
      </c>
      <c r="P25" s="173"/>
      <c r="Q25" s="188" t="e">
        <f t="shared" si="0"/>
        <v>#VALUE!</v>
      </c>
      <c r="R25" s="11" t="e">
        <f t="shared" si="3"/>
        <v>#VALUE!</v>
      </c>
      <c r="S25" s="11" t="e">
        <f>AVERAGE(R8:R25)</f>
        <v>#VALUE!</v>
      </c>
      <c r="T25" s="50" t="e">
        <f t="shared" si="1"/>
        <v>#VALUE!</v>
      </c>
      <c r="U25" s="51" t="e">
        <f t="shared" si="2"/>
        <v>#VALUE!</v>
      </c>
    </row>
    <row r="26" spans="1:23" ht="15" thickBot="1" x14ac:dyDescent="0.4">
      <c r="A26" s="234"/>
      <c r="B26" s="1" t="s">
        <v>12</v>
      </c>
      <c r="C26" s="26">
        <v>44823</v>
      </c>
      <c r="D26" s="48" t="e">
        <f>SUMIFS([2]Feuil1!$C:$C,[2]Feuil1!$B:$B,$W$20,[2]Feuil1!$A:$A,C26,[2]Feuil1!$D:$D,$D$6)</f>
        <v>#VALUE!</v>
      </c>
      <c r="E26" s="185" t="e">
        <f>SUMIFS([2]Feuil1!$E:$E,[2]Feuil1!$B:$B,$W$20,[2]Feuil1!$A:$A,C26,[2]Feuil1!$D:$D,$D$6)</f>
        <v>#VALUE!</v>
      </c>
      <c r="F26" s="48" t="e">
        <f>SUMIFS([2]Feuil1!$C:$C,[2]Feuil1!$B:$B,$W$20,[2]Feuil1!$A:$A,C26,[2]Feuil1!$D:$D,$F$6)</f>
        <v>#VALUE!</v>
      </c>
      <c r="G26" s="185" t="e">
        <f>SUMIFS([2]Feuil1!$E:$E,[2]Feuil1!$B:$B,$W$20,[2]Feuil1!$A:$A,C26,[2]Feuil1!$D:$D,$F$6)</f>
        <v>#VALUE!</v>
      </c>
      <c r="H26" s="49">
        <f>SUMIFS([2]Feuil1!$C:$C,[2]Feuil1!$B:$B,$W$20,[2]Feuil1!$A:$A,C26,[2]Feuil1!$D:$D,$H$6)</f>
        <v>0</v>
      </c>
      <c r="I26" s="186" t="e">
        <f>SUMIFS([2]Feuil1!$E:$E,[2]Feuil1!$B:$B,$W$20,[2]Feuil1!$A:$A,C26,[2]Feuil1!$D:$D,$H$6)</f>
        <v>#VALUE!</v>
      </c>
      <c r="J26" s="49">
        <f>SUMIFS([2]Feuil1!$C:$C,[2]Feuil1!$B:$B,$W$20,[2]Feuil1!$A:$A,C26,[2]Feuil1!$D:$D,$J$6)</f>
        <v>0</v>
      </c>
      <c r="K26" s="186" t="e">
        <f>SUMIFS([2]Feuil1!$E:$E,[2]Feuil1!$B:$B,$W$20,[2]Feuil1!$A:$A,C26,[2]Feuil1!$D:$D,$J$6)</f>
        <v>#VALUE!</v>
      </c>
      <c r="L26" s="74">
        <f>SUMIFS([2]Feuil1!$C:$C,[2]Feuil1!$B:$B,$W$20,[2]Feuil1!$A:$A,C26,[2]Feuil1!$D:$D,$L$6)</f>
        <v>0</v>
      </c>
      <c r="M26" s="187" t="e">
        <f>SUMIFS([2]Feuil1!$E:$E,[2]Feuil1!$B:$B,$W$20,[2]Feuil1!$A:$A,C26,[2]Feuil1!$D:$D,$L$6)</f>
        <v>#VALUE!</v>
      </c>
      <c r="N26" s="74">
        <f>SUMIFS([2]Feuil1!$C:$C,[2]Feuil1!$B:$B,$W$20,[2]Feuil1!$A:$A,C26,[2]Feuil1!$D:$D,$N$6)</f>
        <v>0</v>
      </c>
      <c r="O26" s="187" t="e">
        <f>SUMIFS([2]Feuil1!$E:$E,[2]Feuil1!$B:$B,$W$20,[2]Feuil1!$A:$A,C26,[2]Feuil1!$D:$D,$N$6)</f>
        <v>#VALUE!</v>
      </c>
      <c r="P26" s="173"/>
      <c r="Q26" s="188" t="e">
        <f t="shared" si="0"/>
        <v>#VALUE!</v>
      </c>
      <c r="R26" s="11" t="e">
        <f t="shared" si="3"/>
        <v>#VALUE!</v>
      </c>
      <c r="S26" s="11" t="e">
        <f>AVERAGE(R8:R26)</f>
        <v>#VALUE!</v>
      </c>
      <c r="T26" s="50" t="e">
        <f t="shared" si="1"/>
        <v>#VALUE!</v>
      </c>
      <c r="U26" s="51" t="e">
        <f t="shared" si="2"/>
        <v>#VALUE!</v>
      </c>
    </row>
    <row r="27" spans="1:23" ht="15" thickBot="1" x14ac:dyDescent="0.4">
      <c r="A27" s="234"/>
      <c r="B27" s="1" t="s">
        <v>13</v>
      </c>
      <c r="C27" s="26">
        <v>44824</v>
      </c>
      <c r="D27" s="48" t="e">
        <f>SUMIFS([2]Feuil1!$C:$C,[2]Feuil1!$B:$B,$W$20,[2]Feuil1!$A:$A,C27,[2]Feuil1!$D:$D,$D$6)</f>
        <v>#VALUE!</v>
      </c>
      <c r="E27" s="185" t="e">
        <f>SUMIFS([2]Feuil1!$E:$E,[2]Feuil1!$B:$B,$W$20,[2]Feuil1!$A:$A,C27,[2]Feuil1!$D:$D,$D$6)</f>
        <v>#VALUE!</v>
      </c>
      <c r="F27" s="48" t="e">
        <f>SUMIFS([2]Feuil1!$C:$C,[2]Feuil1!$B:$B,$W$20,[2]Feuil1!$A:$A,C27,[2]Feuil1!$D:$D,$F$6)</f>
        <v>#VALUE!</v>
      </c>
      <c r="G27" s="185" t="e">
        <f>SUMIFS([2]Feuil1!$E:$E,[2]Feuil1!$B:$B,$W$20,[2]Feuil1!$A:$A,C27,[2]Feuil1!$D:$D,$F$6)</f>
        <v>#VALUE!</v>
      </c>
      <c r="H27" s="49">
        <f>SUMIFS([2]Feuil1!$C:$C,[2]Feuil1!$B:$B,$W$20,[2]Feuil1!$A:$A,C27,[2]Feuil1!$D:$D,$H$6)</f>
        <v>210</v>
      </c>
      <c r="I27" s="186" t="e">
        <f>SUMIFS([2]Feuil1!$E:$E,[2]Feuil1!$B:$B,$W$20,[2]Feuil1!$A:$A,C27,[2]Feuil1!$D:$D,$H$6)</f>
        <v>#VALUE!</v>
      </c>
      <c r="J27" s="49" t="e">
        <f>SUMIFS([2]Feuil1!$C:$C,[2]Feuil1!$B:$B,$W$20,[2]Feuil1!$A:$A,C27,[2]Feuil1!$D:$D,$J$6)</f>
        <v>#VALUE!</v>
      </c>
      <c r="K27" s="186" t="e">
        <f>SUMIFS([2]Feuil1!$E:$E,[2]Feuil1!$B:$B,$W$20,[2]Feuil1!$A:$A,C27,[2]Feuil1!$D:$D,$J$6)</f>
        <v>#VALUE!</v>
      </c>
      <c r="L27" s="74">
        <f>SUMIFS([2]Feuil1!$C:$C,[2]Feuil1!$B:$B,$W$20,[2]Feuil1!$A:$A,C27,[2]Feuil1!$D:$D,$L$6)</f>
        <v>0</v>
      </c>
      <c r="M27" s="187" t="e">
        <f>SUMIFS([2]Feuil1!$E:$E,[2]Feuil1!$B:$B,$W$20,[2]Feuil1!$A:$A,C27,[2]Feuil1!$D:$D,$L$6)</f>
        <v>#VALUE!</v>
      </c>
      <c r="N27" s="74">
        <f>SUMIFS([2]Feuil1!$C:$C,[2]Feuil1!$B:$B,$W$20,[2]Feuil1!$A:$A,C27,[2]Feuil1!$D:$D,$N$6)</f>
        <v>0</v>
      </c>
      <c r="O27" s="187" t="e">
        <f>SUMIFS([2]Feuil1!$E:$E,[2]Feuil1!$B:$B,$W$20,[2]Feuil1!$A:$A,C27,[2]Feuil1!$D:$D,$N$6)</f>
        <v>#VALUE!</v>
      </c>
      <c r="P27" s="173"/>
      <c r="Q27" s="188" t="e">
        <f t="shared" si="0"/>
        <v>#VALUE!</v>
      </c>
      <c r="R27" s="11" t="e">
        <f t="shared" si="3"/>
        <v>#VALUE!</v>
      </c>
      <c r="S27" s="11" t="e">
        <f>AVERAGE(R8:R27)</f>
        <v>#VALUE!</v>
      </c>
      <c r="T27" s="50" t="e">
        <f t="shared" si="1"/>
        <v>#VALUE!</v>
      </c>
      <c r="U27" s="51" t="e">
        <f t="shared" si="2"/>
        <v>#VALUE!</v>
      </c>
    </row>
    <row r="28" spans="1:23" ht="15" thickBot="1" x14ac:dyDescent="0.4">
      <c r="A28" s="234"/>
      <c r="B28" s="1" t="s">
        <v>13</v>
      </c>
      <c r="C28" s="26">
        <v>44825</v>
      </c>
      <c r="D28" s="48" t="e">
        <f>SUMIFS([2]Feuil1!$C:$C,[2]Feuil1!$B:$B,$W$20,[2]Feuil1!$A:$A,C28,[2]Feuil1!$D:$D,$D$6)</f>
        <v>#VALUE!</v>
      </c>
      <c r="E28" s="185" t="e">
        <f>SUMIFS([2]Feuil1!$E:$E,[2]Feuil1!$B:$B,$W$20,[2]Feuil1!$A:$A,C28,[2]Feuil1!$D:$D,$D$6)</f>
        <v>#VALUE!</v>
      </c>
      <c r="F28" s="48" t="e">
        <f>SUMIFS([2]Feuil1!$C:$C,[2]Feuil1!$B:$B,$W$20,[2]Feuil1!$A:$A,C28,[2]Feuil1!$D:$D,$F$6)</f>
        <v>#VALUE!</v>
      </c>
      <c r="G28" s="185" t="e">
        <f>SUMIFS([2]Feuil1!$E:$E,[2]Feuil1!$B:$B,$W$20,[2]Feuil1!$A:$A,C28,[2]Feuil1!$D:$D,$F$6)</f>
        <v>#VALUE!</v>
      </c>
      <c r="H28" s="49">
        <f>SUMIFS([2]Feuil1!$C:$C,[2]Feuil1!$B:$B,$W$20,[2]Feuil1!$A:$A,C28,[2]Feuil1!$D:$D,$H$6)</f>
        <v>180</v>
      </c>
      <c r="I28" s="186" t="e">
        <f>SUMIFS([2]Feuil1!$E:$E,[2]Feuil1!$B:$B,$W$20,[2]Feuil1!$A:$A,C28,[2]Feuil1!$D:$D,$H$6)</f>
        <v>#VALUE!</v>
      </c>
      <c r="J28" s="49" t="e">
        <f>SUMIFS([2]Feuil1!$C:$C,[2]Feuil1!$B:$B,$W$20,[2]Feuil1!$A:$A,C28,[2]Feuil1!$D:$D,$J$6)</f>
        <v>#VALUE!</v>
      </c>
      <c r="K28" s="186" t="e">
        <f>SUMIFS([2]Feuil1!$E:$E,[2]Feuil1!$B:$B,$W$20,[2]Feuil1!$A:$A,C28,[2]Feuil1!$D:$D,$J$6)</f>
        <v>#VALUE!</v>
      </c>
      <c r="L28" s="74">
        <f>SUMIFS([2]Feuil1!$C:$C,[2]Feuil1!$B:$B,$W$20,[2]Feuil1!$A:$A,C28,[2]Feuil1!$D:$D,$L$6)</f>
        <v>0</v>
      </c>
      <c r="M28" s="187" t="e">
        <f>SUMIFS([2]Feuil1!$E:$E,[2]Feuil1!$B:$B,$W$20,[2]Feuil1!$A:$A,C28,[2]Feuil1!$D:$D,$L$6)</f>
        <v>#VALUE!</v>
      </c>
      <c r="N28" s="74">
        <f>SUMIFS([2]Feuil1!$C:$C,[2]Feuil1!$B:$B,$W$20,[2]Feuil1!$A:$A,C28,[2]Feuil1!$D:$D,$N$6)</f>
        <v>0</v>
      </c>
      <c r="O28" s="187" t="e">
        <f>SUMIFS([2]Feuil1!$E:$E,[2]Feuil1!$B:$B,$W$20,[2]Feuil1!$A:$A,C28,[2]Feuil1!$D:$D,$N$6)</f>
        <v>#VALUE!</v>
      </c>
      <c r="P28" s="173"/>
      <c r="Q28" s="188" t="e">
        <f t="shared" si="0"/>
        <v>#VALUE!</v>
      </c>
      <c r="R28" s="11" t="e">
        <f>AVERAGE(Q22:Q28)</f>
        <v>#VALUE!</v>
      </c>
      <c r="S28" s="11" t="e">
        <f>AVERAGE(R8:R28)</f>
        <v>#VALUE!</v>
      </c>
      <c r="T28" s="50" t="e">
        <f t="shared" si="1"/>
        <v>#VALUE!</v>
      </c>
      <c r="U28" s="51" t="e">
        <f t="shared" si="2"/>
        <v>#VALUE!</v>
      </c>
    </row>
    <row r="29" spans="1:23" ht="15" thickBot="1" x14ac:dyDescent="0.4">
      <c r="A29" s="234"/>
      <c r="B29" s="1" t="s">
        <v>14</v>
      </c>
      <c r="C29" s="26">
        <v>44826</v>
      </c>
      <c r="D29" s="48" t="e">
        <f>SUMIFS([2]Feuil1!$C:$C,[2]Feuil1!$B:$B,$W$20,[2]Feuil1!$A:$A,C29,[2]Feuil1!$D:$D,$D$6)</f>
        <v>#VALUE!</v>
      </c>
      <c r="E29" s="185" t="e">
        <f>SUMIFS([2]Feuil1!$E:$E,[2]Feuil1!$B:$B,$W$20,[2]Feuil1!$A:$A,C29,[2]Feuil1!$D:$D,$D$6)</f>
        <v>#VALUE!</v>
      </c>
      <c r="F29" s="48" t="e">
        <f>SUMIFS([2]Feuil1!$C:$C,[2]Feuil1!$B:$B,$W$20,[2]Feuil1!$A:$A,C29,[2]Feuil1!$D:$D,$F$6)</f>
        <v>#VALUE!</v>
      </c>
      <c r="G29" s="185" t="e">
        <f>SUMIFS([2]Feuil1!$E:$E,[2]Feuil1!$B:$B,$W$20,[2]Feuil1!$A:$A,C29,[2]Feuil1!$D:$D,$F$6)</f>
        <v>#VALUE!</v>
      </c>
      <c r="H29" s="49">
        <f>SUMIFS([2]Feuil1!$C:$C,[2]Feuil1!$B:$B,$W$20,[2]Feuil1!$A:$A,C29,[2]Feuil1!$D:$D,$H$6)</f>
        <v>180</v>
      </c>
      <c r="I29" s="186" t="e">
        <f>SUMIFS([2]Feuil1!$E:$E,[2]Feuil1!$B:$B,$W$20,[2]Feuil1!$A:$A,C29,[2]Feuil1!$D:$D,$H$6)</f>
        <v>#VALUE!</v>
      </c>
      <c r="J29" s="49" t="e">
        <f>SUMIFS([2]Feuil1!$C:$C,[2]Feuil1!$B:$B,$W$20,[2]Feuil1!$A:$A,C29,[2]Feuil1!$D:$D,$J$6)</f>
        <v>#VALUE!</v>
      </c>
      <c r="K29" s="186" t="e">
        <f>SUMIFS([2]Feuil1!$E:$E,[2]Feuil1!$B:$B,$W$20,[2]Feuil1!$A:$A,C29,[2]Feuil1!$D:$D,$J$6)</f>
        <v>#VALUE!</v>
      </c>
      <c r="L29" s="74">
        <f>SUMIFS([2]Feuil1!$C:$C,[2]Feuil1!$B:$B,$W$20,[2]Feuil1!$A:$A,C29,[2]Feuil1!$D:$D,$L$6)</f>
        <v>0</v>
      </c>
      <c r="M29" s="187" t="e">
        <f>SUMIFS([2]Feuil1!$E:$E,[2]Feuil1!$B:$B,$W$20,[2]Feuil1!$A:$A,C29,[2]Feuil1!$D:$D,$L$6)</f>
        <v>#VALUE!</v>
      </c>
      <c r="N29" s="74">
        <f>SUMIFS([2]Feuil1!$C:$C,[2]Feuil1!$B:$B,$W$20,[2]Feuil1!$A:$A,C29,[2]Feuil1!$D:$D,$N$6)</f>
        <v>0</v>
      </c>
      <c r="O29" s="187" t="e">
        <f>SUMIFS([2]Feuil1!$E:$E,[2]Feuil1!$B:$B,$W$20,[2]Feuil1!$A:$A,C29,[2]Feuil1!$D:$D,$N$6)</f>
        <v>#VALUE!</v>
      </c>
      <c r="P29" s="173" t="e">
        <f>SUMIFS('[3]RPE MATIN'!$C:$C,'[3]RPE MATIN'!$B:$B,$W$20,'[3]RPE MATIN'!$A:$A,C29)</f>
        <v>#VALUE!</v>
      </c>
      <c r="Q29" s="188" t="e">
        <f t="shared" si="0"/>
        <v>#VALUE!</v>
      </c>
      <c r="R29" s="11" t="e">
        <f>AVERAGE(Q29)</f>
        <v>#VALUE!</v>
      </c>
      <c r="S29" s="11" t="e">
        <f>AVERAGE(R29)</f>
        <v>#VALUE!</v>
      </c>
      <c r="T29" s="50" t="e">
        <f t="shared" si="1"/>
        <v>#VALUE!</v>
      </c>
      <c r="U29" s="51" t="e">
        <f t="shared" si="2"/>
        <v>#VALUE!</v>
      </c>
    </row>
    <row r="30" spans="1:23" ht="15" thickBot="1" x14ac:dyDescent="0.4">
      <c r="A30" s="234"/>
      <c r="B30" s="1" t="s">
        <v>15</v>
      </c>
      <c r="C30" s="26">
        <v>44827</v>
      </c>
      <c r="D30" s="48" t="e">
        <f>SUMIFS([2]Feuil1!$C:$C,[2]Feuil1!$B:$B,$W$20,[2]Feuil1!$A:$A,C30,[2]Feuil1!$D:$D,$D$6)</f>
        <v>#VALUE!</v>
      </c>
      <c r="E30" s="185" t="e">
        <f>SUMIFS([2]Feuil1!$E:$E,[2]Feuil1!$B:$B,$W$20,[2]Feuil1!$A:$A,C30,[2]Feuil1!$D:$D,$D$6)</f>
        <v>#VALUE!</v>
      </c>
      <c r="F30" s="48" t="e">
        <f>SUMIFS([2]Feuil1!$C:$C,[2]Feuil1!$B:$B,$W$20,[2]Feuil1!$A:$A,C30,[2]Feuil1!$D:$D,$F$6)</f>
        <v>#VALUE!</v>
      </c>
      <c r="G30" s="185" t="e">
        <f>SUMIFS([2]Feuil1!$E:$E,[2]Feuil1!$B:$B,$W$20,[2]Feuil1!$A:$A,C30,[2]Feuil1!$D:$D,$F$6)</f>
        <v>#VALUE!</v>
      </c>
      <c r="H30" s="49">
        <f>SUMIFS([2]Feuil1!$C:$C,[2]Feuil1!$B:$B,$W$20,[2]Feuil1!$A:$A,C30,[2]Feuil1!$D:$D,$H$6)</f>
        <v>0</v>
      </c>
      <c r="I30" s="186" t="e">
        <f>SUMIFS([2]Feuil1!$E:$E,[2]Feuil1!$B:$B,$W$20,[2]Feuil1!$A:$A,C30,[2]Feuil1!$D:$D,$H$6)</f>
        <v>#VALUE!</v>
      </c>
      <c r="J30" s="49" t="e">
        <f>SUMIFS([2]Feuil1!$C:$C,[2]Feuil1!$B:$B,$W$20,[2]Feuil1!$A:$A,C30,[2]Feuil1!$D:$D,$J$6)</f>
        <v>#VALUE!</v>
      </c>
      <c r="K30" s="186" t="e">
        <f>SUMIFS([2]Feuil1!$E:$E,[2]Feuil1!$B:$B,$W$20,[2]Feuil1!$A:$A,C30,[2]Feuil1!$D:$D,$J$6)</f>
        <v>#VALUE!</v>
      </c>
      <c r="L30" s="74">
        <f>SUMIFS([2]Feuil1!$C:$C,[2]Feuil1!$B:$B,$W$20,[2]Feuil1!$A:$A,C30,[2]Feuil1!$D:$D,$L$6)</f>
        <v>0</v>
      </c>
      <c r="M30" s="187" t="e">
        <f>SUMIFS([2]Feuil1!$E:$E,[2]Feuil1!$B:$B,$W$20,[2]Feuil1!$A:$A,C30,[2]Feuil1!$D:$D,$L$6)</f>
        <v>#VALUE!</v>
      </c>
      <c r="N30" s="74">
        <f>SUMIFS([2]Feuil1!$C:$C,[2]Feuil1!$B:$B,$W$20,[2]Feuil1!$A:$A,C30,[2]Feuil1!$D:$D,$N$6)</f>
        <v>0</v>
      </c>
      <c r="O30" s="187" t="e">
        <f>SUMIFS([2]Feuil1!$E:$E,[2]Feuil1!$B:$B,$W$20,[2]Feuil1!$A:$A,C30,[2]Feuil1!$D:$D,$N$6)</f>
        <v>#VALUE!</v>
      </c>
      <c r="P30" s="173" t="e">
        <f>SUMIFS('[3]RPE MATIN'!$C:$C,'[3]RPE MATIN'!$B:$B,$W$20,'[3]RPE MATIN'!$A:$A,C30)</f>
        <v>#VALUE!</v>
      </c>
      <c r="Q30" s="188" t="e">
        <f t="shared" si="0"/>
        <v>#VALUE!</v>
      </c>
      <c r="R30" s="11" t="e">
        <f>AVERAGE(Q29:Q30)</f>
        <v>#VALUE!</v>
      </c>
      <c r="S30" s="11" t="e">
        <f>AVERAGE(R29:R30)</f>
        <v>#VALUE!</v>
      </c>
      <c r="T30" s="50" t="e">
        <f t="shared" si="1"/>
        <v>#VALUE!</v>
      </c>
      <c r="U30" s="51" t="e">
        <f t="shared" si="2"/>
        <v>#VALUE!</v>
      </c>
    </row>
    <row r="31" spans="1:23" ht="15" thickBot="1" x14ac:dyDescent="0.4">
      <c r="A31" s="234"/>
      <c r="B31" s="1" t="s">
        <v>16</v>
      </c>
      <c r="C31" s="26">
        <v>44828</v>
      </c>
      <c r="D31" s="48" t="e">
        <f>SUMIFS([2]Feuil1!$C:$C,[2]Feuil1!$B:$B,$W$20,[2]Feuil1!$A:$A,C31,[2]Feuil1!$D:$D,$D$6)</f>
        <v>#VALUE!</v>
      </c>
      <c r="E31" s="185" t="e">
        <f>SUMIFS([2]Feuil1!$E:$E,[2]Feuil1!$B:$B,$W$20,[2]Feuil1!$A:$A,C31,[2]Feuil1!$D:$D,$D$6)</f>
        <v>#VALUE!</v>
      </c>
      <c r="F31" s="48" t="e">
        <f>SUMIFS([2]Feuil1!$C:$C,[2]Feuil1!$B:$B,$W$20,[2]Feuil1!$A:$A,C31,[2]Feuil1!$D:$D,$F$6)</f>
        <v>#VALUE!</v>
      </c>
      <c r="G31" s="185" t="e">
        <f>SUMIFS([2]Feuil1!$E:$E,[2]Feuil1!$B:$B,$W$20,[2]Feuil1!$A:$A,C31,[2]Feuil1!$D:$D,$F$6)</f>
        <v>#VALUE!</v>
      </c>
      <c r="H31" s="49">
        <f>SUMIFS([2]Feuil1!$C:$C,[2]Feuil1!$B:$B,$W$20,[2]Feuil1!$A:$A,C31,[2]Feuil1!$D:$D,$H$6)</f>
        <v>0</v>
      </c>
      <c r="I31" s="186" t="e">
        <f>SUMIFS([2]Feuil1!$E:$E,[2]Feuil1!$B:$B,$W$20,[2]Feuil1!$A:$A,C31,[2]Feuil1!$D:$D,$H$6)</f>
        <v>#VALUE!</v>
      </c>
      <c r="J31" s="49" t="e">
        <f>SUMIFS([2]Feuil1!$C:$C,[2]Feuil1!$B:$B,$W$20,[2]Feuil1!$A:$A,C31,[2]Feuil1!$D:$D,$J$6)</f>
        <v>#VALUE!</v>
      </c>
      <c r="K31" s="186" t="e">
        <f>SUMIFS([2]Feuil1!$E:$E,[2]Feuil1!$B:$B,$W$20,[2]Feuil1!$A:$A,C31,[2]Feuil1!$D:$D,$J$6)</f>
        <v>#VALUE!</v>
      </c>
      <c r="L31" s="74">
        <f>SUMIFS([2]Feuil1!$C:$C,[2]Feuil1!$B:$B,$W$20,[2]Feuil1!$A:$A,C31,[2]Feuil1!$D:$D,$L$6)</f>
        <v>0</v>
      </c>
      <c r="M31" s="187" t="e">
        <f>SUMIFS([2]Feuil1!$E:$E,[2]Feuil1!$B:$B,$W$20,[2]Feuil1!$A:$A,C31,[2]Feuil1!$D:$D,$L$6)</f>
        <v>#VALUE!</v>
      </c>
      <c r="N31" s="74">
        <f>SUMIFS([2]Feuil1!$C:$C,[2]Feuil1!$B:$B,$W$20,[2]Feuil1!$A:$A,C31,[2]Feuil1!$D:$D,$N$6)</f>
        <v>0</v>
      </c>
      <c r="O31" s="187" t="e">
        <f>SUMIFS([2]Feuil1!$E:$E,[2]Feuil1!$B:$B,$W$20,[2]Feuil1!$A:$A,C31,[2]Feuil1!$D:$D,$N$6)</f>
        <v>#VALUE!</v>
      </c>
      <c r="P31" s="173" t="e">
        <f>SUMIFS('[3]RPE MATIN'!$C:$C,'[3]RPE MATIN'!$B:$B,$W$20,'[3]RPE MATIN'!$A:$A,C31)</f>
        <v>#VALUE!</v>
      </c>
      <c r="Q31" s="188" t="e">
        <f t="shared" si="0"/>
        <v>#VALUE!</v>
      </c>
      <c r="R31" s="11" t="e">
        <f>AVERAGE(Q29:Q31)</f>
        <v>#VALUE!</v>
      </c>
      <c r="S31" s="11" t="e">
        <f>AVERAGE(R29:R31)</f>
        <v>#VALUE!</v>
      </c>
      <c r="T31" s="50" t="e">
        <f t="shared" si="1"/>
        <v>#VALUE!</v>
      </c>
      <c r="U31" s="51" t="e">
        <f t="shared" si="2"/>
        <v>#VALUE!</v>
      </c>
    </row>
    <row r="32" spans="1:23" ht="15" thickBot="1" x14ac:dyDescent="0.4">
      <c r="A32" s="234"/>
      <c r="B32" s="1" t="s">
        <v>17</v>
      </c>
      <c r="C32" s="26">
        <v>44829</v>
      </c>
      <c r="D32" s="48" t="e">
        <f>SUMIFS([2]Feuil1!$C:$C,[2]Feuil1!$B:$B,$W$20,[2]Feuil1!$A:$A,C32,[2]Feuil1!$D:$D,$D$6)</f>
        <v>#VALUE!</v>
      </c>
      <c r="E32" s="185" t="e">
        <f>SUMIFS([2]Feuil1!$E:$E,[2]Feuil1!$B:$B,$W$20,[2]Feuil1!$A:$A,C32,[2]Feuil1!$D:$D,$D$6)</f>
        <v>#VALUE!</v>
      </c>
      <c r="F32" s="48" t="e">
        <f>SUMIFS([2]Feuil1!$C:$C,[2]Feuil1!$B:$B,$W$20,[2]Feuil1!$A:$A,C32,[2]Feuil1!$D:$D,$F$6)</f>
        <v>#VALUE!</v>
      </c>
      <c r="G32" s="185" t="e">
        <f>SUMIFS([2]Feuil1!$E:$E,[2]Feuil1!$B:$B,$W$20,[2]Feuil1!$A:$A,C32,[2]Feuil1!$D:$D,$F$6)</f>
        <v>#VALUE!</v>
      </c>
      <c r="H32" s="49">
        <f>SUMIFS([2]Feuil1!$C:$C,[2]Feuil1!$B:$B,$W$20,[2]Feuil1!$A:$A,C32,[2]Feuil1!$D:$D,$H$6)</f>
        <v>40</v>
      </c>
      <c r="I32" s="186" t="e">
        <f>SUMIFS([2]Feuil1!$E:$E,[2]Feuil1!$B:$B,$W$20,[2]Feuil1!$A:$A,C32,[2]Feuil1!$D:$D,$H$6)</f>
        <v>#VALUE!</v>
      </c>
      <c r="J32" s="49" t="e">
        <f>SUMIFS([2]Feuil1!$C:$C,[2]Feuil1!$B:$B,$W$20,[2]Feuil1!$A:$A,C32,[2]Feuil1!$D:$D,$J$6)</f>
        <v>#VALUE!</v>
      </c>
      <c r="K32" s="186" t="e">
        <f>SUMIFS([2]Feuil1!$E:$E,[2]Feuil1!$B:$B,$W$20,[2]Feuil1!$A:$A,C32,[2]Feuil1!$D:$D,$J$6)</f>
        <v>#VALUE!</v>
      </c>
      <c r="L32" s="74">
        <f>SUMIFS([2]Feuil1!$C:$C,[2]Feuil1!$B:$B,$W$20,[2]Feuil1!$A:$A,C32,[2]Feuil1!$D:$D,$L$6)</f>
        <v>0</v>
      </c>
      <c r="M32" s="187" t="e">
        <f>SUMIFS([2]Feuil1!$E:$E,[2]Feuil1!$B:$B,$W$20,[2]Feuil1!$A:$A,C32,[2]Feuil1!$D:$D,$L$6)</f>
        <v>#VALUE!</v>
      </c>
      <c r="N32" s="74">
        <f>SUMIFS([2]Feuil1!$C:$C,[2]Feuil1!$B:$B,$W$20,[2]Feuil1!$A:$A,C32,[2]Feuil1!$D:$D,$N$6)</f>
        <v>0</v>
      </c>
      <c r="O32" s="187" t="e">
        <f>SUMIFS([2]Feuil1!$E:$E,[2]Feuil1!$B:$B,$W$20,[2]Feuil1!$A:$A,C32,[2]Feuil1!$D:$D,$N$6)</f>
        <v>#VALUE!</v>
      </c>
      <c r="P32" s="173" t="e">
        <f>SUMIFS('[3]RPE MATIN'!$C:$C,'[3]RPE MATIN'!$B:$B,$W$20,'[3]RPE MATIN'!$A:$A,C32)</f>
        <v>#VALUE!</v>
      </c>
      <c r="Q32" s="188" t="e">
        <f t="shared" si="0"/>
        <v>#VALUE!</v>
      </c>
      <c r="R32" s="11" t="e">
        <f>AVERAGE(Q29:Q32)</f>
        <v>#VALUE!</v>
      </c>
      <c r="S32" s="11" t="e">
        <f>AVERAGE(R29:R32)</f>
        <v>#VALUE!</v>
      </c>
      <c r="T32" s="50" t="e">
        <f t="shared" si="1"/>
        <v>#VALUE!</v>
      </c>
      <c r="U32" s="51" t="e">
        <f t="shared" si="2"/>
        <v>#VALUE!</v>
      </c>
    </row>
    <row r="33" spans="1:21" ht="15" thickBot="1" x14ac:dyDescent="0.4">
      <c r="A33" s="234"/>
      <c r="B33" s="1" t="s">
        <v>12</v>
      </c>
      <c r="C33" s="26">
        <v>44830</v>
      </c>
      <c r="D33" s="48" t="e">
        <f>SUMIFS([2]Feuil1!$C:$C,[2]Feuil1!$B:$B,$W$20,[2]Feuil1!$A:$A,C33,[2]Feuil1!$D:$D,$D$6)</f>
        <v>#VALUE!</v>
      </c>
      <c r="E33" s="185" t="e">
        <f>SUMIFS([2]Feuil1!$E:$E,[2]Feuil1!$B:$B,$W$20,[2]Feuil1!$A:$A,C33,[2]Feuil1!$D:$D,$D$6)</f>
        <v>#VALUE!</v>
      </c>
      <c r="F33" s="48" t="e">
        <f>SUMIFS([2]Feuil1!$C:$C,[2]Feuil1!$B:$B,$W$20,[2]Feuil1!$A:$A,C33,[2]Feuil1!$D:$D,$F$6)</f>
        <v>#VALUE!</v>
      </c>
      <c r="G33" s="185" t="e">
        <f>SUMIFS([2]Feuil1!$E:$E,[2]Feuil1!$B:$B,$W$20,[2]Feuil1!$A:$A,C33,[2]Feuil1!$D:$D,$F$6)</f>
        <v>#VALUE!</v>
      </c>
      <c r="H33" s="49">
        <f>SUMIFS([2]Feuil1!$C:$C,[2]Feuil1!$B:$B,$W$20,[2]Feuil1!$A:$A,C33,[2]Feuil1!$D:$D,$H$6)</f>
        <v>60</v>
      </c>
      <c r="I33" s="186" t="e">
        <f>SUMIFS([2]Feuil1!$E:$E,[2]Feuil1!$B:$B,$W$20,[2]Feuil1!$A:$A,C33,[2]Feuil1!$D:$D,$H$6)</f>
        <v>#VALUE!</v>
      </c>
      <c r="J33" s="49" t="e">
        <f>SUMIFS([2]Feuil1!$C:$C,[2]Feuil1!$B:$B,$W$20,[2]Feuil1!$A:$A,C33,[2]Feuil1!$D:$D,$J$6)</f>
        <v>#VALUE!</v>
      </c>
      <c r="K33" s="186" t="e">
        <f>SUMIFS([2]Feuil1!$E:$E,[2]Feuil1!$B:$B,$W$20,[2]Feuil1!$A:$A,C33,[2]Feuil1!$D:$D,$J$6)</f>
        <v>#VALUE!</v>
      </c>
      <c r="L33" s="74">
        <f>SUMIFS([2]Feuil1!$C:$C,[2]Feuil1!$B:$B,$W$20,[2]Feuil1!$A:$A,C33,[2]Feuil1!$D:$D,$L$6)</f>
        <v>0</v>
      </c>
      <c r="M33" s="187" t="e">
        <f>SUMIFS([2]Feuil1!$E:$E,[2]Feuil1!$B:$B,$W$20,[2]Feuil1!$A:$A,C33,[2]Feuil1!$D:$D,$L$6)</f>
        <v>#VALUE!</v>
      </c>
      <c r="N33" s="74">
        <f>SUMIFS([2]Feuil1!$C:$C,[2]Feuil1!$B:$B,$W$20,[2]Feuil1!$A:$A,C33,[2]Feuil1!$D:$D,$N$6)</f>
        <v>0</v>
      </c>
      <c r="O33" s="187" t="e">
        <f>SUMIFS([2]Feuil1!$E:$E,[2]Feuil1!$B:$B,$W$20,[2]Feuil1!$A:$A,C33,[2]Feuil1!$D:$D,$N$6)</f>
        <v>#VALUE!</v>
      </c>
      <c r="P33" s="173" t="e">
        <f>SUMIFS('[3]RPE MATIN'!$C:$C,'[3]RPE MATIN'!$B:$B,$W$20,'[3]RPE MATIN'!$A:$A,C33)</f>
        <v>#VALUE!</v>
      </c>
      <c r="Q33" s="188" t="e">
        <f t="shared" si="0"/>
        <v>#VALUE!</v>
      </c>
      <c r="R33" s="11" t="e">
        <f>AVERAGE(Q29:Q33)</f>
        <v>#VALUE!</v>
      </c>
      <c r="S33" s="11" t="e">
        <f>AVERAGE(R29:R33)</f>
        <v>#VALUE!</v>
      </c>
      <c r="T33" s="50" t="e">
        <f t="shared" si="1"/>
        <v>#VALUE!</v>
      </c>
      <c r="U33" s="51" t="e">
        <f t="shared" si="2"/>
        <v>#VALUE!</v>
      </c>
    </row>
    <row r="34" spans="1:21" ht="15" thickBot="1" x14ac:dyDescent="0.4">
      <c r="A34" s="234"/>
      <c r="B34" s="1" t="s">
        <v>13</v>
      </c>
      <c r="C34" s="26">
        <v>44831</v>
      </c>
      <c r="D34" s="48" t="e">
        <f>SUMIFS([2]Feuil1!$C:$C,[2]Feuil1!$B:$B,$W$20,[2]Feuil1!$A:$A,C34,[2]Feuil1!$D:$D,$D$6)</f>
        <v>#VALUE!</v>
      </c>
      <c r="E34" s="185" t="e">
        <f>SUMIFS([2]Feuil1!$E:$E,[2]Feuil1!$B:$B,$W$20,[2]Feuil1!$A:$A,C34,[2]Feuil1!$D:$D,$D$6)</f>
        <v>#VALUE!</v>
      </c>
      <c r="F34" s="48" t="e">
        <f>SUMIFS([2]Feuil1!$C:$C,[2]Feuil1!$B:$B,$W$20,[2]Feuil1!$A:$A,C34,[2]Feuil1!$D:$D,$F$6)</f>
        <v>#VALUE!</v>
      </c>
      <c r="G34" s="185" t="e">
        <f>SUMIFS([2]Feuil1!$E:$E,[2]Feuil1!$B:$B,$W$20,[2]Feuil1!$A:$A,C34,[2]Feuil1!$D:$D,$F$6)</f>
        <v>#VALUE!</v>
      </c>
      <c r="H34" s="49">
        <f>SUMIFS([2]Feuil1!$C:$C,[2]Feuil1!$B:$B,$W$20,[2]Feuil1!$A:$A,C34,[2]Feuil1!$D:$D,$H$6)</f>
        <v>0</v>
      </c>
      <c r="I34" s="186" t="e">
        <f>SUMIFS([2]Feuil1!$E:$E,[2]Feuil1!$B:$B,$W$20,[2]Feuil1!$A:$A,C34,[2]Feuil1!$D:$D,$H$6)</f>
        <v>#VALUE!</v>
      </c>
      <c r="J34" s="49" t="e">
        <f>SUMIFS([2]Feuil1!$C:$C,[2]Feuil1!$B:$B,$W$20,[2]Feuil1!$A:$A,C34,[2]Feuil1!$D:$D,$J$6)</f>
        <v>#VALUE!</v>
      </c>
      <c r="K34" s="186" t="e">
        <f>SUMIFS([2]Feuil1!$E:$E,[2]Feuil1!$B:$B,$W$20,[2]Feuil1!$A:$A,C34,[2]Feuil1!$D:$D,$J$6)</f>
        <v>#VALUE!</v>
      </c>
      <c r="L34" s="74">
        <f>SUMIFS([2]Feuil1!$C:$C,[2]Feuil1!$B:$B,$W$20,[2]Feuil1!$A:$A,C34,[2]Feuil1!$D:$D,$L$6)</f>
        <v>120</v>
      </c>
      <c r="M34" s="187" t="e">
        <f>SUMIFS([2]Feuil1!$E:$E,[2]Feuil1!$B:$B,$W$20,[2]Feuil1!$A:$A,C34,[2]Feuil1!$D:$D,$L$6)</f>
        <v>#VALUE!</v>
      </c>
      <c r="N34" s="74">
        <f>SUMIFS([2]Feuil1!$C:$C,[2]Feuil1!$B:$B,$W$20,[2]Feuil1!$A:$A,C34,[2]Feuil1!$D:$D,$N$6)</f>
        <v>0</v>
      </c>
      <c r="O34" s="187" t="e">
        <f>SUMIFS([2]Feuil1!$E:$E,[2]Feuil1!$B:$B,$W$20,[2]Feuil1!$A:$A,C34,[2]Feuil1!$D:$D,$N$6)</f>
        <v>#VALUE!</v>
      </c>
      <c r="P34" s="173" t="e">
        <f>SUMIFS('[3]RPE MATIN'!$C:$C,'[3]RPE MATIN'!$B:$B,$W$20,'[3]RPE MATIN'!$A:$A,C34)</f>
        <v>#VALUE!</v>
      </c>
      <c r="Q34" s="188" t="e">
        <f t="shared" si="0"/>
        <v>#VALUE!</v>
      </c>
      <c r="R34" s="11" t="e">
        <f>AVERAGE(Q29:Q34)</f>
        <v>#VALUE!</v>
      </c>
      <c r="S34" s="11" t="e">
        <f>AVERAGE(R29:R34)</f>
        <v>#VALUE!</v>
      </c>
      <c r="T34" s="50" t="e">
        <f t="shared" si="1"/>
        <v>#VALUE!</v>
      </c>
      <c r="U34" s="51" t="e">
        <f t="shared" si="2"/>
        <v>#VALUE!</v>
      </c>
    </row>
    <row r="35" spans="1:21" ht="15" thickBot="1" x14ac:dyDescent="0.4">
      <c r="A35" s="234"/>
      <c r="B35" s="1" t="s">
        <v>13</v>
      </c>
      <c r="C35" s="26">
        <v>44832</v>
      </c>
      <c r="D35" s="48" t="e">
        <f>SUMIFS([2]Feuil1!$C:$C,[2]Feuil1!$B:$B,$W$20,[2]Feuil1!$A:$A,C35,[2]Feuil1!$D:$D,$D$6)</f>
        <v>#VALUE!</v>
      </c>
      <c r="E35" s="185" t="e">
        <f>SUMIFS([2]Feuil1!$E:$E,[2]Feuil1!$B:$B,$W$20,[2]Feuil1!$A:$A,C35,[2]Feuil1!$D:$D,$D$6)</f>
        <v>#VALUE!</v>
      </c>
      <c r="F35" s="48" t="e">
        <f>SUMIFS([2]Feuil1!$C:$C,[2]Feuil1!$B:$B,$W$20,[2]Feuil1!$A:$A,C35,[2]Feuil1!$D:$D,$F$6)</f>
        <v>#VALUE!</v>
      </c>
      <c r="G35" s="185" t="e">
        <f>SUMIFS([2]Feuil1!$E:$E,[2]Feuil1!$B:$B,$W$20,[2]Feuil1!$A:$A,C35,[2]Feuil1!$D:$D,$F$6)</f>
        <v>#VALUE!</v>
      </c>
      <c r="H35" s="49">
        <f>SUMIFS([2]Feuil1!$C:$C,[2]Feuil1!$B:$B,$W$20,[2]Feuil1!$A:$A,C35,[2]Feuil1!$D:$D,$H$6)</f>
        <v>0</v>
      </c>
      <c r="I35" s="186" t="e">
        <f>SUMIFS([2]Feuil1!$E:$E,[2]Feuil1!$B:$B,$W$20,[2]Feuil1!$A:$A,C35,[2]Feuil1!$D:$D,$H$6)</f>
        <v>#VALUE!</v>
      </c>
      <c r="J35" s="49" t="e">
        <f>SUMIFS([2]Feuil1!$C:$C,[2]Feuil1!$B:$B,$W$20,[2]Feuil1!$A:$A,C35,[2]Feuil1!$D:$D,$J$6)</f>
        <v>#VALUE!</v>
      </c>
      <c r="K35" s="186" t="e">
        <f>SUMIFS([2]Feuil1!$E:$E,[2]Feuil1!$B:$B,$W$20,[2]Feuil1!$A:$A,C35,[2]Feuil1!$D:$D,$J$6)</f>
        <v>#VALUE!</v>
      </c>
      <c r="L35" s="74">
        <f>SUMIFS([2]Feuil1!$C:$C,[2]Feuil1!$B:$B,$W$20,[2]Feuil1!$A:$A,C35,[2]Feuil1!$D:$D,$L$6)</f>
        <v>60</v>
      </c>
      <c r="M35" s="187" t="e">
        <f>SUMIFS([2]Feuil1!$E:$E,[2]Feuil1!$B:$B,$W$20,[2]Feuil1!$A:$A,C35,[2]Feuil1!$D:$D,$L$6)</f>
        <v>#VALUE!</v>
      </c>
      <c r="N35" s="74">
        <f>SUMIFS([2]Feuil1!$C:$C,[2]Feuil1!$B:$B,$W$20,[2]Feuil1!$A:$A,C35,[2]Feuil1!$D:$D,$N$6)</f>
        <v>0</v>
      </c>
      <c r="O35" s="187" t="e">
        <f>SUMIFS([2]Feuil1!$E:$E,[2]Feuil1!$B:$B,$W$20,[2]Feuil1!$A:$A,C35,[2]Feuil1!$D:$D,$N$6)</f>
        <v>#VALUE!</v>
      </c>
      <c r="P35" s="173" t="e">
        <f>SUMIFS('[3]RPE MATIN'!$C:$C,'[3]RPE MATIN'!$B:$B,$W$20,'[3]RPE MATIN'!$A:$A,C35)</f>
        <v>#VALUE!</v>
      </c>
      <c r="Q35" s="188" t="e">
        <f t="shared" si="0"/>
        <v>#VALUE!</v>
      </c>
      <c r="R35" s="11" t="e">
        <f>AVERAGE(Q29:Q35)</f>
        <v>#VALUE!</v>
      </c>
      <c r="S35" s="11" t="e">
        <f>AVERAGE(R29:R35)</f>
        <v>#VALUE!</v>
      </c>
      <c r="T35" s="50" t="e">
        <f t="shared" si="1"/>
        <v>#VALUE!</v>
      </c>
      <c r="U35" s="51" t="e">
        <f t="shared" si="2"/>
        <v>#VALUE!</v>
      </c>
    </row>
    <row r="36" spans="1:21" ht="15" thickBot="1" x14ac:dyDescent="0.4">
      <c r="A36" s="234"/>
      <c r="B36" s="1" t="s">
        <v>14</v>
      </c>
      <c r="C36" s="26">
        <v>44833</v>
      </c>
      <c r="D36" s="48" t="e">
        <f>SUMIFS([2]Feuil1!$C:$C,[2]Feuil1!$B:$B,$W$20,[2]Feuil1!$A:$A,C36,[2]Feuil1!$D:$D,$D$6)</f>
        <v>#VALUE!</v>
      </c>
      <c r="E36" s="185" t="e">
        <f>SUMIFS([2]Feuil1!$E:$E,[2]Feuil1!$B:$B,$W$20,[2]Feuil1!$A:$A,C36,[2]Feuil1!$D:$D,$D$6)</f>
        <v>#VALUE!</v>
      </c>
      <c r="F36" s="48" t="e">
        <f>SUMIFS([2]Feuil1!$C:$C,[2]Feuil1!$B:$B,$W$20,[2]Feuil1!$A:$A,C36,[2]Feuil1!$D:$D,$F$6)</f>
        <v>#VALUE!</v>
      </c>
      <c r="G36" s="185" t="e">
        <f>SUMIFS([2]Feuil1!$E:$E,[2]Feuil1!$B:$B,$W$20,[2]Feuil1!$A:$A,C36,[2]Feuil1!$D:$D,$F$6)</f>
        <v>#VALUE!</v>
      </c>
      <c r="H36" s="49">
        <f>SUMIFS([2]Feuil1!$C:$C,[2]Feuil1!$B:$B,$W$20,[2]Feuil1!$A:$A,C36,[2]Feuil1!$D:$D,$H$6)</f>
        <v>0</v>
      </c>
      <c r="I36" s="186" t="e">
        <f>SUMIFS([2]Feuil1!$E:$E,[2]Feuil1!$B:$B,$W$20,[2]Feuil1!$A:$A,C36,[2]Feuil1!$D:$D,$H$6)</f>
        <v>#VALUE!</v>
      </c>
      <c r="J36" s="49" t="e">
        <f>SUMIFS([2]Feuil1!$C:$C,[2]Feuil1!$B:$B,$W$20,[2]Feuil1!$A:$A,C36,[2]Feuil1!$D:$D,$J$6)</f>
        <v>#VALUE!</v>
      </c>
      <c r="K36" s="186" t="e">
        <f>SUMIFS([2]Feuil1!$E:$E,[2]Feuil1!$B:$B,$W$20,[2]Feuil1!$A:$A,C36,[2]Feuil1!$D:$D,$J$6)</f>
        <v>#VALUE!</v>
      </c>
      <c r="L36" s="74">
        <f>SUMIFS([2]Feuil1!$C:$C,[2]Feuil1!$B:$B,$W$20,[2]Feuil1!$A:$A,C36,[2]Feuil1!$D:$D,$L$6)</f>
        <v>140</v>
      </c>
      <c r="M36" s="187" t="e">
        <f>SUMIFS([2]Feuil1!$E:$E,[2]Feuil1!$B:$B,$W$20,[2]Feuil1!$A:$A,C36,[2]Feuil1!$D:$D,$L$6)</f>
        <v>#VALUE!</v>
      </c>
      <c r="N36" s="74">
        <f>SUMIFS([2]Feuil1!$C:$C,[2]Feuil1!$B:$B,$W$20,[2]Feuil1!$A:$A,C36,[2]Feuil1!$D:$D,$N$6)</f>
        <v>0</v>
      </c>
      <c r="O36" s="187" t="e">
        <f>SUMIFS([2]Feuil1!$E:$E,[2]Feuil1!$B:$B,$W$20,[2]Feuil1!$A:$A,C36,[2]Feuil1!$D:$D,$N$6)</f>
        <v>#VALUE!</v>
      </c>
      <c r="P36" s="173" t="e">
        <f>SUMIFS('[3]RPE MATIN'!$C:$C,'[3]RPE MATIN'!$B:$B,$W$20,'[3]RPE MATIN'!$A:$A,C36)</f>
        <v>#VALUE!</v>
      </c>
      <c r="Q36" s="188" t="e">
        <f t="shared" si="0"/>
        <v>#VALUE!</v>
      </c>
      <c r="R36" s="11" t="e">
        <f>AVERAGE(Q30:Q36)</f>
        <v>#VALUE!</v>
      </c>
      <c r="S36" s="11" t="e">
        <f>AVERAGE(R29:R36)</f>
        <v>#VALUE!</v>
      </c>
      <c r="T36" s="50" t="e">
        <f t="shared" si="1"/>
        <v>#VALUE!</v>
      </c>
      <c r="U36" s="51" t="e">
        <f t="shared" si="2"/>
        <v>#VALUE!</v>
      </c>
    </row>
    <row r="37" spans="1:21" ht="15" thickBot="1" x14ac:dyDescent="0.4">
      <c r="A37" s="234"/>
      <c r="B37" s="1" t="s">
        <v>15</v>
      </c>
      <c r="C37" s="26">
        <v>44834</v>
      </c>
      <c r="D37" s="48" t="e">
        <f>SUMIFS([2]Feuil1!$C:$C,[2]Feuil1!$B:$B,$W$20,[2]Feuil1!$A:$A,C37,[2]Feuil1!$D:$D,$D$6)</f>
        <v>#VALUE!</v>
      </c>
      <c r="E37" s="185" t="e">
        <f>SUMIFS([2]Feuil1!$E:$E,[2]Feuil1!$B:$B,$W$20,[2]Feuil1!$A:$A,C37,[2]Feuil1!$D:$D,$D$6)</f>
        <v>#VALUE!</v>
      </c>
      <c r="F37" s="48" t="e">
        <f>SUMIFS([2]Feuil1!$C:$C,[2]Feuil1!$B:$B,$W$20,[2]Feuil1!$A:$A,C37,[2]Feuil1!$D:$D,$F$6)</f>
        <v>#VALUE!</v>
      </c>
      <c r="G37" s="185" t="e">
        <f>SUMIFS([2]Feuil1!$E:$E,[2]Feuil1!$B:$B,$W$20,[2]Feuil1!$A:$A,C37,[2]Feuil1!$D:$D,$F$6)</f>
        <v>#VALUE!</v>
      </c>
      <c r="H37" s="49">
        <f>SUMIFS([2]Feuil1!$C:$C,[2]Feuil1!$B:$B,$W$20,[2]Feuil1!$A:$A,C37,[2]Feuil1!$D:$D,$H$6)</f>
        <v>0</v>
      </c>
      <c r="I37" s="186" t="e">
        <f>SUMIFS([2]Feuil1!$E:$E,[2]Feuil1!$B:$B,$W$20,[2]Feuil1!$A:$A,C37,[2]Feuil1!$D:$D,$H$6)</f>
        <v>#VALUE!</v>
      </c>
      <c r="J37" s="49" t="e">
        <f>SUMIFS([2]Feuil1!$C:$C,[2]Feuil1!$B:$B,$W$20,[2]Feuil1!$A:$A,C37,[2]Feuil1!$D:$D,$J$6)</f>
        <v>#VALUE!</v>
      </c>
      <c r="K37" s="186" t="e">
        <f>SUMIFS([2]Feuil1!$E:$E,[2]Feuil1!$B:$B,$W$20,[2]Feuil1!$A:$A,C37,[2]Feuil1!$D:$D,$J$6)</f>
        <v>#VALUE!</v>
      </c>
      <c r="L37" s="74">
        <f>SUMIFS([2]Feuil1!$C:$C,[2]Feuil1!$B:$B,$W$20,[2]Feuil1!$A:$A,C37,[2]Feuil1!$D:$D,$L$6)</f>
        <v>0</v>
      </c>
      <c r="M37" s="187" t="e">
        <f>SUMIFS([2]Feuil1!$E:$E,[2]Feuil1!$B:$B,$W$20,[2]Feuil1!$A:$A,C37,[2]Feuil1!$D:$D,$L$6)</f>
        <v>#VALUE!</v>
      </c>
      <c r="N37" s="74">
        <f>SUMIFS([2]Feuil1!$C:$C,[2]Feuil1!$B:$B,$W$20,[2]Feuil1!$A:$A,C37,[2]Feuil1!$D:$D,$N$6)</f>
        <v>0</v>
      </c>
      <c r="O37" s="187" t="e">
        <f>SUMIFS([2]Feuil1!$E:$E,[2]Feuil1!$B:$B,$W$20,[2]Feuil1!$A:$A,C37,[2]Feuil1!$D:$D,$N$6)</f>
        <v>#VALUE!</v>
      </c>
      <c r="P37" s="173" t="e">
        <f>SUMIFS('[3]RPE MATIN'!$C:$C,'[3]RPE MATIN'!$B:$B,$W$20,'[3]RPE MATIN'!$A:$A,C37)</f>
        <v>#VALUE!</v>
      </c>
      <c r="Q37" s="188" t="e">
        <f t="shared" si="0"/>
        <v>#VALUE!</v>
      </c>
      <c r="R37" s="11" t="e">
        <f t="shared" si="3"/>
        <v>#VALUE!</v>
      </c>
      <c r="S37" s="11" t="e">
        <f>AVERAGE(R29:R37)</f>
        <v>#VALUE!</v>
      </c>
      <c r="T37" s="50" t="e">
        <f t="shared" si="1"/>
        <v>#VALUE!</v>
      </c>
      <c r="U37" s="51" t="e">
        <f t="shared" si="2"/>
        <v>#VALUE!</v>
      </c>
    </row>
    <row r="38" spans="1:21" ht="15" thickBot="1" x14ac:dyDescent="0.4">
      <c r="A38" s="234" t="s">
        <v>9</v>
      </c>
      <c r="B38" s="1" t="s">
        <v>16</v>
      </c>
      <c r="C38" s="26">
        <v>44835</v>
      </c>
      <c r="D38" s="48" t="e">
        <f>SUMIFS([2]Feuil1!$C:$C,[2]Feuil1!$B:$B,$W$20,[2]Feuil1!$A:$A,C38,[2]Feuil1!$D:$D,$D$6)</f>
        <v>#VALUE!</v>
      </c>
      <c r="E38" s="185" t="e">
        <f>SUMIFS([2]Feuil1!$E:$E,[2]Feuil1!$B:$B,$W$20,[2]Feuil1!$A:$A,C38,[2]Feuil1!$D:$D,$D$6)</f>
        <v>#VALUE!</v>
      </c>
      <c r="F38" s="48" t="e">
        <f>SUMIFS([2]Feuil1!$C:$C,[2]Feuil1!$B:$B,$W$20,[2]Feuil1!$A:$A,C38,[2]Feuil1!$D:$D,$F$6)</f>
        <v>#VALUE!</v>
      </c>
      <c r="G38" s="185" t="e">
        <f>SUMIFS([2]Feuil1!$E:$E,[2]Feuil1!$B:$B,$W$20,[2]Feuil1!$A:$A,C38,[2]Feuil1!$D:$D,$F$6)</f>
        <v>#VALUE!</v>
      </c>
      <c r="H38" s="49">
        <f>SUMIFS([2]Feuil1!$C:$C,[2]Feuil1!$B:$B,$W$20,[2]Feuil1!$A:$A,C38,[2]Feuil1!$D:$D,$H$6)</f>
        <v>60</v>
      </c>
      <c r="I38" s="186" t="e">
        <f>SUMIFS([2]Feuil1!$E:$E,[2]Feuil1!$B:$B,$W$20,[2]Feuil1!$A:$A,C38,[2]Feuil1!$D:$D,$H$6)</f>
        <v>#VALUE!</v>
      </c>
      <c r="J38" s="49" t="e">
        <f>SUMIFS([2]Feuil1!$C:$C,[2]Feuil1!$B:$B,$W$20,[2]Feuil1!$A:$A,C38,[2]Feuil1!$D:$D,$J$6)</f>
        <v>#VALUE!</v>
      </c>
      <c r="K38" s="186" t="e">
        <f>SUMIFS([2]Feuil1!$E:$E,[2]Feuil1!$B:$B,$W$20,[2]Feuil1!$A:$A,C38,[2]Feuil1!$D:$D,$J$6)</f>
        <v>#VALUE!</v>
      </c>
      <c r="L38" s="74">
        <f>SUMIFS([2]Feuil1!$C:$C,[2]Feuil1!$B:$B,$W$20,[2]Feuil1!$A:$A,C38,[2]Feuil1!$D:$D,$L$6)</f>
        <v>0</v>
      </c>
      <c r="M38" s="187" t="e">
        <f>SUMIFS([2]Feuil1!$E:$E,[2]Feuil1!$B:$B,$W$20,[2]Feuil1!$A:$A,C38,[2]Feuil1!$D:$D,$L$6)</f>
        <v>#VALUE!</v>
      </c>
      <c r="N38" s="74">
        <f>SUMIFS([2]Feuil1!$C:$C,[2]Feuil1!$B:$B,$W$20,[2]Feuil1!$A:$A,C38,[2]Feuil1!$D:$D,$N$6)</f>
        <v>0</v>
      </c>
      <c r="O38" s="187" t="e">
        <f>SUMIFS([2]Feuil1!$E:$E,[2]Feuil1!$B:$B,$W$20,[2]Feuil1!$A:$A,C38,[2]Feuil1!$D:$D,$N$6)</f>
        <v>#VALUE!</v>
      </c>
      <c r="P38" s="173" t="e">
        <f>SUMIFS('[3]RPE MATIN'!$C:$C,'[3]RPE MATIN'!$B:$B,$W$20,'[3]RPE MATIN'!$A:$A,C38)</f>
        <v>#VALUE!</v>
      </c>
      <c r="Q38" s="188" t="e">
        <f t="shared" si="0"/>
        <v>#VALUE!</v>
      </c>
      <c r="R38" s="11" t="e">
        <f t="shared" si="3"/>
        <v>#VALUE!</v>
      </c>
      <c r="S38" s="11" t="e">
        <f>AVERAGE(R29:R37)</f>
        <v>#VALUE!</v>
      </c>
      <c r="T38" s="50" t="e">
        <f t="shared" si="1"/>
        <v>#VALUE!</v>
      </c>
      <c r="U38" s="51" t="e">
        <f t="shared" si="2"/>
        <v>#VALUE!</v>
      </c>
    </row>
    <row r="39" spans="1:21" ht="15" thickBot="1" x14ac:dyDescent="0.4">
      <c r="A39" s="234"/>
      <c r="B39" s="1" t="s">
        <v>17</v>
      </c>
      <c r="C39" s="26">
        <v>44836</v>
      </c>
      <c r="D39" s="48" t="e">
        <f>SUMIFS([2]Feuil1!$C:$C,[2]Feuil1!$B:$B,$W$20,[2]Feuil1!$A:$A,C39,[2]Feuil1!$D:$D,$D$6)</f>
        <v>#VALUE!</v>
      </c>
      <c r="E39" s="185" t="e">
        <f>SUMIFS([2]Feuil1!$E:$E,[2]Feuil1!$B:$B,$W$20,[2]Feuil1!$A:$A,C39,[2]Feuil1!$D:$D,$D$6)</f>
        <v>#VALUE!</v>
      </c>
      <c r="F39" s="48" t="e">
        <f>SUMIFS([2]Feuil1!$C:$C,[2]Feuil1!$B:$B,$W$20,[2]Feuil1!$A:$A,C39,[2]Feuil1!$D:$D,$F$6)</f>
        <v>#VALUE!</v>
      </c>
      <c r="G39" s="185" t="e">
        <f>SUMIFS([2]Feuil1!$E:$E,[2]Feuil1!$B:$B,$W$20,[2]Feuil1!$A:$A,C39,[2]Feuil1!$D:$D,$F$6)</f>
        <v>#VALUE!</v>
      </c>
      <c r="H39" s="49">
        <f>SUMIFS([2]Feuil1!$C:$C,[2]Feuil1!$B:$B,$W$20,[2]Feuil1!$A:$A,C39,[2]Feuil1!$D:$D,$H$6)</f>
        <v>60</v>
      </c>
      <c r="I39" s="186" t="e">
        <f>SUMIFS([2]Feuil1!$E:$E,[2]Feuil1!$B:$B,$W$20,[2]Feuil1!$A:$A,C39,[2]Feuil1!$D:$D,$H$6)</f>
        <v>#VALUE!</v>
      </c>
      <c r="J39" s="49" t="e">
        <f>SUMIFS([2]Feuil1!$C:$C,[2]Feuil1!$B:$B,$W$20,[2]Feuil1!$A:$A,C39,[2]Feuil1!$D:$D,$J$6)</f>
        <v>#VALUE!</v>
      </c>
      <c r="K39" s="186" t="e">
        <f>SUMIFS([2]Feuil1!$E:$E,[2]Feuil1!$B:$B,$W$20,[2]Feuil1!$A:$A,C39,[2]Feuil1!$D:$D,$J$6)</f>
        <v>#VALUE!</v>
      </c>
      <c r="L39" s="74">
        <f>SUMIFS([2]Feuil1!$C:$C,[2]Feuil1!$B:$B,$W$20,[2]Feuil1!$A:$A,C39,[2]Feuil1!$D:$D,$L$6)</f>
        <v>0</v>
      </c>
      <c r="M39" s="187" t="e">
        <f>SUMIFS([2]Feuil1!$E:$E,[2]Feuil1!$B:$B,$W$20,[2]Feuil1!$A:$A,C39,[2]Feuil1!$D:$D,$L$6)</f>
        <v>#VALUE!</v>
      </c>
      <c r="N39" s="74">
        <f>SUMIFS([2]Feuil1!$C:$C,[2]Feuil1!$B:$B,$W$20,[2]Feuil1!$A:$A,C39,[2]Feuil1!$D:$D,$N$6)</f>
        <v>0</v>
      </c>
      <c r="O39" s="187" t="e">
        <f>SUMIFS([2]Feuil1!$E:$E,[2]Feuil1!$B:$B,$W$20,[2]Feuil1!$A:$A,C39,[2]Feuil1!$D:$D,$N$6)</f>
        <v>#VALUE!</v>
      </c>
      <c r="P39" s="173" t="e">
        <f>SUMIFS('[3]RPE MATIN'!$C:$C,'[3]RPE MATIN'!$B:$B,$W$20,'[3]RPE MATIN'!$A:$A,C39)</f>
        <v>#VALUE!</v>
      </c>
      <c r="Q39" s="188" t="e">
        <f t="shared" si="0"/>
        <v>#VALUE!</v>
      </c>
      <c r="R39" s="11" t="e">
        <f t="shared" si="3"/>
        <v>#VALUE!</v>
      </c>
      <c r="S39" s="11" t="e">
        <f>AVERAGE(R29:R38)</f>
        <v>#VALUE!</v>
      </c>
      <c r="T39" s="50" t="e">
        <f t="shared" si="1"/>
        <v>#VALUE!</v>
      </c>
      <c r="U39" s="51" t="e">
        <f t="shared" si="2"/>
        <v>#VALUE!</v>
      </c>
    </row>
    <row r="40" spans="1:21" ht="15" thickBot="1" x14ac:dyDescent="0.4">
      <c r="A40" s="234"/>
      <c r="B40" s="1" t="s">
        <v>12</v>
      </c>
      <c r="C40" s="26">
        <v>44837</v>
      </c>
      <c r="D40" s="48" t="e">
        <f>SUMIFS([2]Feuil1!$C:$C,[2]Feuil1!$B:$B,$W$20,[2]Feuil1!$A:$A,C40,[2]Feuil1!$D:$D,$D$6)</f>
        <v>#VALUE!</v>
      </c>
      <c r="E40" s="185" t="e">
        <f>SUMIFS([2]Feuil1!$E:$E,[2]Feuil1!$B:$B,$W$20,[2]Feuil1!$A:$A,C40,[2]Feuil1!$D:$D,$D$6)</f>
        <v>#VALUE!</v>
      </c>
      <c r="F40" s="48" t="e">
        <f>SUMIFS([2]Feuil1!$C:$C,[2]Feuil1!$B:$B,$W$20,[2]Feuil1!$A:$A,C40,[2]Feuil1!$D:$D,$F$6)</f>
        <v>#VALUE!</v>
      </c>
      <c r="G40" s="185" t="e">
        <f>SUMIFS([2]Feuil1!$E:$E,[2]Feuil1!$B:$B,$W$20,[2]Feuil1!$A:$A,C40,[2]Feuil1!$D:$D,$F$6)</f>
        <v>#VALUE!</v>
      </c>
      <c r="H40" s="49">
        <f>SUMIFS([2]Feuil1!$C:$C,[2]Feuil1!$B:$B,$W$20,[2]Feuil1!$A:$A,C40,[2]Feuil1!$D:$D,$H$6)</f>
        <v>120</v>
      </c>
      <c r="I40" s="186" t="e">
        <f>SUMIFS([2]Feuil1!$E:$E,[2]Feuil1!$B:$B,$W$20,[2]Feuil1!$A:$A,C40,[2]Feuil1!$D:$D,$H$6)</f>
        <v>#VALUE!</v>
      </c>
      <c r="J40" s="49" t="e">
        <f>SUMIFS([2]Feuil1!$C:$C,[2]Feuil1!$B:$B,$W$20,[2]Feuil1!$A:$A,C40,[2]Feuil1!$D:$D,$J$6)</f>
        <v>#VALUE!</v>
      </c>
      <c r="K40" s="186" t="e">
        <f>SUMIFS([2]Feuil1!$E:$E,[2]Feuil1!$B:$B,$W$20,[2]Feuil1!$A:$A,C40,[2]Feuil1!$D:$D,$J$6)</f>
        <v>#VALUE!</v>
      </c>
      <c r="L40" s="74">
        <f>SUMIFS([2]Feuil1!$C:$C,[2]Feuil1!$B:$B,$W$20,[2]Feuil1!$A:$A,C40,[2]Feuil1!$D:$D,$L$6)</f>
        <v>0</v>
      </c>
      <c r="M40" s="187" t="e">
        <f>SUMIFS([2]Feuil1!$E:$E,[2]Feuil1!$B:$B,$W$20,[2]Feuil1!$A:$A,C40,[2]Feuil1!$D:$D,$L$6)</f>
        <v>#VALUE!</v>
      </c>
      <c r="N40" s="74">
        <f>SUMIFS([2]Feuil1!$C:$C,[2]Feuil1!$B:$B,$W$20,[2]Feuil1!$A:$A,C40,[2]Feuil1!$D:$D,$N$6)</f>
        <v>0</v>
      </c>
      <c r="O40" s="187" t="e">
        <f>SUMIFS([2]Feuil1!$E:$E,[2]Feuil1!$B:$B,$W$20,[2]Feuil1!$A:$A,C40,[2]Feuil1!$D:$D,$N$6)</f>
        <v>#VALUE!</v>
      </c>
      <c r="P40" s="173" t="e">
        <f>SUMIFS('[3]RPE MATIN'!$C:$C,'[3]RPE MATIN'!$B:$B,$W$20,'[3]RPE MATIN'!$A:$A,C40)</f>
        <v>#VALUE!</v>
      </c>
      <c r="Q40" s="188" t="e">
        <f t="shared" si="0"/>
        <v>#VALUE!</v>
      </c>
      <c r="R40" s="11" t="e">
        <f t="shared" si="3"/>
        <v>#VALUE!</v>
      </c>
      <c r="S40" s="11" t="e">
        <f>AVERAGE(R29:R39)</f>
        <v>#VALUE!</v>
      </c>
      <c r="T40" s="50" t="e">
        <f t="shared" si="1"/>
        <v>#VALUE!</v>
      </c>
      <c r="U40" s="51" t="e">
        <f t="shared" si="2"/>
        <v>#VALUE!</v>
      </c>
    </row>
    <row r="41" spans="1:21" ht="15" thickBot="1" x14ac:dyDescent="0.4">
      <c r="A41" s="234"/>
      <c r="B41" s="1" t="s">
        <v>13</v>
      </c>
      <c r="C41" s="26">
        <v>44838</v>
      </c>
      <c r="D41" s="48" t="e">
        <f>SUMIFS([2]Feuil1!$C:$C,[2]Feuil1!$B:$B,$W$20,[2]Feuil1!$A:$A,C41,[2]Feuil1!$D:$D,$D$6)</f>
        <v>#VALUE!</v>
      </c>
      <c r="E41" s="185" t="e">
        <f>SUMIFS([2]Feuil1!$E:$E,[2]Feuil1!$B:$B,$W$20,[2]Feuil1!$A:$A,C41,[2]Feuil1!$D:$D,$D$6)</f>
        <v>#VALUE!</v>
      </c>
      <c r="F41" s="48" t="e">
        <f>SUMIFS([2]Feuil1!$C:$C,[2]Feuil1!$B:$B,$W$20,[2]Feuil1!$A:$A,C41,[2]Feuil1!$D:$D,$F$6)</f>
        <v>#VALUE!</v>
      </c>
      <c r="G41" s="185" t="e">
        <f>SUMIFS([2]Feuil1!$E:$E,[2]Feuil1!$B:$B,$W$20,[2]Feuil1!$A:$A,C41,[2]Feuil1!$D:$D,$F$6)</f>
        <v>#VALUE!</v>
      </c>
      <c r="H41" s="49">
        <f>SUMIFS([2]Feuil1!$C:$C,[2]Feuil1!$B:$B,$W$20,[2]Feuil1!$A:$A,C41,[2]Feuil1!$D:$D,$H$6)</f>
        <v>60</v>
      </c>
      <c r="I41" s="186" t="e">
        <f>SUMIFS([2]Feuil1!$E:$E,[2]Feuil1!$B:$B,$W$20,[2]Feuil1!$A:$A,C41,[2]Feuil1!$D:$D,$H$6)</f>
        <v>#VALUE!</v>
      </c>
      <c r="J41" s="49" t="e">
        <f>SUMIFS([2]Feuil1!$C:$C,[2]Feuil1!$B:$B,$W$20,[2]Feuil1!$A:$A,C41,[2]Feuil1!$D:$D,$J$6)</f>
        <v>#VALUE!</v>
      </c>
      <c r="K41" s="186" t="e">
        <f>SUMIFS([2]Feuil1!$E:$E,[2]Feuil1!$B:$B,$W$20,[2]Feuil1!$A:$A,C41,[2]Feuil1!$D:$D,$J$6)</f>
        <v>#VALUE!</v>
      </c>
      <c r="L41" s="74">
        <f>SUMIFS([2]Feuil1!$C:$C,[2]Feuil1!$B:$B,$W$20,[2]Feuil1!$A:$A,C41,[2]Feuil1!$D:$D,$L$6)</f>
        <v>0</v>
      </c>
      <c r="M41" s="187" t="e">
        <f>SUMIFS([2]Feuil1!$E:$E,[2]Feuil1!$B:$B,$W$20,[2]Feuil1!$A:$A,C41,[2]Feuil1!$D:$D,$L$6)</f>
        <v>#VALUE!</v>
      </c>
      <c r="N41" s="74">
        <f>SUMIFS([2]Feuil1!$C:$C,[2]Feuil1!$B:$B,$W$20,[2]Feuil1!$A:$A,C41,[2]Feuil1!$D:$D,$N$6)</f>
        <v>0</v>
      </c>
      <c r="O41" s="187" t="e">
        <f>SUMIFS([2]Feuil1!$E:$E,[2]Feuil1!$B:$B,$W$20,[2]Feuil1!$A:$A,C41,[2]Feuil1!$D:$D,$N$6)</f>
        <v>#VALUE!</v>
      </c>
      <c r="P41" s="173" t="e">
        <f>SUMIFS('[3]RPE MATIN'!$C:$C,'[3]RPE MATIN'!$B:$B,$W$20,'[3]RPE MATIN'!$A:$A,C41)</f>
        <v>#VALUE!</v>
      </c>
      <c r="Q41" s="188" t="e">
        <f t="shared" si="0"/>
        <v>#VALUE!</v>
      </c>
      <c r="R41" s="11" t="e">
        <f t="shared" si="3"/>
        <v>#VALUE!</v>
      </c>
      <c r="S41" s="11" t="e">
        <f>AVERAGE(R29:R40)</f>
        <v>#VALUE!</v>
      </c>
      <c r="T41" s="50" t="e">
        <f t="shared" si="1"/>
        <v>#VALUE!</v>
      </c>
      <c r="U41" s="51" t="e">
        <f t="shared" si="2"/>
        <v>#VALUE!</v>
      </c>
    </row>
    <row r="42" spans="1:21" ht="15" thickBot="1" x14ac:dyDescent="0.4">
      <c r="A42" s="234"/>
      <c r="B42" s="1" t="s">
        <v>13</v>
      </c>
      <c r="C42" s="26">
        <v>44839</v>
      </c>
      <c r="D42" s="48" t="e">
        <f>SUMIFS([2]Feuil1!$C:$C,[2]Feuil1!$B:$B,$W$20,[2]Feuil1!$A:$A,C42,[2]Feuil1!$D:$D,$D$6)</f>
        <v>#VALUE!</v>
      </c>
      <c r="E42" s="185" t="e">
        <f>SUMIFS([2]Feuil1!$E:$E,[2]Feuil1!$B:$B,$W$20,[2]Feuil1!$A:$A,C42,[2]Feuil1!$D:$D,$D$6)</f>
        <v>#VALUE!</v>
      </c>
      <c r="F42" s="48" t="e">
        <f>SUMIFS([2]Feuil1!$C:$C,[2]Feuil1!$B:$B,$W$20,[2]Feuil1!$A:$A,C42,[2]Feuil1!$D:$D,$F$6)</f>
        <v>#VALUE!</v>
      </c>
      <c r="G42" s="185" t="e">
        <f>SUMIFS([2]Feuil1!$E:$E,[2]Feuil1!$B:$B,$W$20,[2]Feuil1!$A:$A,C42,[2]Feuil1!$D:$D,$F$6)</f>
        <v>#VALUE!</v>
      </c>
      <c r="H42" s="49">
        <f>SUMIFS([2]Feuil1!$C:$C,[2]Feuil1!$B:$B,$W$20,[2]Feuil1!$A:$A,C42,[2]Feuil1!$D:$D,$H$6)</f>
        <v>120</v>
      </c>
      <c r="I42" s="186" t="e">
        <f>SUMIFS([2]Feuil1!$E:$E,[2]Feuil1!$B:$B,$W$20,[2]Feuil1!$A:$A,C42,[2]Feuil1!$D:$D,$H$6)</f>
        <v>#VALUE!</v>
      </c>
      <c r="J42" s="49" t="e">
        <f>SUMIFS([2]Feuil1!$C:$C,[2]Feuil1!$B:$B,$W$20,[2]Feuil1!$A:$A,C42,[2]Feuil1!$D:$D,$J$6)</f>
        <v>#VALUE!</v>
      </c>
      <c r="K42" s="186" t="e">
        <f>SUMIFS([2]Feuil1!$E:$E,[2]Feuil1!$B:$B,$W$20,[2]Feuil1!$A:$A,C42,[2]Feuil1!$D:$D,$J$6)</f>
        <v>#VALUE!</v>
      </c>
      <c r="L42" s="74">
        <f>SUMIFS([2]Feuil1!$C:$C,[2]Feuil1!$B:$B,$W$20,[2]Feuil1!$A:$A,C42,[2]Feuil1!$D:$D,$L$6)</f>
        <v>0</v>
      </c>
      <c r="M42" s="187" t="e">
        <f>SUMIFS([2]Feuil1!$E:$E,[2]Feuil1!$B:$B,$W$20,[2]Feuil1!$A:$A,C42,[2]Feuil1!$D:$D,$L$6)</f>
        <v>#VALUE!</v>
      </c>
      <c r="N42" s="74">
        <f>SUMIFS([2]Feuil1!$C:$C,[2]Feuil1!$B:$B,$W$20,[2]Feuil1!$A:$A,C42,[2]Feuil1!$D:$D,$N$6)</f>
        <v>0</v>
      </c>
      <c r="O42" s="187" t="e">
        <f>SUMIFS([2]Feuil1!$E:$E,[2]Feuil1!$B:$B,$W$20,[2]Feuil1!$A:$A,C42,[2]Feuil1!$D:$D,$N$6)</f>
        <v>#VALUE!</v>
      </c>
      <c r="P42" s="173" t="e">
        <f>SUMIFS('[3]RPE MATIN'!$C:$C,'[3]RPE MATIN'!$B:$B,$W$20,'[3]RPE MATIN'!$A:$A,C42)</f>
        <v>#VALUE!</v>
      </c>
      <c r="Q42" s="188" t="e">
        <f t="shared" si="0"/>
        <v>#VALUE!</v>
      </c>
      <c r="R42" s="11" t="e">
        <f t="shared" si="3"/>
        <v>#VALUE!</v>
      </c>
      <c r="S42" s="11" t="e">
        <f>AVERAGE(R29:R41)</f>
        <v>#VALUE!</v>
      </c>
      <c r="T42" s="50" t="e">
        <f t="shared" si="1"/>
        <v>#VALUE!</v>
      </c>
      <c r="U42" s="51" t="e">
        <f t="shared" si="2"/>
        <v>#VALUE!</v>
      </c>
    </row>
    <row r="43" spans="1:21" ht="15" thickBot="1" x14ac:dyDescent="0.4">
      <c r="A43" s="234"/>
      <c r="B43" s="1" t="s">
        <v>14</v>
      </c>
      <c r="C43" s="26">
        <v>44840</v>
      </c>
      <c r="D43" s="48" t="e">
        <f>SUMIFS([2]Feuil1!$C:$C,[2]Feuil1!$B:$B,$W$20,[2]Feuil1!$A:$A,C43,[2]Feuil1!$D:$D,$D$6)</f>
        <v>#VALUE!</v>
      </c>
      <c r="E43" s="185" t="e">
        <f>SUMIFS([2]Feuil1!$E:$E,[2]Feuil1!$B:$B,$W$20,[2]Feuil1!$A:$A,C43,[2]Feuil1!$D:$D,$D$6)</f>
        <v>#VALUE!</v>
      </c>
      <c r="F43" s="48" t="e">
        <f>SUMIFS([2]Feuil1!$C:$C,[2]Feuil1!$B:$B,$W$20,[2]Feuil1!$A:$A,C43,[2]Feuil1!$D:$D,$F$6)</f>
        <v>#VALUE!</v>
      </c>
      <c r="G43" s="185" t="e">
        <f>SUMIFS([2]Feuil1!$E:$E,[2]Feuil1!$B:$B,$W$20,[2]Feuil1!$A:$A,C43,[2]Feuil1!$D:$D,$F$6)</f>
        <v>#VALUE!</v>
      </c>
      <c r="H43" s="49">
        <f>SUMIFS([2]Feuil1!$C:$C,[2]Feuil1!$B:$B,$W$20,[2]Feuil1!$A:$A,C43,[2]Feuil1!$D:$D,$H$6)</f>
        <v>90</v>
      </c>
      <c r="I43" s="186" t="e">
        <f>SUMIFS([2]Feuil1!$E:$E,[2]Feuil1!$B:$B,$W$20,[2]Feuil1!$A:$A,C43,[2]Feuil1!$D:$D,$H$6)</f>
        <v>#VALUE!</v>
      </c>
      <c r="J43" s="49" t="e">
        <f>SUMIFS([2]Feuil1!$C:$C,[2]Feuil1!$B:$B,$W$20,[2]Feuil1!$A:$A,C43,[2]Feuil1!$D:$D,$J$6)</f>
        <v>#VALUE!</v>
      </c>
      <c r="K43" s="186" t="e">
        <f>SUMIFS([2]Feuil1!$E:$E,[2]Feuil1!$B:$B,$W$20,[2]Feuil1!$A:$A,C43,[2]Feuil1!$D:$D,$J$6)</f>
        <v>#VALUE!</v>
      </c>
      <c r="L43" s="74">
        <f>SUMIFS([2]Feuil1!$C:$C,[2]Feuil1!$B:$B,$W$20,[2]Feuil1!$A:$A,C43,[2]Feuil1!$D:$D,$L$6)</f>
        <v>0</v>
      </c>
      <c r="M43" s="187" t="e">
        <f>SUMIFS([2]Feuil1!$E:$E,[2]Feuil1!$B:$B,$W$20,[2]Feuil1!$A:$A,C43,[2]Feuil1!$D:$D,$L$6)</f>
        <v>#VALUE!</v>
      </c>
      <c r="N43" s="74">
        <f>SUMIFS([2]Feuil1!$C:$C,[2]Feuil1!$B:$B,$W$20,[2]Feuil1!$A:$A,C43,[2]Feuil1!$D:$D,$N$6)</f>
        <v>0</v>
      </c>
      <c r="O43" s="187" t="e">
        <f>SUMIFS([2]Feuil1!$E:$E,[2]Feuil1!$B:$B,$W$20,[2]Feuil1!$A:$A,C43,[2]Feuil1!$D:$D,$N$6)</f>
        <v>#VALUE!</v>
      </c>
      <c r="P43" s="173" t="e">
        <f>SUMIFS('[3]RPE MATIN'!$C:$C,'[3]RPE MATIN'!$B:$B,$W$20,'[3]RPE MATIN'!$A:$A,C43)</f>
        <v>#VALUE!</v>
      </c>
      <c r="Q43" s="188" t="e">
        <f t="shared" si="0"/>
        <v>#VALUE!</v>
      </c>
      <c r="R43" s="11" t="e">
        <f t="shared" si="3"/>
        <v>#VALUE!</v>
      </c>
      <c r="S43" s="11" t="e">
        <f>AVERAGE(R29:R42)</f>
        <v>#VALUE!</v>
      </c>
      <c r="T43" s="50" t="e">
        <f t="shared" si="1"/>
        <v>#VALUE!</v>
      </c>
      <c r="U43" s="51" t="e">
        <f t="shared" si="2"/>
        <v>#VALUE!</v>
      </c>
    </row>
    <row r="44" spans="1:21" ht="15" thickBot="1" x14ac:dyDescent="0.4">
      <c r="A44" s="234"/>
      <c r="B44" s="1" t="s">
        <v>15</v>
      </c>
      <c r="C44" s="26">
        <v>44841</v>
      </c>
      <c r="D44" s="48" t="e">
        <f>SUMIFS([2]Feuil1!$C:$C,[2]Feuil1!$B:$B,$W$20,[2]Feuil1!$A:$A,C44,[2]Feuil1!$D:$D,$D$6)</f>
        <v>#VALUE!</v>
      </c>
      <c r="E44" s="185" t="e">
        <f>SUMIFS([2]Feuil1!$E:$E,[2]Feuil1!$B:$B,$W$20,[2]Feuil1!$A:$A,C44,[2]Feuil1!$D:$D,$D$6)</f>
        <v>#VALUE!</v>
      </c>
      <c r="F44" s="48" t="e">
        <f>SUMIFS([2]Feuil1!$C:$C,[2]Feuil1!$B:$B,$W$20,[2]Feuil1!$A:$A,C44,[2]Feuil1!$D:$D,$F$6)</f>
        <v>#VALUE!</v>
      </c>
      <c r="G44" s="185" t="e">
        <f>SUMIFS([2]Feuil1!$E:$E,[2]Feuil1!$B:$B,$W$20,[2]Feuil1!$A:$A,C44,[2]Feuil1!$D:$D,$F$6)</f>
        <v>#VALUE!</v>
      </c>
      <c r="H44" s="49">
        <f>SUMIFS([2]Feuil1!$C:$C,[2]Feuil1!$B:$B,$W$20,[2]Feuil1!$A:$A,C44,[2]Feuil1!$D:$D,$H$6)</f>
        <v>0</v>
      </c>
      <c r="I44" s="186" t="e">
        <f>SUMIFS([2]Feuil1!$E:$E,[2]Feuil1!$B:$B,$W$20,[2]Feuil1!$A:$A,C44,[2]Feuil1!$D:$D,$H$6)</f>
        <v>#VALUE!</v>
      </c>
      <c r="J44" s="49" t="e">
        <f>SUMIFS([2]Feuil1!$C:$C,[2]Feuil1!$B:$B,$W$20,[2]Feuil1!$A:$A,C44,[2]Feuil1!$D:$D,$J$6)</f>
        <v>#VALUE!</v>
      </c>
      <c r="K44" s="186" t="e">
        <f>SUMIFS([2]Feuil1!$E:$E,[2]Feuil1!$B:$B,$W$20,[2]Feuil1!$A:$A,C44,[2]Feuil1!$D:$D,$J$6)</f>
        <v>#VALUE!</v>
      </c>
      <c r="L44" s="74">
        <f>SUMIFS([2]Feuil1!$C:$C,[2]Feuil1!$B:$B,$W$20,[2]Feuil1!$A:$A,C44,[2]Feuil1!$D:$D,$L$6)</f>
        <v>0</v>
      </c>
      <c r="M44" s="187" t="e">
        <f>SUMIFS([2]Feuil1!$E:$E,[2]Feuil1!$B:$B,$W$20,[2]Feuil1!$A:$A,C44,[2]Feuil1!$D:$D,$L$6)</f>
        <v>#VALUE!</v>
      </c>
      <c r="N44" s="74">
        <f>SUMIFS([2]Feuil1!$C:$C,[2]Feuil1!$B:$B,$W$20,[2]Feuil1!$A:$A,C44,[2]Feuil1!$D:$D,$N$6)</f>
        <v>0</v>
      </c>
      <c r="O44" s="187" t="e">
        <f>SUMIFS([2]Feuil1!$E:$E,[2]Feuil1!$B:$B,$W$20,[2]Feuil1!$A:$A,C44,[2]Feuil1!$D:$D,$N$6)</f>
        <v>#VALUE!</v>
      </c>
      <c r="P44" s="173" t="e">
        <f>SUMIFS('[3]RPE MATIN'!$C:$C,'[3]RPE MATIN'!$B:$B,$W$20,'[3]RPE MATIN'!$A:$A,C44)</f>
        <v>#VALUE!</v>
      </c>
      <c r="Q44" s="188" t="e">
        <f t="shared" si="0"/>
        <v>#VALUE!</v>
      </c>
      <c r="R44" s="11" t="e">
        <f t="shared" si="3"/>
        <v>#VALUE!</v>
      </c>
      <c r="S44" s="11" t="e">
        <f>AVERAGE(R29:R43)</f>
        <v>#VALUE!</v>
      </c>
      <c r="T44" s="50" t="e">
        <f t="shared" si="1"/>
        <v>#VALUE!</v>
      </c>
      <c r="U44" s="51" t="e">
        <f t="shared" si="2"/>
        <v>#VALUE!</v>
      </c>
    </row>
    <row r="45" spans="1:21" ht="15" thickBot="1" x14ac:dyDescent="0.4">
      <c r="A45" s="234"/>
      <c r="B45" s="1" t="s">
        <v>16</v>
      </c>
      <c r="C45" s="26">
        <v>44842</v>
      </c>
      <c r="D45" s="48" t="e">
        <f>SUMIFS([2]Feuil1!$C:$C,[2]Feuil1!$B:$B,$W$20,[2]Feuil1!$A:$A,C45,[2]Feuil1!$D:$D,$D$6)</f>
        <v>#VALUE!</v>
      </c>
      <c r="E45" s="185" t="e">
        <f>SUMIFS([2]Feuil1!$E:$E,[2]Feuil1!$B:$B,$W$20,[2]Feuil1!$A:$A,C45,[2]Feuil1!$D:$D,$D$6)</f>
        <v>#VALUE!</v>
      </c>
      <c r="F45" s="48" t="e">
        <f>SUMIFS([2]Feuil1!$C:$C,[2]Feuil1!$B:$B,$W$20,[2]Feuil1!$A:$A,C45,[2]Feuil1!$D:$D,$F$6)</f>
        <v>#VALUE!</v>
      </c>
      <c r="G45" s="185" t="e">
        <f>SUMIFS([2]Feuil1!$E:$E,[2]Feuil1!$B:$B,$W$20,[2]Feuil1!$A:$A,C45,[2]Feuil1!$D:$D,$F$6)</f>
        <v>#VALUE!</v>
      </c>
      <c r="H45" s="49">
        <f>SUMIFS([2]Feuil1!$C:$C,[2]Feuil1!$B:$B,$W$20,[2]Feuil1!$A:$A,C45,[2]Feuil1!$D:$D,$H$6)</f>
        <v>0</v>
      </c>
      <c r="I45" s="186" t="e">
        <f>SUMIFS([2]Feuil1!$E:$E,[2]Feuil1!$B:$B,$W$20,[2]Feuil1!$A:$A,C45,[2]Feuil1!$D:$D,$H$6)</f>
        <v>#VALUE!</v>
      </c>
      <c r="J45" s="49" t="e">
        <f>SUMIFS([2]Feuil1!$C:$C,[2]Feuil1!$B:$B,$W$20,[2]Feuil1!$A:$A,C45,[2]Feuil1!$D:$D,$J$6)</f>
        <v>#VALUE!</v>
      </c>
      <c r="K45" s="186" t="e">
        <f>SUMIFS([2]Feuil1!$E:$E,[2]Feuil1!$B:$B,$W$20,[2]Feuil1!$A:$A,C45,[2]Feuil1!$D:$D,$J$6)</f>
        <v>#VALUE!</v>
      </c>
      <c r="L45" s="74">
        <f>SUMIFS([2]Feuil1!$C:$C,[2]Feuil1!$B:$B,$W$20,[2]Feuil1!$A:$A,C45,[2]Feuil1!$D:$D,$L$6)</f>
        <v>0</v>
      </c>
      <c r="M45" s="187" t="e">
        <f>SUMIFS([2]Feuil1!$E:$E,[2]Feuil1!$B:$B,$W$20,[2]Feuil1!$A:$A,C45,[2]Feuil1!$D:$D,$L$6)</f>
        <v>#VALUE!</v>
      </c>
      <c r="N45" s="74">
        <f>SUMIFS([2]Feuil1!$C:$C,[2]Feuil1!$B:$B,$W$20,[2]Feuil1!$A:$A,C45,[2]Feuil1!$D:$D,$N$6)</f>
        <v>0</v>
      </c>
      <c r="O45" s="187" t="e">
        <f>SUMIFS([2]Feuil1!$E:$E,[2]Feuil1!$B:$B,$W$20,[2]Feuil1!$A:$A,C45,[2]Feuil1!$D:$D,$N$6)</f>
        <v>#VALUE!</v>
      </c>
      <c r="P45" s="173" t="e">
        <f>SUMIFS('[3]RPE MATIN'!$C:$C,'[3]RPE MATIN'!$B:$B,$W$20,'[3]RPE MATIN'!$A:$A,C45)</f>
        <v>#VALUE!</v>
      </c>
      <c r="Q45" s="188" t="e">
        <f t="shared" si="0"/>
        <v>#VALUE!</v>
      </c>
      <c r="R45" s="11" t="e">
        <f t="shared" si="3"/>
        <v>#VALUE!</v>
      </c>
      <c r="S45" s="11" t="e">
        <f>AVERAGE(R29:R44)</f>
        <v>#VALUE!</v>
      </c>
      <c r="T45" s="50" t="e">
        <f t="shared" si="1"/>
        <v>#VALUE!</v>
      </c>
      <c r="U45" s="51" t="e">
        <f t="shared" si="2"/>
        <v>#VALUE!</v>
      </c>
    </row>
    <row r="46" spans="1:21" ht="15" thickBot="1" x14ac:dyDescent="0.4">
      <c r="A46" s="234"/>
      <c r="B46" s="1" t="s">
        <v>17</v>
      </c>
      <c r="C46" s="26">
        <v>44843</v>
      </c>
      <c r="D46" s="48" t="e">
        <f>SUMIFS([2]Feuil1!$C:$C,[2]Feuil1!$B:$B,$W$20,[2]Feuil1!$A:$A,C46,[2]Feuil1!$D:$D,$D$6)</f>
        <v>#VALUE!</v>
      </c>
      <c r="E46" s="185" t="e">
        <f>SUMIFS([2]Feuil1!$E:$E,[2]Feuil1!$B:$B,$W$20,[2]Feuil1!$A:$A,C46,[2]Feuil1!$D:$D,$D$6)</f>
        <v>#VALUE!</v>
      </c>
      <c r="F46" s="48" t="e">
        <f>SUMIFS([2]Feuil1!$C:$C,[2]Feuil1!$B:$B,$W$20,[2]Feuil1!$A:$A,C46,[2]Feuil1!$D:$D,$F$6)</f>
        <v>#VALUE!</v>
      </c>
      <c r="G46" s="185" t="e">
        <f>SUMIFS([2]Feuil1!$E:$E,[2]Feuil1!$B:$B,$W$20,[2]Feuil1!$A:$A,C46,[2]Feuil1!$D:$D,$F$6)</f>
        <v>#VALUE!</v>
      </c>
      <c r="H46" s="49">
        <f>SUMIFS([2]Feuil1!$C:$C,[2]Feuil1!$B:$B,$W$20,[2]Feuil1!$A:$A,C46,[2]Feuil1!$D:$D,$H$6)</f>
        <v>0</v>
      </c>
      <c r="I46" s="186" t="e">
        <f>SUMIFS([2]Feuil1!$E:$E,[2]Feuil1!$B:$B,$W$20,[2]Feuil1!$A:$A,C46,[2]Feuil1!$D:$D,$H$6)</f>
        <v>#VALUE!</v>
      </c>
      <c r="J46" s="49" t="e">
        <f>SUMIFS([2]Feuil1!$C:$C,[2]Feuil1!$B:$B,$W$20,[2]Feuil1!$A:$A,C46,[2]Feuil1!$D:$D,$J$6)</f>
        <v>#VALUE!</v>
      </c>
      <c r="K46" s="186" t="e">
        <f>SUMIFS([2]Feuil1!$E:$E,[2]Feuil1!$B:$B,$W$20,[2]Feuil1!$A:$A,C46,[2]Feuil1!$D:$D,$J$6)</f>
        <v>#VALUE!</v>
      </c>
      <c r="L46" s="74">
        <f>SUMIFS([2]Feuil1!$C:$C,[2]Feuil1!$B:$B,$W$20,[2]Feuil1!$A:$A,C46,[2]Feuil1!$D:$D,$L$6)</f>
        <v>0</v>
      </c>
      <c r="M46" s="187" t="e">
        <f>SUMIFS([2]Feuil1!$E:$E,[2]Feuil1!$B:$B,$W$20,[2]Feuil1!$A:$A,C46,[2]Feuil1!$D:$D,$L$6)</f>
        <v>#VALUE!</v>
      </c>
      <c r="N46" s="74">
        <f>SUMIFS([2]Feuil1!$C:$C,[2]Feuil1!$B:$B,$W$20,[2]Feuil1!$A:$A,C46,[2]Feuil1!$D:$D,$N$6)</f>
        <v>0</v>
      </c>
      <c r="O46" s="187" t="e">
        <f>SUMIFS([2]Feuil1!$E:$E,[2]Feuil1!$B:$B,$W$20,[2]Feuil1!$A:$A,C46,[2]Feuil1!$D:$D,$N$6)</f>
        <v>#VALUE!</v>
      </c>
      <c r="P46" s="173" t="e">
        <f>SUMIFS('[3]RPE MATIN'!$C:$C,'[3]RPE MATIN'!$B:$B,$W$20,'[3]RPE MATIN'!$A:$A,C46)</f>
        <v>#VALUE!</v>
      </c>
      <c r="Q46" s="188" t="e">
        <f t="shared" si="0"/>
        <v>#VALUE!</v>
      </c>
      <c r="R46" s="11" t="e">
        <f t="shared" si="3"/>
        <v>#VALUE!</v>
      </c>
      <c r="S46" s="11" t="e">
        <f>AVERAGE(R29:R45)</f>
        <v>#VALUE!</v>
      </c>
      <c r="T46" s="50" t="e">
        <f t="shared" si="1"/>
        <v>#VALUE!</v>
      </c>
      <c r="U46" s="51" t="e">
        <f t="shared" si="2"/>
        <v>#VALUE!</v>
      </c>
    </row>
    <row r="47" spans="1:21" ht="15" thickBot="1" x14ac:dyDescent="0.4">
      <c r="A47" s="234"/>
      <c r="B47" s="1" t="s">
        <v>12</v>
      </c>
      <c r="C47" s="26">
        <v>44844</v>
      </c>
      <c r="D47" s="48" t="e">
        <f>SUMIFS([2]Feuil1!$C:$C,[2]Feuil1!$B:$B,$W$20,[2]Feuil1!$A:$A,C47,[2]Feuil1!$D:$D,$D$6)</f>
        <v>#VALUE!</v>
      </c>
      <c r="E47" s="185" t="e">
        <f>SUMIFS([2]Feuil1!$E:$E,[2]Feuil1!$B:$B,$W$20,[2]Feuil1!$A:$A,C47,[2]Feuil1!$D:$D,$D$6)</f>
        <v>#VALUE!</v>
      </c>
      <c r="F47" s="48" t="e">
        <f>SUMIFS([2]Feuil1!$C:$C,[2]Feuil1!$B:$B,$W$20,[2]Feuil1!$A:$A,C47,[2]Feuil1!$D:$D,$F$6)</f>
        <v>#VALUE!</v>
      </c>
      <c r="G47" s="185" t="e">
        <f>SUMIFS([2]Feuil1!$E:$E,[2]Feuil1!$B:$B,$W$20,[2]Feuil1!$A:$A,C47,[2]Feuil1!$D:$D,$F$6)</f>
        <v>#VALUE!</v>
      </c>
      <c r="H47" s="49">
        <f>SUMIFS([2]Feuil1!$C:$C,[2]Feuil1!$B:$B,$W$20,[2]Feuil1!$A:$A,C47,[2]Feuil1!$D:$D,$H$6)</f>
        <v>0</v>
      </c>
      <c r="I47" s="186" t="e">
        <f>SUMIFS([2]Feuil1!$E:$E,[2]Feuil1!$B:$B,$W$20,[2]Feuil1!$A:$A,C47,[2]Feuil1!$D:$D,$H$6)</f>
        <v>#VALUE!</v>
      </c>
      <c r="J47" s="49" t="e">
        <f>SUMIFS([2]Feuil1!$C:$C,[2]Feuil1!$B:$B,$W$20,[2]Feuil1!$A:$A,C47,[2]Feuil1!$D:$D,$J$6)</f>
        <v>#VALUE!</v>
      </c>
      <c r="K47" s="186" t="e">
        <f>SUMIFS([2]Feuil1!$E:$E,[2]Feuil1!$B:$B,$W$20,[2]Feuil1!$A:$A,C47,[2]Feuil1!$D:$D,$J$6)</f>
        <v>#VALUE!</v>
      </c>
      <c r="L47" s="74">
        <f>SUMIFS([2]Feuil1!$C:$C,[2]Feuil1!$B:$B,$W$20,[2]Feuil1!$A:$A,C47,[2]Feuil1!$D:$D,$L$6)</f>
        <v>0</v>
      </c>
      <c r="M47" s="187" t="e">
        <f>SUMIFS([2]Feuil1!$E:$E,[2]Feuil1!$B:$B,$W$20,[2]Feuil1!$A:$A,C47,[2]Feuil1!$D:$D,$L$6)</f>
        <v>#VALUE!</v>
      </c>
      <c r="N47" s="74">
        <f>SUMIFS([2]Feuil1!$C:$C,[2]Feuil1!$B:$B,$W$20,[2]Feuil1!$A:$A,C47,[2]Feuil1!$D:$D,$N$6)</f>
        <v>0</v>
      </c>
      <c r="O47" s="187" t="e">
        <f>SUMIFS([2]Feuil1!$E:$E,[2]Feuil1!$B:$B,$W$20,[2]Feuil1!$A:$A,C47,[2]Feuil1!$D:$D,$N$6)</f>
        <v>#VALUE!</v>
      </c>
      <c r="P47" s="173" t="e">
        <f>SUMIFS('[3]RPE MATIN'!$C:$C,'[3]RPE MATIN'!$B:$B,$W$20,'[3]RPE MATIN'!$A:$A,C47)</f>
        <v>#VALUE!</v>
      </c>
      <c r="Q47" s="188" t="e">
        <f t="shared" si="0"/>
        <v>#VALUE!</v>
      </c>
      <c r="R47" s="11" t="e">
        <f t="shared" si="3"/>
        <v>#VALUE!</v>
      </c>
      <c r="S47" s="11" t="e">
        <f>AVERAGE(R29:R46)</f>
        <v>#VALUE!</v>
      </c>
      <c r="T47" s="50" t="e">
        <f t="shared" si="1"/>
        <v>#VALUE!</v>
      </c>
      <c r="U47" s="51" t="e">
        <f t="shared" si="2"/>
        <v>#VALUE!</v>
      </c>
    </row>
    <row r="48" spans="1:21" ht="15" thickBot="1" x14ac:dyDescent="0.4">
      <c r="A48" s="234"/>
      <c r="B48" s="1" t="s">
        <v>13</v>
      </c>
      <c r="C48" s="26">
        <v>44845</v>
      </c>
      <c r="D48" s="48" t="e">
        <f>SUMIFS([2]Feuil1!$C:$C,[2]Feuil1!$B:$B,$W$20,[2]Feuil1!$A:$A,C48,[2]Feuil1!$D:$D,$D$6)</f>
        <v>#VALUE!</v>
      </c>
      <c r="E48" s="185" t="e">
        <f>SUMIFS([2]Feuil1!$E:$E,[2]Feuil1!$B:$B,$W$20,[2]Feuil1!$A:$A,C48,[2]Feuil1!$D:$D,$D$6)</f>
        <v>#VALUE!</v>
      </c>
      <c r="F48" s="48" t="e">
        <f>SUMIFS([2]Feuil1!$C:$C,[2]Feuil1!$B:$B,$W$20,[2]Feuil1!$A:$A,C48,[2]Feuil1!$D:$D,$F$6)</f>
        <v>#VALUE!</v>
      </c>
      <c r="G48" s="185" t="e">
        <f>SUMIFS([2]Feuil1!$E:$E,[2]Feuil1!$B:$B,$W$20,[2]Feuil1!$A:$A,C48,[2]Feuil1!$D:$D,$F$6)</f>
        <v>#VALUE!</v>
      </c>
      <c r="H48" s="49">
        <f>SUMIFS([2]Feuil1!$C:$C,[2]Feuil1!$B:$B,$W$20,[2]Feuil1!$A:$A,C48,[2]Feuil1!$D:$D,$H$6)</f>
        <v>0</v>
      </c>
      <c r="I48" s="186" t="e">
        <f>SUMIFS([2]Feuil1!$E:$E,[2]Feuil1!$B:$B,$W$20,[2]Feuil1!$A:$A,C48,[2]Feuil1!$D:$D,$H$6)</f>
        <v>#VALUE!</v>
      </c>
      <c r="J48" s="49" t="e">
        <f>SUMIFS([2]Feuil1!$C:$C,[2]Feuil1!$B:$B,$W$20,[2]Feuil1!$A:$A,C48,[2]Feuil1!$D:$D,$J$6)</f>
        <v>#VALUE!</v>
      </c>
      <c r="K48" s="186" t="e">
        <f>SUMIFS([2]Feuil1!$E:$E,[2]Feuil1!$B:$B,$W$20,[2]Feuil1!$A:$A,C48,[2]Feuil1!$D:$D,$J$6)</f>
        <v>#VALUE!</v>
      </c>
      <c r="L48" s="74">
        <f>SUMIFS([2]Feuil1!$C:$C,[2]Feuil1!$B:$B,$W$20,[2]Feuil1!$A:$A,C48,[2]Feuil1!$D:$D,$L$6)</f>
        <v>0</v>
      </c>
      <c r="M48" s="187" t="e">
        <f>SUMIFS([2]Feuil1!$E:$E,[2]Feuil1!$B:$B,$W$20,[2]Feuil1!$A:$A,C48,[2]Feuil1!$D:$D,$L$6)</f>
        <v>#VALUE!</v>
      </c>
      <c r="N48" s="74">
        <f>SUMIFS([2]Feuil1!$C:$C,[2]Feuil1!$B:$B,$W$20,[2]Feuil1!$A:$A,C48,[2]Feuil1!$D:$D,$N$6)</f>
        <v>0</v>
      </c>
      <c r="O48" s="187" t="e">
        <f>SUMIFS([2]Feuil1!$E:$E,[2]Feuil1!$B:$B,$W$20,[2]Feuil1!$A:$A,C48,[2]Feuil1!$D:$D,$N$6)</f>
        <v>#VALUE!</v>
      </c>
      <c r="P48" s="173" t="e">
        <f>SUMIFS('[3]RPE MATIN'!$C:$C,'[3]RPE MATIN'!$B:$B,$W$20,'[3]RPE MATIN'!$A:$A,C48)</f>
        <v>#VALUE!</v>
      </c>
      <c r="Q48" s="188" t="e">
        <f t="shared" si="0"/>
        <v>#VALUE!</v>
      </c>
      <c r="R48" s="11" t="e">
        <f t="shared" si="3"/>
        <v>#VALUE!</v>
      </c>
      <c r="S48" s="11" t="e">
        <f>AVERAGE(R29:R47)</f>
        <v>#VALUE!</v>
      </c>
      <c r="T48" s="50" t="e">
        <f t="shared" si="1"/>
        <v>#VALUE!</v>
      </c>
      <c r="U48" s="51" t="e">
        <f t="shared" si="2"/>
        <v>#VALUE!</v>
      </c>
    </row>
    <row r="49" spans="1:21" ht="15" thickBot="1" x14ac:dyDescent="0.4">
      <c r="A49" s="234"/>
      <c r="B49" s="1" t="s">
        <v>13</v>
      </c>
      <c r="C49" s="26">
        <v>44846</v>
      </c>
      <c r="D49" s="48" t="e">
        <f>SUMIFS([2]Feuil1!$C:$C,[2]Feuil1!$B:$B,$W$20,[2]Feuil1!$A:$A,C49,[2]Feuil1!$D:$D,$D$6)</f>
        <v>#VALUE!</v>
      </c>
      <c r="E49" s="185" t="e">
        <f>SUMIFS([2]Feuil1!$E:$E,[2]Feuil1!$B:$B,$W$20,[2]Feuil1!$A:$A,C49,[2]Feuil1!$D:$D,$D$6)</f>
        <v>#VALUE!</v>
      </c>
      <c r="F49" s="48" t="e">
        <f>SUMIFS([2]Feuil1!$C:$C,[2]Feuil1!$B:$B,$W$20,[2]Feuil1!$A:$A,C49,[2]Feuil1!$D:$D,$F$6)</f>
        <v>#VALUE!</v>
      </c>
      <c r="G49" s="185" t="e">
        <f>SUMIFS([2]Feuil1!$E:$E,[2]Feuil1!$B:$B,$W$20,[2]Feuil1!$A:$A,C49,[2]Feuil1!$D:$D,$F$6)</f>
        <v>#VALUE!</v>
      </c>
      <c r="H49" s="49">
        <f>SUMIFS([2]Feuil1!$C:$C,[2]Feuil1!$B:$B,$W$20,[2]Feuil1!$A:$A,C49,[2]Feuil1!$D:$D,$H$6)</f>
        <v>0</v>
      </c>
      <c r="I49" s="186" t="e">
        <f>SUMIFS([2]Feuil1!$E:$E,[2]Feuil1!$B:$B,$W$20,[2]Feuil1!$A:$A,C49,[2]Feuil1!$D:$D,$H$6)</f>
        <v>#VALUE!</v>
      </c>
      <c r="J49" s="49" t="e">
        <f>SUMIFS([2]Feuil1!$C:$C,[2]Feuil1!$B:$B,$W$20,[2]Feuil1!$A:$A,C49,[2]Feuil1!$D:$D,$J$6)</f>
        <v>#VALUE!</v>
      </c>
      <c r="K49" s="186" t="e">
        <f>SUMIFS([2]Feuil1!$E:$E,[2]Feuil1!$B:$B,$W$20,[2]Feuil1!$A:$A,C49,[2]Feuil1!$D:$D,$J$6)</f>
        <v>#VALUE!</v>
      </c>
      <c r="L49" s="74">
        <f>SUMIFS([2]Feuil1!$C:$C,[2]Feuil1!$B:$B,$W$20,[2]Feuil1!$A:$A,C49,[2]Feuil1!$D:$D,$L$6)</f>
        <v>0</v>
      </c>
      <c r="M49" s="187" t="e">
        <f>SUMIFS([2]Feuil1!$E:$E,[2]Feuil1!$B:$B,$W$20,[2]Feuil1!$A:$A,C49,[2]Feuil1!$D:$D,$L$6)</f>
        <v>#VALUE!</v>
      </c>
      <c r="N49" s="74">
        <f>SUMIFS([2]Feuil1!$C:$C,[2]Feuil1!$B:$B,$W$20,[2]Feuil1!$A:$A,C49,[2]Feuil1!$D:$D,$N$6)</f>
        <v>0</v>
      </c>
      <c r="O49" s="187" t="e">
        <f>SUMIFS([2]Feuil1!$E:$E,[2]Feuil1!$B:$B,$W$20,[2]Feuil1!$A:$A,C49,[2]Feuil1!$D:$D,$N$6)</f>
        <v>#VALUE!</v>
      </c>
      <c r="P49" s="173" t="e">
        <f>SUMIFS('[3]RPE MATIN'!$C:$C,'[3]RPE MATIN'!$B:$B,$W$20,'[3]RPE MATIN'!$A:$A,C49)</f>
        <v>#VALUE!</v>
      </c>
      <c r="Q49" s="188" t="e">
        <f t="shared" si="0"/>
        <v>#VALUE!</v>
      </c>
      <c r="R49" s="11" t="e">
        <f t="shared" si="3"/>
        <v>#VALUE!</v>
      </c>
      <c r="S49" s="11" t="e">
        <f>AVERAGE(R29:R48)</f>
        <v>#VALUE!</v>
      </c>
      <c r="T49" s="50" t="e">
        <f t="shared" si="1"/>
        <v>#VALUE!</v>
      </c>
      <c r="U49" s="51" t="e">
        <f t="shared" si="2"/>
        <v>#VALUE!</v>
      </c>
    </row>
    <row r="50" spans="1:21" ht="15" thickBot="1" x14ac:dyDescent="0.4">
      <c r="A50" s="234"/>
      <c r="B50" s="1" t="s">
        <v>14</v>
      </c>
      <c r="C50" s="26">
        <v>44847</v>
      </c>
      <c r="D50" s="48" t="e">
        <f>SUMIFS([2]Feuil1!$C:$C,[2]Feuil1!$B:$B,$W$20,[2]Feuil1!$A:$A,C50,[2]Feuil1!$D:$D,$D$6)</f>
        <v>#VALUE!</v>
      </c>
      <c r="E50" s="185" t="e">
        <f>SUMIFS([2]Feuil1!$E:$E,[2]Feuil1!$B:$B,$W$20,[2]Feuil1!$A:$A,C50,[2]Feuil1!$D:$D,$D$6)</f>
        <v>#VALUE!</v>
      </c>
      <c r="F50" s="48" t="e">
        <f>SUMIFS([2]Feuil1!$C:$C,[2]Feuil1!$B:$B,$W$20,[2]Feuil1!$A:$A,C50,[2]Feuil1!$D:$D,$F$6)</f>
        <v>#VALUE!</v>
      </c>
      <c r="G50" s="185" t="e">
        <f>SUMIFS([2]Feuil1!$E:$E,[2]Feuil1!$B:$B,$W$20,[2]Feuil1!$A:$A,C50,[2]Feuil1!$D:$D,$F$6)</f>
        <v>#VALUE!</v>
      </c>
      <c r="H50" s="49">
        <f>SUMIFS([2]Feuil1!$C:$C,[2]Feuil1!$B:$B,$W$20,[2]Feuil1!$A:$A,C50,[2]Feuil1!$D:$D,$H$6)</f>
        <v>0</v>
      </c>
      <c r="I50" s="186" t="e">
        <f>SUMIFS([2]Feuil1!$E:$E,[2]Feuil1!$B:$B,$W$20,[2]Feuil1!$A:$A,C50,[2]Feuil1!$D:$D,$H$6)</f>
        <v>#VALUE!</v>
      </c>
      <c r="J50" s="49" t="e">
        <f>SUMIFS([2]Feuil1!$C:$C,[2]Feuil1!$B:$B,$W$20,[2]Feuil1!$A:$A,C50,[2]Feuil1!$D:$D,$J$6)</f>
        <v>#VALUE!</v>
      </c>
      <c r="K50" s="186" t="e">
        <f>SUMIFS([2]Feuil1!$E:$E,[2]Feuil1!$B:$B,$W$20,[2]Feuil1!$A:$A,C50,[2]Feuil1!$D:$D,$J$6)</f>
        <v>#VALUE!</v>
      </c>
      <c r="L50" s="74">
        <f>SUMIFS([2]Feuil1!$C:$C,[2]Feuil1!$B:$B,$W$20,[2]Feuil1!$A:$A,C50,[2]Feuil1!$D:$D,$L$6)</f>
        <v>0</v>
      </c>
      <c r="M50" s="187" t="e">
        <f>SUMIFS([2]Feuil1!$E:$E,[2]Feuil1!$B:$B,$W$20,[2]Feuil1!$A:$A,C50,[2]Feuil1!$D:$D,$L$6)</f>
        <v>#VALUE!</v>
      </c>
      <c r="N50" s="74">
        <f>SUMIFS([2]Feuil1!$C:$C,[2]Feuil1!$B:$B,$W$20,[2]Feuil1!$A:$A,C50,[2]Feuil1!$D:$D,$N$6)</f>
        <v>0</v>
      </c>
      <c r="O50" s="187" t="e">
        <f>SUMIFS([2]Feuil1!$E:$E,[2]Feuil1!$B:$B,$W$20,[2]Feuil1!$A:$A,C50,[2]Feuil1!$D:$D,$N$6)</f>
        <v>#VALUE!</v>
      </c>
      <c r="P50" s="173" t="e">
        <f>SUMIFS('[3]RPE MATIN'!$C:$C,'[3]RPE MATIN'!$B:$B,$W$20,'[3]RPE MATIN'!$A:$A,C50)</f>
        <v>#VALUE!</v>
      </c>
      <c r="Q50" s="188" t="e">
        <f t="shared" si="0"/>
        <v>#VALUE!</v>
      </c>
      <c r="R50" s="11" t="e">
        <f t="shared" si="3"/>
        <v>#VALUE!</v>
      </c>
      <c r="S50" s="11" t="e">
        <f>AVERAGE(R29:R49)</f>
        <v>#VALUE!</v>
      </c>
      <c r="T50" s="50" t="e">
        <f t="shared" si="1"/>
        <v>#VALUE!</v>
      </c>
      <c r="U50" s="51" t="e">
        <f t="shared" si="2"/>
        <v>#VALUE!</v>
      </c>
    </row>
    <row r="51" spans="1:21" ht="15" thickBot="1" x14ac:dyDescent="0.4">
      <c r="A51" s="234"/>
      <c r="B51" s="1" t="s">
        <v>15</v>
      </c>
      <c r="C51" s="26">
        <v>44848</v>
      </c>
      <c r="D51" s="48" t="e">
        <f>SUMIFS([2]Feuil1!$C:$C,[2]Feuil1!$B:$B,$W$20,[2]Feuil1!$A:$A,C51,[2]Feuil1!$D:$D,$D$6)</f>
        <v>#VALUE!</v>
      </c>
      <c r="E51" s="185" t="e">
        <f>SUMIFS([2]Feuil1!$E:$E,[2]Feuil1!$B:$B,$W$20,[2]Feuil1!$A:$A,C51,[2]Feuil1!$D:$D,$D$6)</f>
        <v>#VALUE!</v>
      </c>
      <c r="F51" s="48" t="e">
        <f>SUMIFS([2]Feuil1!$C:$C,[2]Feuil1!$B:$B,$W$20,[2]Feuil1!$A:$A,C51,[2]Feuil1!$D:$D,$F$6)</f>
        <v>#VALUE!</v>
      </c>
      <c r="G51" s="185" t="e">
        <f>SUMIFS([2]Feuil1!$E:$E,[2]Feuil1!$B:$B,$W$20,[2]Feuil1!$A:$A,C51,[2]Feuil1!$D:$D,$F$6)</f>
        <v>#VALUE!</v>
      </c>
      <c r="H51" s="49">
        <f>SUMIFS([2]Feuil1!$C:$C,[2]Feuil1!$B:$B,$W$20,[2]Feuil1!$A:$A,C51,[2]Feuil1!$D:$D,$H$6)</f>
        <v>0</v>
      </c>
      <c r="I51" s="186" t="e">
        <f>SUMIFS([2]Feuil1!$E:$E,[2]Feuil1!$B:$B,$W$20,[2]Feuil1!$A:$A,C51,[2]Feuil1!$D:$D,$H$6)</f>
        <v>#VALUE!</v>
      </c>
      <c r="J51" s="49" t="e">
        <f>SUMIFS([2]Feuil1!$C:$C,[2]Feuil1!$B:$B,$W$20,[2]Feuil1!$A:$A,C51,[2]Feuil1!$D:$D,$J$6)</f>
        <v>#VALUE!</v>
      </c>
      <c r="K51" s="186" t="e">
        <f>SUMIFS([2]Feuil1!$E:$E,[2]Feuil1!$B:$B,$W$20,[2]Feuil1!$A:$A,C51,[2]Feuil1!$D:$D,$J$6)</f>
        <v>#VALUE!</v>
      </c>
      <c r="L51" s="74">
        <f>SUMIFS([2]Feuil1!$C:$C,[2]Feuil1!$B:$B,$W$20,[2]Feuil1!$A:$A,C51,[2]Feuil1!$D:$D,$L$6)</f>
        <v>0</v>
      </c>
      <c r="M51" s="187" t="e">
        <f>SUMIFS([2]Feuil1!$E:$E,[2]Feuil1!$B:$B,$W$20,[2]Feuil1!$A:$A,C51,[2]Feuil1!$D:$D,$L$6)</f>
        <v>#VALUE!</v>
      </c>
      <c r="N51" s="74">
        <f>SUMIFS([2]Feuil1!$C:$C,[2]Feuil1!$B:$B,$W$20,[2]Feuil1!$A:$A,C51,[2]Feuil1!$D:$D,$N$6)</f>
        <v>0</v>
      </c>
      <c r="O51" s="187" t="e">
        <f>SUMIFS([2]Feuil1!$E:$E,[2]Feuil1!$B:$B,$W$20,[2]Feuil1!$A:$A,C51,[2]Feuil1!$D:$D,$N$6)</f>
        <v>#VALUE!</v>
      </c>
      <c r="P51" s="173" t="e">
        <f>SUMIFS('[3]RPE MATIN'!$C:$C,'[3]RPE MATIN'!$B:$B,$W$20,'[3]RPE MATIN'!$A:$A,C51)</f>
        <v>#VALUE!</v>
      </c>
      <c r="Q51" s="188" t="e">
        <f t="shared" si="0"/>
        <v>#VALUE!</v>
      </c>
      <c r="R51" s="11" t="e">
        <f t="shared" si="3"/>
        <v>#VALUE!</v>
      </c>
      <c r="S51" s="11" t="e">
        <f>AVERAGE(R29:R50)</f>
        <v>#VALUE!</v>
      </c>
      <c r="T51" s="50" t="e">
        <f t="shared" si="1"/>
        <v>#VALUE!</v>
      </c>
      <c r="U51" s="51" t="e">
        <f t="shared" si="2"/>
        <v>#VALUE!</v>
      </c>
    </row>
    <row r="52" spans="1:21" ht="15" thickBot="1" x14ac:dyDescent="0.4">
      <c r="A52" s="234"/>
      <c r="B52" s="1" t="s">
        <v>16</v>
      </c>
      <c r="C52" s="26">
        <v>44849</v>
      </c>
      <c r="D52" s="48" t="e">
        <f>SUMIFS([2]Feuil1!$C:$C,[2]Feuil1!$B:$B,$W$20,[2]Feuil1!$A:$A,C52,[2]Feuil1!$D:$D,$D$6)</f>
        <v>#VALUE!</v>
      </c>
      <c r="E52" s="185" t="e">
        <f>SUMIFS([2]Feuil1!$E:$E,[2]Feuil1!$B:$B,$W$20,[2]Feuil1!$A:$A,C52,[2]Feuil1!$D:$D,$D$6)</f>
        <v>#VALUE!</v>
      </c>
      <c r="F52" s="48" t="e">
        <f>SUMIFS([2]Feuil1!$C:$C,[2]Feuil1!$B:$B,$W$20,[2]Feuil1!$A:$A,C52,[2]Feuil1!$D:$D,$F$6)</f>
        <v>#VALUE!</v>
      </c>
      <c r="G52" s="185" t="e">
        <f>SUMIFS([2]Feuil1!$E:$E,[2]Feuil1!$B:$B,$W$20,[2]Feuil1!$A:$A,C52,[2]Feuil1!$D:$D,$F$6)</f>
        <v>#VALUE!</v>
      </c>
      <c r="H52" s="49">
        <f>SUMIFS([2]Feuil1!$C:$C,[2]Feuil1!$B:$B,$W$20,[2]Feuil1!$A:$A,C52,[2]Feuil1!$D:$D,$H$6)</f>
        <v>0</v>
      </c>
      <c r="I52" s="186" t="e">
        <f>SUMIFS([2]Feuil1!$E:$E,[2]Feuil1!$B:$B,$W$20,[2]Feuil1!$A:$A,C52,[2]Feuil1!$D:$D,$H$6)</f>
        <v>#VALUE!</v>
      </c>
      <c r="J52" s="49" t="e">
        <f>SUMIFS([2]Feuil1!$C:$C,[2]Feuil1!$B:$B,$W$20,[2]Feuil1!$A:$A,C52,[2]Feuil1!$D:$D,$J$6)</f>
        <v>#VALUE!</v>
      </c>
      <c r="K52" s="186" t="e">
        <f>SUMIFS([2]Feuil1!$E:$E,[2]Feuil1!$B:$B,$W$20,[2]Feuil1!$A:$A,C52,[2]Feuil1!$D:$D,$J$6)</f>
        <v>#VALUE!</v>
      </c>
      <c r="L52" s="74">
        <f>SUMIFS([2]Feuil1!$C:$C,[2]Feuil1!$B:$B,$W$20,[2]Feuil1!$A:$A,C52,[2]Feuil1!$D:$D,$L$6)</f>
        <v>0</v>
      </c>
      <c r="M52" s="187" t="e">
        <f>SUMIFS([2]Feuil1!$E:$E,[2]Feuil1!$B:$B,$W$20,[2]Feuil1!$A:$A,C52,[2]Feuil1!$D:$D,$L$6)</f>
        <v>#VALUE!</v>
      </c>
      <c r="N52" s="74">
        <f>SUMIFS([2]Feuil1!$C:$C,[2]Feuil1!$B:$B,$W$20,[2]Feuil1!$A:$A,C52,[2]Feuil1!$D:$D,$N$6)</f>
        <v>0</v>
      </c>
      <c r="O52" s="187" t="e">
        <f>SUMIFS([2]Feuil1!$E:$E,[2]Feuil1!$B:$B,$W$20,[2]Feuil1!$A:$A,C52,[2]Feuil1!$D:$D,$N$6)</f>
        <v>#VALUE!</v>
      </c>
      <c r="P52" s="173" t="e">
        <f>SUMIFS('[3]RPE MATIN'!$C:$C,'[3]RPE MATIN'!$B:$B,$W$20,'[3]RPE MATIN'!$A:$A,C52)</f>
        <v>#VALUE!</v>
      </c>
      <c r="Q52" s="188" t="e">
        <f t="shared" si="0"/>
        <v>#VALUE!</v>
      </c>
      <c r="R52" s="11" t="e">
        <f t="shared" si="3"/>
        <v>#VALUE!</v>
      </c>
      <c r="S52" s="11" t="e">
        <f>AVERAGE(R29:R51)</f>
        <v>#VALUE!</v>
      </c>
      <c r="T52" s="50" t="e">
        <f t="shared" si="1"/>
        <v>#VALUE!</v>
      </c>
      <c r="U52" s="51" t="e">
        <f t="shared" si="2"/>
        <v>#VALUE!</v>
      </c>
    </row>
    <row r="53" spans="1:21" ht="15" thickBot="1" x14ac:dyDescent="0.4">
      <c r="A53" s="234"/>
      <c r="B53" s="1" t="s">
        <v>17</v>
      </c>
      <c r="C53" s="26">
        <v>44850</v>
      </c>
      <c r="D53" s="48" t="e">
        <f>SUMIFS([2]Feuil1!$C:$C,[2]Feuil1!$B:$B,$W$20,[2]Feuil1!$A:$A,C53,[2]Feuil1!$D:$D,$D$6)</f>
        <v>#VALUE!</v>
      </c>
      <c r="E53" s="185" t="e">
        <f>SUMIFS([2]Feuil1!$E:$E,[2]Feuil1!$B:$B,$W$20,[2]Feuil1!$A:$A,C53,[2]Feuil1!$D:$D,$D$6)</f>
        <v>#VALUE!</v>
      </c>
      <c r="F53" s="48" t="e">
        <f>SUMIFS([2]Feuil1!$C:$C,[2]Feuil1!$B:$B,$W$20,[2]Feuil1!$A:$A,C53,[2]Feuil1!$D:$D,$F$6)</f>
        <v>#VALUE!</v>
      </c>
      <c r="G53" s="185" t="e">
        <f>SUMIFS([2]Feuil1!$E:$E,[2]Feuil1!$B:$B,$W$20,[2]Feuil1!$A:$A,C53,[2]Feuil1!$D:$D,$F$6)</f>
        <v>#VALUE!</v>
      </c>
      <c r="H53" s="49">
        <f>SUMIFS([2]Feuil1!$C:$C,[2]Feuil1!$B:$B,$W$20,[2]Feuil1!$A:$A,C53,[2]Feuil1!$D:$D,$H$6)</f>
        <v>0</v>
      </c>
      <c r="I53" s="186" t="e">
        <f>SUMIFS([2]Feuil1!$E:$E,[2]Feuil1!$B:$B,$W$20,[2]Feuil1!$A:$A,C53,[2]Feuil1!$D:$D,$H$6)</f>
        <v>#VALUE!</v>
      </c>
      <c r="J53" s="49" t="e">
        <f>SUMIFS([2]Feuil1!$C:$C,[2]Feuil1!$B:$B,$W$20,[2]Feuil1!$A:$A,C53,[2]Feuil1!$D:$D,$J$6)</f>
        <v>#VALUE!</v>
      </c>
      <c r="K53" s="186" t="e">
        <f>SUMIFS([2]Feuil1!$E:$E,[2]Feuil1!$B:$B,$W$20,[2]Feuil1!$A:$A,C53,[2]Feuil1!$D:$D,$J$6)</f>
        <v>#VALUE!</v>
      </c>
      <c r="L53" s="74">
        <f>SUMIFS([2]Feuil1!$C:$C,[2]Feuil1!$B:$B,$W$20,[2]Feuil1!$A:$A,C53,[2]Feuil1!$D:$D,$L$6)</f>
        <v>0</v>
      </c>
      <c r="M53" s="187" t="e">
        <f>SUMIFS([2]Feuil1!$E:$E,[2]Feuil1!$B:$B,$W$20,[2]Feuil1!$A:$A,C53,[2]Feuil1!$D:$D,$L$6)</f>
        <v>#VALUE!</v>
      </c>
      <c r="N53" s="74">
        <f>SUMIFS([2]Feuil1!$C:$C,[2]Feuil1!$B:$B,$W$20,[2]Feuil1!$A:$A,C53,[2]Feuil1!$D:$D,$N$6)</f>
        <v>0</v>
      </c>
      <c r="O53" s="187" t="e">
        <f>SUMIFS([2]Feuil1!$E:$E,[2]Feuil1!$B:$B,$W$20,[2]Feuil1!$A:$A,C53,[2]Feuil1!$D:$D,$N$6)</f>
        <v>#VALUE!</v>
      </c>
      <c r="P53" s="173" t="e">
        <f>SUMIFS('[3]RPE MATIN'!$C:$C,'[3]RPE MATIN'!$B:$B,$W$20,'[3]RPE MATIN'!$A:$A,C53)</f>
        <v>#VALUE!</v>
      </c>
      <c r="Q53" s="188" t="e">
        <f t="shared" si="0"/>
        <v>#VALUE!</v>
      </c>
      <c r="R53" s="11" t="e">
        <f t="shared" si="3"/>
        <v>#VALUE!</v>
      </c>
      <c r="S53" s="11" t="e">
        <f>AVERAGE(R29:R52)</f>
        <v>#VALUE!</v>
      </c>
      <c r="T53" s="50" t="e">
        <f t="shared" si="1"/>
        <v>#VALUE!</v>
      </c>
      <c r="U53" s="51" t="e">
        <f t="shared" si="2"/>
        <v>#VALUE!</v>
      </c>
    </row>
    <row r="54" spans="1:21" ht="15" thickBot="1" x14ac:dyDescent="0.4">
      <c r="A54" s="234"/>
      <c r="B54" s="1" t="s">
        <v>12</v>
      </c>
      <c r="C54" s="26">
        <v>44851</v>
      </c>
      <c r="D54" s="48" t="e">
        <f>SUMIFS([2]Feuil1!$C:$C,[2]Feuil1!$B:$B,$W$20,[2]Feuil1!$A:$A,C54,[2]Feuil1!$D:$D,$D$6)</f>
        <v>#VALUE!</v>
      </c>
      <c r="E54" s="185" t="e">
        <f>SUMIFS([2]Feuil1!$E:$E,[2]Feuil1!$B:$B,$W$20,[2]Feuil1!$A:$A,C54,[2]Feuil1!$D:$D,$D$6)</f>
        <v>#VALUE!</v>
      </c>
      <c r="F54" s="48" t="e">
        <f>SUMIFS([2]Feuil1!$C:$C,[2]Feuil1!$B:$B,$W$20,[2]Feuil1!$A:$A,C54,[2]Feuil1!$D:$D,$F$6)</f>
        <v>#VALUE!</v>
      </c>
      <c r="G54" s="185" t="e">
        <f>SUMIFS([2]Feuil1!$E:$E,[2]Feuil1!$B:$B,$W$20,[2]Feuil1!$A:$A,C54,[2]Feuil1!$D:$D,$F$6)</f>
        <v>#VALUE!</v>
      </c>
      <c r="H54" s="49">
        <f>SUMIFS([2]Feuil1!$C:$C,[2]Feuil1!$B:$B,$W$20,[2]Feuil1!$A:$A,C54,[2]Feuil1!$D:$D,$H$6)</f>
        <v>0</v>
      </c>
      <c r="I54" s="186" t="e">
        <f>SUMIFS([2]Feuil1!$E:$E,[2]Feuil1!$B:$B,$W$20,[2]Feuil1!$A:$A,C54,[2]Feuil1!$D:$D,$H$6)</f>
        <v>#VALUE!</v>
      </c>
      <c r="J54" s="49" t="e">
        <f>SUMIFS([2]Feuil1!$C:$C,[2]Feuil1!$B:$B,$W$20,[2]Feuil1!$A:$A,C54,[2]Feuil1!$D:$D,$J$6)</f>
        <v>#VALUE!</v>
      </c>
      <c r="K54" s="186" t="e">
        <f>SUMIFS([2]Feuil1!$E:$E,[2]Feuil1!$B:$B,$W$20,[2]Feuil1!$A:$A,C54,[2]Feuil1!$D:$D,$J$6)</f>
        <v>#VALUE!</v>
      </c>
      <c r="L54" s="74">
        <f>SUMIFS([2]Feuil1!$C:$C,[2]Feuil1!$B:$B,$W$20,[2]Feuil1!$A:$A,C54,[2]Feuil1!$D:$D,$L$6)</f>
        <v>0</v>
      </c>
      <c r="M54" s="187" t="e">
        <f>SUMIFS([2]Feuil1!$E:$E,[2]Feuil1!$B:$B,$W$20,[2]Feuil1!$A:$A,C54,[2]Feuil1!$D:$D,$L$6)</f>
        <v>#VALUE!</v>
      </c>
      <c r="N54" s="74">
        <f>SUMIFS([2]Feuil1!$C:$C,[2]Feuil1!$B:$B,$W$20,[2]Feuil1!$A:$A,C54,[2]Feuil1!$D:$D,$N$6)</f>
        <v>0</v>
      </c>
      <c r="O54" s="187" t="e">
        <f>SUMIFS([2]Feuil1!$E:$E,[2]Feuil1!$B:$B,$W$20,[2]Feuil1!$A:$A,C54,[2]Feuil1!$D:$D,$N$6)</f>
        <v>#VALUE!</v>
      </c>
      <c r="P54" s="173" t="e">
        <f>SUMIFS('[3]RPE MATIN'!$C:$C,'[3]RPE MATIN'!$B:$B,$W$20,'[3]RPE MATIN'!$A:$A,C54)</f>
        <v>#VALUE!</v>
      </c>
      <c r="Q54" s="188" t="e">
        <f t="shared" si="0"/>
        <v>#VALUE!</v>
      </c>
      <c r="R54" s="11" t="e">
        <f t="shared" si="3"/>
        <v>#VALUE!</v>
      </c>
      <c r="S54" s="11" t="e">
        <f>AVERAGE(R29:R53)</f>
        <v>#VALUE!</v>
      </c>
      <c r="T54" s="50" t="e">
        <f t="shared" si="1"/>
        <v>#VALUE!</v>
      </c>
      <c r="U54" s="51" t="e">
        <f t="shared" si="2"/>
        <v>#VALUE!</v>
      </c>
    </row>
    <row r="55" spans="1:21" ht="15" thickBot="1" x14ac:dyDescent="0.4">
      <c r="A55" s="234"/>
      <c r="B55" s="1" t="s">
        <v>13</v>
      </c>
      <c r="C55" s="26">
        <v>44852</v>
      </c>
      <c r="D55" s="48" t="e">
        <f>SUMIFS([2]Feuil1!$C:$C,[2]Feuil1!$B:$B,$W$20,[2]Feuil1!$A:$A,C55,[2]Feuil1!$D:$D,$D$6)</f>
        <v>#VALUE!</v>
      </c>
      <c r="E55" s="185" t="e">
        <f>SUMIFS([2]Feuil1!$E:$E,[2]Feuil1!$B:$B,$W$20,[2]Feuil1!$A:$A,C55,[2]Feuil1!$D:$D,$D$6)</f>
        <v>#VALUE!</v>
      </c>
      <c r="F55" s="48" t="e">
        <f>SUMIFS([2]Feuil1!$C:$C,[2]Feuil1!$B:$B,$W$20,[2]Feuil1!$A:$A,C55,[2]Feuil1!$D:$D,$F$6)</f>
        <v>#VALUE!</v>
      </c>
      <c r="G55" s="185" t="e">
        <f>SUMIFS([2]Feuil1!$E:$E,[2]Feuil1!$B:$B,$W$20,[2]Feuil1!$A:$A,C55,[2]Feuil1!$D:$D,$F$6)</f>
        <v>#VALUE!</v>
      </c>
      <c r="H55" s="49">
        <f>SUMIFS([2]Feuil1!$C:$C,[2]Feuil1!$B:$B,$W$20,[2]Feuil1!$A:$A,C55,[2]Feuil1!$D:$D,$H$6)</f>
        <v>0</v>
      </c>
      <c r="I55" s="186" t="e">
        <f>SUMIFS([2]Feuil1!$E:$E,[2]Feuil1!$B:$B,$W$20,[2]Feuil1!$A:$A,C55,[2]Feuil1!$D:$D,$H$6)</f>
        <v>#VALUE!</v>
      </c>
      <c r="J55" s="49" t="e">
        <f>SUMIFS([2]Feuil1!$C:$C,[2]Feuil1!$B:$B,$W$20,[2]Feuil1!$A:$A,C55,[2]Feuil1!$D:$D,$J$6)</f>
        <v>#VALUE!</v>
      </c>
      <c r="K55" s="186" t="e">
        <f>SUMIFS([2]Feuil1!$E:$E,[2]Feuil1!$B:$B,$W$20,[2]Feuil1!$A:$A,C55,[2]Feuil1!$D:$D,$J$6)</f>
        <v>#VALUE!</v>
      </c>
      <c r="L55" s="74">
        <f>SUMIFS([2]Feuil1!$C:$C,[2]Feuil1!$B:$B,$W$20,[2]Feuil1!$A:$A,C55,[2]Feuil1!$D:$D,$L$6)</f>
        <v>0</v>
      </c>
      <c r="M55" s="187" t="e">
        <f>SUMIFS([2]Feuil1!$E:$E,[2]Feuil1!$B:$B,$W$20,[2]Feuil1!$A:$A,C55,[2]Feuil1!$D:$D,$L$6)</f>
        <v>#VALUE!</v>
      </c>
      <c r="N55" s="74">
        <f>SUMIFS([2]Feuil1!$C:$C,[2]Feuil1!$B:$B,$W$20,[2]Feuil1!$A:$A,C55,[2]Feuil1!$D:$D,$N$6)</f>
        <v>0</v>
      </c>
      <c r="O55" s="187" t="e">
        <f>SUMIFS([2]Feuil1!$E:$E,[2]Feuil1!$B:$B,$W$20,[2]Feuil1!$A:$A,C55,[2]Feuil1!$D:$D,$N$6)</f>
        <v>#VALUE!</v>
      </c>
      <c r="P55" s="173" t="e">
        <f>SUMIFS('[3]RPE MATIN'!$C:$C,'[3]RPE MATIN'!$B:$B,$W$20,'[3]RPE MATIN'!$A:$A,C55)</f>
        <v>#VALUE!</v>
      </c>
      <c r="Q55" s="188" t="e">
        <f t="shared" si="0"/>
        <v>#VALUE!</v>
      </c>
      <c r="R55" s="11" t="e">
        <f t="shared" si="3"/>
        <v>#VALUE!</v>
      </c>
      <c r="S55" s="11" t="e">
        <f>AVERAGE(R29:R54)</f>
        <v>#VALUE!</v>
      </c>
      <c r="T55" s="50" t="e">
        <f t="shared" si="1"/>
        <v>#VALUE!</v>
      </c>
      <c r="U55" s="51" t="e">
        <f t="shared" si="2"/>
        <v>#VALUE!</v>
      </c>
    </row>
    <row r="56" spans="1:21" ht="15" thickBot="1" x14ac:dyDescent="0.4">
      <c r="A56" s="234"/>
      <c r="B56" s="1" t="s">
        <v>13</v>
      </c>
      <c r="C56" s="26">
        <v>44853</v>
      </c>
      <c r="D56" s="48" t="e">
        <f>SUMIFS([2]Feuil1!$C:$C,[2]Feuil1!$B:$B,$W$20,[2]Feuil1!$A:$A,C56,[2]Feuil1!$D:$D,$D$6)</f>
        <v>#VALUE!</v>
      </c>
      <c r="E56" s="185" t="e">
        <f>SUMIFS([2]Feuil1!$E:$E,[2]Feuil1!$B:$B,$W$20,[2]Feuil1!$A:$A,C56,[2]Feuil1!$D:$D,$D$6)</f>
        <v>#VALUE!</v>
      </c>
      <c r="F56" s="48" t="e">
        <f>SUMIFS([2]Feuil1!$C:$C,[2]Feuil1!$B:$B,$W$20,[2]Feuil1!$A:$A,C56,[2]Feuil1!$D:$D,$F$6)</f>
        <v>#VALUE!</v>
      </c>
      <c r="G56" s="185" t="e">
        <f>SUMIFS([2]Feuil1!$E:$E,[2]Feuil1!$B:$B,$W$20,[2]Feuil1!$A:$A,C56,[2]Feuil1!$D:$D,$F$6)</f>
        <v>#VALUE!</v>
      </c>
      <c r="H56" s="49">
        <f>SUMIFS([2]Feuil1!$C:$C,[2]Feuil1!$B:$B,$W$20,[2]Feuil1!$A:$A,C56,[2]Feuil1!$D:$D,$H$6)</f>
        <v>0</v>
      </c>
      <c r="I56" s="186" t="e">
        <f>SUMIFS([2]Feuil1!$E:$E,[2]Feuil1!$B:$B,$W$20,[2]Feuil1!$A:$A,C56,[2]Feuil1!$D:$D,$H$6)</f>
        <v>#VALUE!</v>
      </c>
      <c r="J56" s="49" t="e">
        <f>SUMIFS([2]Feuil1!$C:$C,[2]Feuil1!$B:$B,$W$20,[2]Feuil1!$A:$A,C56,[2]Feuil1!$D:$D,$J$6)</f>
        <v>#VALUE!</v>
      </c>
      <c r="K56" s="186" t="e">
        <f>SUMIFS([2]Feuil1!$E:$E,[2]Feuil1!$B:$B,$W$20,[2]Feuil1!$A:$A,C56,[2]Feuil1!$D:$D,$J$6)</f>
        <v>#VALUE!</v>
      </c>
      <c r="L56" s="74">
        <f>SUMIFS([2]Feuil1!$C:$C,[2]Feuil1!$B:$B,$W$20,[2]Feuil1!$A:$A,C56,[2]Feuil1!$D:$D,$L$6)</f>
        <v>0</v>
      </c>
      <c r="M56" s="187" t="e">
        <f>SUMIFS([2]Feuil1!$E:$E,[2]Feuil1!$B:$B,$W$20,[2]Feuil1!$A:$A,C56,[2]Feuil1!$D:$D,$L$6)</f>
        <v>#VALUE!</v>
      </c>
      <c r="N56" s="74">
        <f>SUMIFS([2]Feuil1!$C:$C,[2]Feuil1!$B:$B,$W$20,[2]Feuil1!$A:$A,C56,[2]Feuil1!$D:$D,$N$6)</f>
        <v>0</v>
      </c>
      <c r="O56" s="187" t="e">
        <f>SUMIFS([2]Feuil1!$E:$E,[2]Feuil1!$B:$B,$W$20,[2]Feuil1!$A:$A,C56,[2]Feuil1!$D:$D,$N$6)</f>
        <v>#VALUE!</v>
      </c>
      <c r="P56" s="173" t="e">
        <f>SUMIFS('[3]RPE MATIN'!$C:$C,'[3]RPE MATIN'!$B:$B,$W$20,'[3]RPE MATIN'!$A:$A,C56)</f>
        <v>#VALUE!</v>
      </c>
      <c r="Q56" s="188" t="e">
        <f t="shared" si="0"/>
        <v>#VALUE!</v>
      </c>
      <c r="R56" s="11" t="e">
        <f t="shared" si="3"/>
        <v>#VALUE!</v>
      </c>
      <c r="S56" s="11" t="e">
        <f>AVERAGE(R29:R55)</f>
        <v>#VALUE!</v>
      </c>
      <c r="T56" s="50" t="e">
        <f t="shared" si="1"/>
        <v>#VALUE!</v>
      </c>
      <c r="U56" s="51" t="e">
        <f t="shared" si="2"/>
        <v>#VALUE!</v>
      </c>
    </row>
    <row r="57" spans="1:21" ht="15" thickBot="1" x14ac:dyDescent="0.4">
      <c r="A57" s="234"/>
      <c r="B57" s="1" t="s">
        <v>14</v>
      </c>
      <c r="C57" s="26">
        <v>44854</v>
      </c>
      <c r="D57" s="48" t="e">
        <f>SUMIFS([2]Feuil1!$C:$C,[2]Feuil1!$B:$B,$W$20,[2]Feuil1!$A:$A,C57,[2]Feuil1!$D:$D,$D$6)</f>
        <v>#VALUE!</v>
      </c>
      <c r="E57" s="185" t="e">
        <f>SUMIFS([2]Feuil1!$E:$E,[2]Feuil1!$B:$B,$W$20,[2]Feuil1!$A:$A,C57,[2]Feuil1!$D:$D,$D$6)</f>
        <v>#VALUE!</v>
      </c>
      <c r="F57" s="48" t="e">
        <f>SUMIFS([2]Feuil1!$C:$C,[2]Feuil1!$B:$B,$W$20,[2]Feuil1!$A:$A,C57,[2]Feuil1!$D:$D,$F$6)</f>
        <v>#VALUE!</v>
      </c>
      <c r="G57" s="185" t="e">
        <f>SUMIFS([2]Feuil1!$E:$E,[2]Feuil1!$B:$B,$W$20,[2]Feuil1!$A:$A,C57,[2]Feuil1!$D:$D,$F$6)</f>
        <v>#VALUE!</v>
      </c>
      <c r="H57" s="49">
        <f>SUMIFS([2]Feuil1!$C:$C,[2]Feuil1!$B:$B,$W$20,[2]Feuil1!$A:$A,C57,[2]Feuil1!$D:$D,$H$6)</f>
        <v>0</v>
      </c>
      <c r="I57" s="186" t="e">
        <f>SUMIFS([2]Feuil1!$E:$E,[2]Feuil1!$B:$B,$W$20,[2]Feuil1!$A:$A,C57,[2]Feuil1!$D:$D,$H$6)</f>
        <v>#VALUE!</v>
      </c>
      <c r="J57" s="49" t="e">
        <f>SUMIFS([2]Feuil1!$C:$C,[2]Feuil1!$B:$B,$W$20,[2]Feuil1!$A:$A,C57,[2]Feuil1!$D:$D,$J$6)</f>
        <v>#VALUE!</v>
      </c>
      <c r="K57" s="186" t="e">
        <f>SUMIFS([2]Feuil1!$E:$E,[2]Feuil1!$B:$B,$W$20,[2]Feuil1!$A:$A,C57,[2]Feuil1!$D:$D,$J$6)</f>
        <v>#VALUE!</v>
      </c>
      <c r="L57" s="74">
        <f>SUMIFS([2]Feuil1!$C:$C,[2]Feuil1!$B:$B,$W$20,[2]Feuil1!$A:$A,C57,[2]Feuil1!$D:$D,$L$6)</f>
        <v>0</v>
      </c>
      <c r="M57" s="187" t="e">
        <f>SUMIFS([2]Feuil1!$E:$E,[2]Feuil1!$B:$B,$W$20,[2]Feuil1!$A:$A,C57,[2]Feuil1!$D:$D,$L$6)</f>
        <v>#VALUE!</v>
      </c>
      <c r="N57" s="74">
        <f>SUMIFS([2]Feuil1!$C:$C,[2]Feuil1!$B:$B,$W$20,[2]Feuil1!$A:$A,C57,[2]Feuil1!$D:$D,$N$6)</f>
        <v>0</v>
      </c>
      <c r="O57" s="187" t="e">
        <f>SUMIFS([2]Feuil1!$E:$E,[2]Feuil1!$B:$B,$W$20,[2]Feuil1!$A:$A,C57,[2]Feuil1!$D:$D,$N$6)</f>
        <v>#VALUE!</v>
      </c>
      <c r="P57" s="173" t="e">
        <f>SUMIFS('[3]RPE MATIN'!$C:$C,'[3]RPE MATIN'!$B:$B,$W$20,'[3]RPE MATIN'!$A:$A,C57)</f>
        <v>#VALUE!</v>
      </c>
      <c r="Q57" s="188" t="e">
        <f t="shared" si="0"/>
        <v>#VALUE!</v>
      </c>
      <c r="R57" s="11" t="e">
        <f t="shared" si="3"/>
        <v>#VALUE!</v>
      </c>
      <c r="S57" s="11" t="e">
        <f>AVERAGE(R29:R56)</f>
        <v>#VALUE!</v>
      </c>
      <c r="T57" s="50" t="e">
        <f t="shared" si="1"/>
        <v>#VALUE!</v>
      </c>
      <c r="U57" s="51" t="e">
        <f t="shared" si="2"/>
        <v>#VALUE!</v>
      </c>
    </row>
    <row r="58" spans="1:21" ht="15" thickBot="1" x14ac:dyDescent="0.4">
      <c r="A58" s="234"/>
      <c r="B58" s="1" t="s">
        <v>15</v>
      </c>
      <c r="C58" s="26">
        <v>44855</v>
      </c>
      <c r="D58" s="48" t="e">
        <f>SUMIFS([2]Feuil1!$C:$C,[2]Feuil1!$B:$B,$W$20,[2]Feuil1!$A:$A,C58,[2]Feuil1!$D:$D,$D$6)</f>
        <v>#VALUE!</v>
      </c>
      <c r="E58" s="185" t="e">
        <f>SUMIFS([2]Feuil1!$E:$E,[2]Feuil1!$B:$B,$W$20,[2]Feuil1!$A:$A,C58,[2]Feuil1!$D:$D,$D$6)</f>
        <v>#VALUE!</v>
      </c>
      <c r="F58" s="48" t="e">
        <f>SUMIFS([2]Feuil1!$C:$C,[2]Feuil1!$B:$B,$W$20,[2]Feuil1!$A:$A,C58,[2]Feuil1!$D:$D,$F$6)</f>
        <v>#VALUE!</v>
      </c>
      <c r="G58" s="185" t="e">
        <f>SUMIFS([2]Feuil1!$E:$E,[2]Feuil1!$B:$B,$W$20,[2]Feuil1!$A:$A,C58,[2]Feuil1!$D:$D,$F$6)</f>
        <v>#VALUE!</v>
      </c>
      <c r="H58" s="49">
        <f>SUMIFS([2]Feuil1!$C:$C,[2]Feuil1!$B:$B,$W$20,[2]Feuil1!$A:$A,C58,[2]Feuil1!$D:$D,$H$6)</f>
        <v>0</v>
      </c>
      <c r="I58" s="186" t="e">
        <f>SUMIFS([2]Feuil1!$E:$E,[2]Feuil1!$B:$B,$W$20,[2]Feuil1!$A:$A,C58,[2]Feuil1!$D:$D,$H$6)</f>
        <v>#VALUE!</v>
      </c>
      <c r="J58" s="49" t="e">
        <f>SUMIFS([2]Feuil1!$C:$C,[2]Feuil1!$B:$B,$W$20,[2]Feuil1!$A:$A,C58,[2]Feuil1!$D:$D,$J$6)</f>
        <v>#VALUE!</v>
      </c>
      <c r="K58" s="186" t="e">
        <f>SUMIFS([2]Feuil1!$E:$E,[2]Feuil1!$B:$B,$W$20,[2]Feuil1!$A:$A,C58,[2]Feuil1!$D:$D,$J$6)</f>
        <v>#VALUE!</v>
      </c>
      <c r="L58" s="74">
        <f>SUMIFS([2]Feuil1!$C:$C,[2]Feuil1!$B:$B,$W$20,[2]Feuil1!$A:$A,C58,[2]Feuil1!$D:$D,$L$6)</f>
        <v>0</v>
      </c>
      <c r="M58" s="187" t="e">
        <f>SUMIFS([2]Feuil1!$E:$E,[2]Feuil1!$B:$B,$W$20,[2]Feuil1!$A:$A,C58,[2]Feuil1!$D:$D,$L$6)</f>
        <v>#VALUE!</v>
      </c>
      <c r="N58" s="74">
        <f>SUMIFS([2]Feuil1!$C:$C,[2]Feuil1!$B:$B,$W$20,[2]Feuil1!$A:$A,C58,[2]Feuil1!$D:$D,$N$6)</f>
        <v>0</v>
      </c>
      <c r="O58" s="187" t="e">
        <f>SUMIFS([2]Feuil1!$E:$E,[2]Feuil1!$B:$B,$W$20,[2]Feuil1!$A:$A,C58,[2]Feuil1!$D:$D,$N$6)</f>
        <v>#VALUE!</v>
      </c>
      <c r="P58" s="173" t="e">
        <f>SUMIFS('[3]RPE MATIN'!$C:$C,'[3]RPE MATIN'!$B:$B,$W$20,'[3]RPE MATIN'!$A:$A,C58)</f>
        <v>#VALUE!</v>
      </c>
      <c r="Q58" s="188" t="e">
        <f t="shared" si="0"/>
        <v>#VALUE!</v>
      </c>
      <c r="R58" s="11" t="e">
        <f t="shared" si="3"/>
        <v>#VALUE!</v>
      </c>
      <c r="S58" s="11" t="e">
        <f>AVERAGE(R30:R57)</f>
        <v>#VALUE!</v>
      </c>
      <c r="T58" s="50" t="e">
        <f t="shared" si="1"/>
        <v>#VALUE!</v>
      </c>
      <c r="U58" s="51" t="e">
        <f t="shared" si="2"/>
        <v>#VALUE!</v>
      </c>
    </row>
    <row r="59" spans="1:21" ht="15" thickBot="1" x14ac:dyDescent="0.4">
      <c r="A59" s="234"/>
      <c r="B59" s="1" t="s">
        <v>16</v>
      </c>
      <c r="C59" s="26">
        <v>44856</v>
      </c>
      <c r="D59" s="48" t="e">
        <f>SUMIFS([2]Feuil1!$C:$C,[2]Feuil1!$B:$B,$W$20,[2]Feuil1!$A:$A,C59,[2]Feuil1!$D:$D,$D$6)</f>
        <v>#VALUE!</v>
      </c>
      <c r="E59" s="185" t="e">
        <f>SUMIFS([2]Feuil1!$E:$E,[2]Feuil1!$B:$B,$W$20,[2]Feuil1!$A:$A,C59,[2]Feuil1!$D:$D,$D$6)</f>
        <v>#VALUE!</v>
      </c>
      <c r="F59" s="48" t="e">
        <f>SUMIFS([2]Feuil1!$C:$C,[2]Feuil1!$B:$B,$W$20,[2]Feuil1!$A:$A,C59,[2]Feuil1!$D:$D,$F$6)</f>
        <v>#VALUE!</v>
      </c>
      <c r="G59" s="185" t="e">
        <f>SUMIFS([2]Feuil1!$E:$E,[2]Feuil1!$B:$B,$W$20,[2]Feuil1!$A:$A,C59,[2]Feuil1!$D:$D,$F$6)</f>
        <v>#VALUE!</v>
      </c>
      <c r="H59" s="49">
        <f>SUMIFS([2]Feuil1!$C:$C,[2]Feuil1!$B:$B,$W$20,[2]Feuil1!$A:$A,C59,[2]Feuil1!$D:$D,$H$6)</f>
        <v>0</v>
      </c>
      <c r="I59" s="186" t="e">
        <f>SUMIFS([2]Feuil1!$E:$E,[2]Feuil1!$B:$B,$W$20,[2]Feuil1!$A:$A,C59,[2]Feuil1!$D:$D,$H$6)</f>
        <v>#VALUE!</v>
      </c>
      <c r="J59" s="49" t="e">
        <f>SUMIFS([2]Feuil1!$C:$C,[2]Feuil1!$B:$B,$W$20,[2]Feuil1!$A:$A,C59,[2]Feuil1!$D:$D,$J$6)</f>
        <v>#VALUE!</v>
      </c>
      <c r="K59" s="186" t="e">
        <f>SUMIFS([2]Feuil1!$E:$E,[2]Feuil1!$B:$B,$W$20,[2]Feuil1!$A:$A,C59,[2]Feuil1!$D:$D,$J$6)</f>
        <v>#VALUE!</v>
      </c>
      <c r="L59" s="74">
        <f>SUMIFS([2]Feuil1!$C:$C,[2]Feuil1!$B:$B,$W$20,[2]Feuil1!$A:$A,C59,[2]Feuil1!$D:$D,$L$6)</f>
        <v>0</v>
      </c>
      <c r="M59" s="187" t="e">
        <f>SUMIFS([2]Feuil1!$E:$E,[2]Feuil1!$B:$B,$W$20,[2]Feuil1!$A:$A,C59,[2]Feuil1!$D:$D,$L$6)</f>
        <v>#VALUE!</v>
      </c>
      <c r="N59" s="74">
        <f>SUMIFS([2]Feuil1!$C:$C,[2]Feuil1!$B:$B,$W$20,[2]Feuil1!$A:$A,C59,[2]Feuil1!$D:$D,$N$6)</f>
        <v>0</v>
      </c>
      <c r="O59" s="187" t="e">
        <f>SUMIFS([2]Feuil1!$E:$E,[2]Feuil1!$B:$B,$W$20,[2]Feuil1!$A:$A,C59,[2]Feuil1!$D:$D,$N$6)</f>
        <v>#VALUE!</v>
      </c>
      <c r="P59" s="173" t="e">
        <f>SUMIFS('[3]RPE MATIN'!$C:$C,'[3]RPE MATIN'!$B:$B,$W$20,'[3]RPE MATIN'!$A:$A,C59)</f>
        <v>#VALUE!</v>
      </c>
      <c r="Q59" s="188" t="e">
        <f t="shared" si="0"/>
        <v>#VALUE!</v>
      </c>
      <c r="R59" s="11" t="e">
        <f t="shared" si="3"/>
        <v>#VALUE!</v>
      </c>
      <c r="S59" s="11" t="e">
        <f t="shared" ref="S59:S100" si="4">AVERAGE(R31:R58)</f>
        <v>#VALUE!</v>
      </c>
      <c r="T59" s="50" t="e">
        <f t="shared" si="1"/>
        <v>#VALUE!</v>
      </c>
      <c r="U59" s="51" t="e">
        <f t="shared" si="2"/>
        <v>#VALUE!</v>
      </c>
    </row>
    <row r="60" spans="1:21" ht="15" thickBot="1" x14ac:dyDescent="0.4">
      <c r="A60" s="234"/>
      <c r="B60" s="1" t="s">
        <v>17</v>
      </c>
      <c r="C60" s="26">
        <v>44857</v>
      </c>
      <c r="D60" s="48" t="e">
        <f>SUMIFS([2]Feuil1!$C:$C,[2]Feuil1!$B:$B,$W$20,[2]Feuil1!$A:$A,C60,[2]Feuil1!$D:$D,$D$6)</f>
        <v>#VALUE!</v>
      </c>
      <c r="E60" s="185" t="e">
        <f>SUMIFS([2]Feuil1!$E:$E,[2]Feuil1!$B:$B,$W$20,[2]Feuil1!$A:$A,C60,[2]Feuil1!$D:$D,$D$6)</f>
        <v>#VALUE!</v>
      </c>
      <c r="F60" s="48" t="e">
        <f>SUMIFS([2]Feuil1!$C:$C,[2]Feuil1!$B:$B,$W$20,[2]Feuil1!$A:$A,C60,[2]Feuil1!$D:$D,$F$6)</f>
        <v>#VALUE!</v>
      </c>
      <c r="G60" s="185" t="e">
        <f>SUMIFS([2]Feuil1!$E:$E,[2]Feuil1!$B:$B,$W$20,[2]Feuil1!$A:$A,C60,[2]Feuil1!$D:$D,$F$6)</f>
        <v>#VALUE!</v>
      </c>
      <c r="H60" s="49">
        <f>SUMIFS([2]Feuil1!$C:$C,[2]Feuil1!$B:$B,$W$20,[2]Feuil1!$A:$A,C60,[2]Feuil1!$D:$D,$H$6)</f>
        <v>0</v>
      </c>
      <c r="I60" s="186" t="e">
        <f>SUMIFS([2]Feuil1!$E:$E,[2]Feuil1!$B:$B,$W$20,[2]Feuil1!$A:$A,C60,[2]Feuil1!$D:$D,$H$6)</f>
        <v>#VALUE!</v>
      </c>
      <c r="J60" s="49" t="e">
        <f>SUMIFS([2]Feuil1!$C:$C,[2]Feuil1!$B:$B,$W$20,[2]Feuil1!$A:$A,C60,[2]Feuil1!$D:$D,$J$6)</f>
        <v>#VALUE!</v>
      </c>
      <c r="K60" s="186" t="e">
        <f>SUMIFS([2]Feuil1!$E:$E,[2]Feuil1!$B:$B,$W$20,[2]Feuil1!$A:$A,C60,[2]Feuil1!$D:$D,$J$6)</f>
        <v>#VALUE!</v>
      </c>
      <c r="L60" s="74">
        <f>SUMIFS([2]Feuil1!$C:$C,[2]Feuil1!$B:$B,$W$20,[2]Feuil1!$A:$A,C60,[2]Feuil1!$D:$D,$L$6)</f>
        <v>0</v>
      </c>
      <c r="M60" s="187" t="e">
        <f>SUMIFS([2]Feuil1!$E:$E,[2]Feuil1!$B:$B,$W$20,[2]Feuil1!$A:$A,C60,[2]Feuil1!$D:$D,$L$6)</f>
        <v>#VALUE!</v>
      </c>
      <c r="N60" s="74">
        <f>SUMIFS([2]Feuil1!$C:$C,[2]Feuil1!$B:$B,$W$20,[2]Feuil1!$A:$A,C60,[2]Feuil1!$D:$D,$N$6)</f>
        <v>0</v>
      </c>
      <c r="O60" s="187" t="e">
        <f>SUMIFS([2]Feuil1!$E:$E,[2]Feuil1!$B:$B,$W$20,[2]Feuil1!$A:$A,C60,[2]Feuil1!$D:$D,$N$6)</f>
        <v>#VALUE!</v>
      </c>
      <c r="P60" s="173" t="e">
        <f>SUMIFS('[3]RPE MATIN'!$C:$C,'[3]RPE MATIN'!$B:$B,$W$20,'[3]RPE MATIN'!$A:$A,C60)</f>
        <v>#VALUE!</v>
      </c>
      <c r="Q60" s="188" t="e">
        <f t="shared" si="0"/>
        <v>#VALUE!</v>
      </c>
      <c r="R60" s="11" t="e">
        <f t="shared" si="3"/>
        <v>#VALUE!</v>
      </c>
      <c r="S60" s="11" t="e">
        <f t="shared" si="4"/>
        <v>#VALUE!</v>
      </c>
      <c r="T60" s="50" t="e">
        <f t="shared" si="1"/>
        <v>#VALUE!</v>
      </c>
      <c r="U60" s="51" t="e">
        <f t="shared" si="2"/>
        <v>#VALUE!</v>
      </c>
    </row>
    <row r="61" spans="1:21" ht="15" thickBot="1" x14ac:dyDescent="0.4">
      <c r="A61" s="234"/>
      <c r="B61" s="1" t="s">
        <v>12</v>
      </c>
      <c r="C61" s="26">
        <v>44858</v>
      </c>
      <c r="D61" s="48" t="e">
        <f>SUMIFS([2]Feuil1!$C:$C,[2]Feuil1!$B:$B,$W$20,[2]Feuil1!$A:$A,C61,[2]Feuil1!$D:$D,$D$6)</f>
        <v>#VALUE!</v>
      </c>
      <c r="E61" s="185" t="e">
        <f>SUMIFS([2]Feuil1!$E:$E,[2]Feuil1!$B:$B,$W$20,[2]Feuil1!$A:$A,C61,[2]Feuil1!$D:$D,$D$6)</f>
        <v>#VALUE!</v>
      </c>
      <c r="F61" s="48" t="e">
        <f>SUMIFS([2]Feuil1!$C:$C,[2]Feuil1!$B:$B,$W$20,[2]Feuil1!$A:$A,C61,[2]Feuil1!$D:$D,$F$6)</f>
        <v>#VALUE!</v>
      </c>
      <c r="G61" s="185" t="e">
        <f>SUMIFS([2]Feuil1!$E:$E,[2]Feuil1!$B:$B,$W$20,[2]Feuil1!$A:$A,C61,[2]Feuil1!$D:$D,$F$6)</f>
        <v>#VALUE!</v>
      </c>
      <c r="H61" s="49">
        <f>SUMIFS([2]Feuil1!$C:$C,[2]Feuil1!$B:$B,$W$20,[2]Feuil1!$A:$A,C61,[2]Feuil1!$D:$D,$H$6)</f>
        <v>0</v>
      </c>
      <c r="I61" s="186" t="e">
        <f>SUMIFS([2]Feuil1!$E:$E,[2]Feuil1!$B:$B,$W$20,[2]Feuil1!$A:$A,C61,[2]Feuil1!$D:$D,$H$6)</f>
        <v>#VALUE!</v>
      </c>
      <c r="J61" s="49" t="e">
        <f>SUMIFS([2]Feuil1!$C:$C,[2]Feuil1!$B:$B,$W$20,[2]Feuil1!$A:$A,C61,[2]Feuil1!$D:$D,$J$6)</f>
        <v>#VALUE!</v>
      </c>
      <c r="K61" s="186" t="e">
        <f>SUMIFS([2]Feuil1!$E:$E,[2]Feuil1!$B:$B,$W$20,[2]Feuil1!$A:$A,C61,[2]Feuil1!$D:$D,$J$6)</f>
        <v>#VALUE!</v>
      </c>
      <c r="L61" s="74">
        <f>SUMIFS([2]Feuil1!$C:$C,[2]Feuil1!$B:$B,$W$20,[2]Feuil1!$A:$A,C61,[2]Feuil1!$D:$D,$L$6)</f>
        <v>0</v>
      </c>
      <c r="M61" s="187" t="e">
        <f>SUMIFS([2]Feuil1!$E:$E,[2]Feuil1!$B:$B,$W$20,[2]Feuil1!$A:$A,C61,[2]Feuil1!$D:$D,$L$6)</f>
        <v>#VALUE!</v>
      </c>
      <c r="N61" s="74">
        <f>SUMIFS([2]Feuil1!$C:$C,[2]Feuil1!$B:$B,$W$20,[2]Feuil1!$A:$A,C61,[2]Feuil1!$D:$D,$N$6)</f>
        <v>0</v>
      </c>
      <c r="O61" s="187" t="e">
        <f>SUMIFS([2]Feuil1!$E:$E,[2]Feuil1!$B:$B,$W$20,[2]Feuil1!$A:$A,C61,[2]Feuil1!$D:$D,$N$6)</f>
        <v>#VALUE!</v>
      </c>
      <c r="P61" s="173" t="e">
        <f>SUMIFS('[3]RPE MATIN'!$C:$C,'[3]RPE MATIN'!$B:$B,$W$20,'[3]RPE MATIN'!$A:$A,C61)</f>
        <v>#VALUE!</v>
      </c>
      <c r="Q61" s="188" t="e">
        <f t="shared" si="0"/>
        <v>#VALUE!</v>
      </c>
      <c r="R61" s="11" t="e">
        <f t="shared" si="3"/>
        <v>#VALUE!</v>
      </c>
      <c r="S61" s="11" t="e">
        <f t="shared" si="4"/>
        <v>#VALUE!</v>
      </c>
      <c r="T61" s="50" t="e">
        <f t="shared" si="1"/>
        <v>#VALUE!</v>
      </c>
      <c r="U61" s="51" t="e">
        <f t="shared" si="2"/>
        <v>#VALUE!</v>
      </c>
    </row>
    <row r="62" spans="1:21" ht="15" thickBot="1" x14ac:dyDescent="0.4">
      <c r="A62" s="234"/>
      <c r="B62" s="1" t="s">
        <v>13</v>
      </c>
      <c r="C62" s="26">
        <v>44859</v>
      </c>
      <c r="D62" s="48" t="e">
        <f>SUMIFS([2]Feuil1!$C:$C,[2]Feuil1!$B:$B,$W$20,[2]Feuil1!$A:$A,C62,[2]Feuil1!$D:$D,$D$6)</f>
        <v>#VALUE!</v>
      </c>
      <c r="E62" s="185" t="e">
        <f>SUMIFS([2]Feuil1!$E:$E,[2]Feuil1!$B:$B,$W$20,[2]Feuil1!$A:$A,C62,[2]Feuil1!$D:$D,$D$6)</f>
        <v>#VALUE!</v>
      </c>
      <c r="F62" s="48" t="e">
        <f>SUMIFS([2]Feuil1!$C:$C,[2]Feuil1!$B:$B,$W$20,[2]Feuil1!$A:$A,C62,[2]Feuil1!$D:$D,$F$6)</f>
        <v>#VALUE!</v>
      </c>
      <c r="G62" s="185" t="e">
        <f>SUMIFS([2]Feuil1!$E:$E,[2]Feuil1!$B:$B,$W$20,[2]Feuil1!$A:$A,C62,[2]Feuil1!$D:$D,$F$6)</f>
        <v>#VALUE!</v>
      </c>
      <c r="H62" s="49">
        <f>SUMIFS([2]Feuil1!$C:$C,[2]Feuil1!$B:$B,$W$20,[2]Feuil1!$A:$A,C62,[2]Feuil1!$D:$D,$H$6)</f>
        <v>0</v>
      </c>
      <c r="I62" s="186" t="e">
        <f>SUMIFS([2]Feuil1!$E:$E,[2]Feuil1!$B:$B,$W$20,[2]Feuil1!$A:$A,C62,[2]Feuil1!$D:$D,$H$6)</f>
        <v>#VALUE!</v>
      </c>
      <c r="J62" s="49" t="e">
        <f>SUMIFS([2]Feuil1!$C:$C,[2]Feuil1!$B:$B,$W$20,[2]Feuil1!$A:$A,C62,[2]Feuil1!$D:$D,$J$6)</f>
        <v>#VALUE!</v>
      </c>
      <c r="K62" s="186" t="e">
        <f>SUMIFS([2]Feuil1!$E:$E,[2]Feuil1!$B:$B,$W$20,[2]Feuil1!$A:$A,C62,[2]Feuil1!$D:$D,$J$6)</f>
        <v>#VALUE!</v>
      </c>
      <c r="L62" s="74">
        <f>SUMIFS([2]Feuil1!$C:$C,[2]Feuil1!$B:$B,$W$20,[2]Feuil1!$A:$A,C62,[2]Feuil1!$D:$D,$L$6)</f>
        <v>0</v>
      </c>
      <c r="M62" s="187" t="e">
        <f>SUMIFS([2]Feuil1!$E:$E,[2]Feuil1!$B:$B,$W$20,[2]Feuil1!$A:$A,C62,[2]Feuil1!$D:$D,$L$6)</f>
        <v>#VALUE!</v>
      </c>
      <c r="N62" s="74">
        <f>SUMIFS([2]Feuil1!$C:$C,[2]Feuil1!$B:$B,$W$20,[2]Feuil1!$A:$A,C62,[2]Feuil1!$D:$D,$N$6)</f>
        <v>0</v>
      </c>
      <c r="O62" s="187" t="e">
        <f>SUMIFS([2]Feuil1!$E:$E,[2]Feuil1!$B:$B,$W$20,[2]Feuil1!$A:$A,C62,[2]Feuil1!$D:$D,$N$6)</f>
        <v>#VALUE!</v>
      </c>
      <c r="P62" s="173" t="e">
        <f>SUMIFS('[3]RPE MATIN'!$C:$C,'[3]RPE MATIN'!$B:$B,$W$20,'[3]RPE MATIN'!$A:$A,C62)</f>
        <v>#VALUE!</v>
      </c>
      <c r="Q62" s="188" t="e">
        <f t="shared" si="0"/>
        <v>#VALUE!</v>
      </c>
      <c r="R62" s="11" t="e">
        <f t="shared" si="3"/>
        <v>#VALUE!</v>
      </c>
      <c r="S62" s="11" t="e">
        <f t="shared" si="4"/>
        <v>#VALUE!</v>
      </c>
      <c r="T62" s="50" t="e">
        <f t="shared" si="1"/>
        <v>#VALUE!</v>
      </c>
      <c r="U62" s="51" t="e">
        <f t="shared" si="2"/>
        <v>#VALUE!</v>
      </c>
    </row>
    <row r="63" spans="1:21" ht="15" thickBot="1" x14ac:dyDescent="0.4">
      <c r="A63" s="234"/>
      <c r="B63" s="1" t="s">
        <v>13</v>
      </c>
      <c r="C63" s="26">
        <v>44860</v>
      </c>
      <c r="D63" s="48" t="e">
        <f>SUMIFS([2]Feuil1!$C:$C,[2]Feuil1!$B:$B,$W$20,[2]Feuil1!$A:$A,C63,[2]Feuil1!$D:$D,$D$6)</f>
        <v>#VALUE!</v>
      </c>
      <c r="E63" s="185" t="e">
        <f>SUMIFS([2]Feuil1!$E:$E,[2]Feuil1!$B:$B,$W$20,[2]Feuil1!$A:$A,C63,[2]Feuil1!$D:$D,$D$6)</f>
        <v>#VALUE!</v>
      </c>
      <c r="F63" s="48" t="e">
        <f>SUMIFS([2]Feuil1!$C:$C,[2]Feuil1!$B:$B,$W$20,[2]Feuil1!$A:$A,C63,[2]Feuil1!$D:$D,$F$6)</f>
        <v>#VALUE!</v>
      </c>
      <c r="G63" s="185" t="e">
        <f>SUMIFS([2]Feuil1!$E:$E,[2]Feuil1!$B:$B,$W$20,[2]Feuil1!$A:$A,C63,[2]Feuil1!$D:$D,$F$6)</f>
        <v>#VALUE!</v>
      </c>
      <c r="H63" s="49">
        <f>SUMIFS([2]Feuil1!$C:$C,[2]Feuil1!$B:$B,$W$20,[2]Feuil1!$A:$A,C63,[2]Feuil1!$D:$D,$H$6)</f>
        <v>0</v>
      </c>
      <c r="I63" s="186" t="e">
        <f>SUMIFS([2]Feuil1!$E:$E,[2]Feuil1!$B:$B,$W$20,[2]Feuil1!$A:$A,C63,[2]Feuil1!$D:$D,$H$6)</f>
        <v>#VALUE!</v>
      </c>
      <c r="J63" s="49" t="e">
        <f>SUMIFS([2]Feuil1!$C:$C,[2]Feuil1!$B:$B,$W$20,[2]Feuil1!$A:$A,C63,[2]Feuil1!$D:$D,$J$6)</f>
        <v>#VALUE!</v>
      </c>
      <c r="K63" s="186" t="e">
        <f>SUMIFS([2]Feuil1!$E:$E,[2]Feuil1!$B:$B,$W$20,[2]Feuil1!$A:$A,C63,[2]Feuil1!$D:$D,$J$6)</f>
        <v>#VALUE!</v>
      </c>
      <c r="L63" s="74">
        <f>SUMIFS([2]Feuil1!$C:$C,[2]Feuil1!$B:$B,$W$20,[2]Feuil1!$A:$A,C63,[2]Feuil1!$D:$D,$L$6)</f>
        <v>0</v>
      </c>
      <c r="M63" s="187" t="e">
        <f>SUMIFS([2]Feuil1!$E:$E,[2]Feuil1!$B:$B,$W$20,[2]Feuil1!$A:$A,C63,[2]Feuil1!$D:$D,$L$6)</f>
        <v>#VALUE!</v>
      </c>
      <c r="N63" s="74">
        <f>SUMIFS([2]Feuil1!$C:$C,[2]Feuil1!$B:$B,$W$20,[2]Feuil1!$A:$A,C63,[2]Feuil1!$D:$D,$N$6)</f>
        <v>0</v>
      </c>
      <c r="O63" s="187" t="e">
        <f>SUMIFS([2]Feuil1!$E:$E,[2]Feuil1!$B:$B,$W$20,[2]Feuil1!$A:$A,C63,[2]Feuil1!$D:$D,$N$6)</f>
        <v>#VALUE!</v>
      </c>
      <c r="P63" s="173" t="e">
        <f>SUMIFS('[3]RPE MATIN'!$C:$C,'[3]RPE MATIN'!$B:$B,$W$20,'[3]RPE MATIN'!$A:$A,C63)</f>
        <v>#VALUE!</v>
      </c>
      <c r="Q63" s="188" t="e">
        <f t="shared" si="0"/>
        <v>#VALUE!</v>
      </c>
      <c r="R63" s="11" t="e">
        <f t="shared" si="3"/>
        <v>#VALUE!</v>
      </c>
      <c r="S63" s="11" t="e">
        <f t="shared" si="4"/>
        <v>#VALUE!</v>
      </c>
      <c r="T63" s="50" t="e">
        <f t="shared" si="1"/>
        <v>#VALUE!</v>
      </c>
      <c r="U63" s="51" t="e">
        <f t="shared" si="2"/>
        <v>#VALUE!</v>
      </c>
    </row>
    <row r="64" spans="1:21" ht="15" thickBot="1" x14ac:dyDescent="0.4">
      <c r="A64" s="234"/>
      <c r="B64" s="1" t="s">
        <v>14</v>
      </c>
      <c r="C64" s="26">
        <v>44861</v>
      </c>
      <c r="D64" s="48" t="e">
        <f>SUMIFS([2]Feuil1!$C:$C,[2]Feuil1!$B:$B,$W$20,[2]Feuil1!$A:$A,C64,[2]Feuil1!$D:$D,$D$6)</f>
        <v>#VALUE!</v>
      </c>
      <c r="E64" s="185" t="e">
        <f>SUMIFS([2]Feuil1!$E:$E,[2]Feuil1!$B:$B,$W$20,[2]Feuil1!$A:$A,C64,[2]Feuil1!$D:$D,$D$6)</f>
        <v>#VALUE!</v>
      </c>
      <c r="F64" s="48" t="e">
        <f>SUMIFS([2]Feuil1!$C:$C,[2]Feuil1!$B:$B,$W$20,[2]Feuil1!$A:$A,C64,[2]Feuil1!$D:$D,$F$6)</f>
        <v>#VALUE!</v>
      </c>
      <c r="G64" s="185" t="e">
        <f>SUMIFS([2]Feuil1!$E:$E,[2]Feuil1!$B:$B,$W$20,[2]Feuil1!$A:$A,C64,[2]Feuil1!$D:$D,$F$6)</f>
        <v>#VALUE!</v>
      </c>
      <c r="H64" s="49">
        <f>SUMIFS([2]Feuil1!$C:$C,[2]Feuil1!$B:$B,$W$20,[2]Feuil1!$A:$A,C64,[2]Feuil1!$D:$D,$H$6)</f>
        <v>0</v>
      </c>
      <c r="I64" s="186" t="e">
        <f>SUMIFS([2]Feuil1!$E:$E,[2]Feuil1!$B:$B,$W$20,[2]Feuil1!$A:$A,C64,[2]Feuil1!$D:$D,$H$6)</f>
        <v>#VALUE!</v>
      </c>
      <c r="J64" s="49" t="e">
        <f>SUMIFS([2]Feuil1!$C:$C,[2]Feuil1!$B:$B,$W$20,[2]Feuil1!$A:$A,C64,[2]Feuil1!$D:$D,$J$6)</f>
        <v>#VALUE!</v>
      </c>
      <c r="K64" s="186" t="e">
        <f>SUMIFS([2]Feuil1!$E:$E,[2]Feuil1!$B:$B,$W$20,[2]Feuil1!$A:$A,C64,[2]Feuil1!$D:$D,$J$6)</f>
        <v>#VALUE!</v>
      </c>
      <c r="L64" s="74">
        <f>SUMIFS([2]Feuil1!$C:$C,[2]Feuil1!$B:$B,$W$20,[2]Feuil1!$A:$A,C64,[2]Feuil1!$D:$D,$L$6)</f>
        <v>0</v>
      </c>
      <c r="M64" s="187" t="e">
        <f>SUMIFS([2]Feuil1!$E:$E,[2]Feuil1!$B:$B,$W$20,[2]Feuil1!$A:$A,C64,[2]Feuil1!$D:$D,$L$6)</f>
        <v>#VALUE!</v>
      </c>
      <c r="N64" s="74">
        <f>SUMIFS([2]Feuil1!$C:$C,[2]Feuil1!$B:$B,$W$20,[2]Feuil1!$A:$A,C64,[2]Feuil1!$D:$D,$N$6)</f>
        <v>0</v>
      </c>
      <c r="O64" s="187" t="e">
        <f>SUMIFS([2]Feuil1!$E:$E,[2]Feuil1!$B:$B,$W$20,[2]Feuil1!$A:$A,C64,[2]Feuil1!$D:$D,$N$6)</f>
        <v>#VALUE!</v>
      </c>
      <c r="P64" s="173" t="e">
        <f>SUMIFS('[3]RPE MATIN'!$C:$C,'[3]RPE MATIN'!$B:$B,$W$20,'[3]RPE MATIN'!$A:$A,C64)</f>
        <v>#VALUE!</v>
      </c>
      <c r="Q64" s="188" t="e">
        <f t="shared" si="0"/>
        <v>#VALUE!</v>
      </c>
      <c r="R64" s="11" t="e">
        <f t="shared" si="3"/>
        <v>#VALUE!</v>
      </c>
      <c r="S64" s="11" t="e">
        <f t="shared" si="4"/>
        <v>#VALUE!</v>
      </c>
      <c r="T64" s="50" t="e">
        <f t="shared" si="1"/>
        <v>#VALUE!</v>
      </c>
      <c r="U64" s="51" t="e">
        <f t="shared" si="2"/>
        <v>#VALUE!</v>
      </c>
    </row>
    <row r="65" spans="1:21" ht="15" thickBot="1" x14ac:dyDescent="0.4">
      <c r="A65" s="234"/>
      <c r="B65" s="1" t="s">
        <v>15</v>
      </c>
      <c r="C65" s="26">
        <v>44862</v>
      </c>
      <c r="D65" s="48" t="e">
        <f>SUMIFS([2]Feuil1!$C:$C,[2]Feuil1!$B:$B,$W$20,[2]Feuil1!$A:$A,C65,[2]Feuil1!$D:$D,$D$6)</f>
        <v>#VALUE!</v>
      </c>
      <c r="E65" s="185" t="e">
        <f>SUMIFS([2]Feuil1!$E:$E,[2]Feuil1!$B:$B,$W$20,[2]Feuil1!$A:$A,C65,[2]Feuil1!$D:$D,$D$6)</f>
        <v>#VALUE!</v>
      </c>
      <c r="F65" s="48" t="e">
        <f>SUMIFS([2]Feuil1!$C:$C,[2]Feuil1!$B:$B,$W$20,[2]Feuil1!$A:$A,C65,[2]Feuil1!$D:$D,$F$6)</f>
        <v>#VALUE!</v>
      </c>
      <c r="G65" s="185" t="e">
        <f>SUMIFS([2]Feuil1!$E:$E,[2]Feuil1!$B:$B,$W$20,[2]Feuil1!$A:$A,C65,[2]Feuil1!$D:$D,$F$6)</f>
        <v>#VALUE!</v>
      </c>
      <c r="H65" s="49">
        <f>SUMIFS([2]Feuil1!$C:$C,[2]Feuil1!$B:$B,$W$20,[2]Feuil1!$A:$A,C65,[2]Feuil1!$D:$D,$H$6)</f>
        <v>0</v>
      </c>
      <c r="I65" s="186" t="e">
        <f>SUMIFS([2]Feuil1!$E:$E,[2]Feuil1!$B:$B,$W$20,[2]Feuil1!$A:$A,C65,[2]Feuil1!$D:$D,$H$6)</f>
        <v>#VALUE!</v>
      </c>
      <c r="J65" s="49" t="e">
        <f>SUMIFS([2]Feuil1!$C:$C,[2]Feuil1!$B:$B,$W$20,[2]Feuil1!$A:$A,C65,[2]Feuil1!$D:$D,$J$6)</f>
        <v>#VALUE!</v>
      </c>
      <c r="K65" s="186" t="e">
        <f>SUMIFS([2]Feuil1!$E:$E,[2]Feuil1!$B:$B,$W$20,[2]Feuil1!$A:$A,C65,[2]Feuil1!$D:$D,$J$6)</f>
        <v>#VALUE!</v>
      </c>
      <c r="L65" s="74">
        <f>SUMIFS([2]Feuil1!$C:$C,[2]Feuil1!$B:$B,$W$20,[2]Feuil1!$A:$A,C65,[2]Feuil1!$D:$D,$L$6)</f>
        <v>0</v>
      </c>
      <c r="M65" s="187" t="e">
        <f>SUMIFS([2]Feuil1!$E:$E,[2]Feuil1!$B:$B,$W$20,[2]Feuil1!$A:$A,C65,[2]Feuil1!$D:$D,$L$6)</f>
        <v>#VALUE!</v>
      </c>
      <c r="N65" s="74">
        <f>SUMIFS([2]Feuil1!$C:$C,[2]Feuil1!$B:$B,$W$20,[2]Feuil1!$A:$A,C65,[2]Feuil1!$D:$D,$N$6)</f>
        <v>0</v>
      </c>
      <c r="O65" s="187" t="e">
        <f>SUMIFS([2]Feuil1!$E:$E,[2]Feuil1!$B:$B,$W$20,[2]Feuil1!$A:$A,C65,[2]Feuil1!$D:$D,$N$6)</f>
        <v>#VALUE!</v>
      </c>
      <c r="P65" s="173" t="e">
        <f>SUMIFS('[3]RPE MATIN'!$C:$C,'[3]RPE MATIN'!$B:$B,$W$20,'[3]RPE MATIN'!$A:$A,C65)</f>
        <v>#VALUE!</v>
      </c>
      <c r="Q65" s="188" t="e">
        <f t="shared" si="0"/>
        <v>#VALUE!</v>
      </c>
      <c r="R65" s="11" t="e">
        <f t="shared" si="3"/>
        <v>#VALUE!</v>
      </c>
      <c r="S65" s="11" t="e">
        <f t="shared" si="4"/>
        <v>#VALUE!</v>
      </c>
      <c r="T65" s="50" t="e">
        <f t="shared" si="1"/>
        <v>#VALUE!</v>
      </c>
      <c r="U65" s="51" t="e">
        <f t="shared" si="2"/>
        <v>#VALUE!</v>
      </c>
    </row>
    <row r="66" spans="1:21" ht="15" thickBot="1" x14ac:dyDescent="0.4">
      <c r="A66" s="234"/>
      <c r="B66" s="1" t="s">
        <v>16</v>
      </c>
      <c r="C66" s="26">
        <v>44863</v>
      </c>
      <c r="D66" s="48" t="e">
        <f>SUMIFS([2]Feuil1!$C:$C,[2]Feuil1!$B:$B,$W$20,[2]Feuil1!$A:$A,C66,[2]Feuil1!$D:$D,$D$6)</f>
        <v>#VALUE!</v>
      </c>
      <c r="E66" s="185" t="e">
        <f>SUMIFS([2]Feuil1!$E:$E,[2]Feuil1!$B:$B,$W$20,[2]Feuil1!$A:$A,C66,[2]Feuil1!$D:$D,$D$6)</f>
        <v>#VALUE!</v>
      </c>
      <c r="F66" s="48" t="e">
        <f>SUMIFS([2]Feuil1!$C:$C,[2]Feuil1!$B:$B,$W$20,[2]Feuil1!$A:$A,C66,[2]Feuil1!$D:$D,$F$6)</f>
        <v>#VALUE!</v>
      </c>
      <c r="G66" s="185" t="e">
        <f>SUMIFS([2]Feuil1!$E:$E,[2]Feuil1!$B:$B,$W$20,[2]Feuil1!$A:$A,C66,[2]Feuil1!$D:$D,$F$6)</f>
        <v>#VALUE!</v>
      </c>
      <c r="H66" s="49">
        <f>SUMIFS([2]Feuil1!$C:$C,[2]Feuil1!$B:$B,$W$20,[2]Feuil1!$A:$A,C66,[2]Feuil1!$D:$D,$H$6)</f>
        <v>0</v>
      </c>
      <c r="I66" s="186" t="e">
        <f>SUMIFS([2]Feuil1!$E:$E,[2]Feuil1!$B:$B,$W$20,[2]Feuil1!$A:$A,C66,[2]Feuil1!$D:$D,$H$6)</f>
        <v>#VALUE!</v>
      </c>
      <c r="J66" s="49" t="e">
        <f>SUMIFS([2]Feuil1!$C:$C,[2]Feuil1!$B:$B,$W$20,[2]Feuil1!$A:$A,C66,[2]Feuil1!$D:$D,$J$6)</f>
        <v>#VALUE!</v>
      </c>
      <c r="K66" s="186" t="e">
        <f>SUMIFS([2]Feuil1!$E:$E,[2]Feuil1!$B:$B,$W$20,[2]Feuil1!$A:$A,C66,[2]Feuil1!$D:$D,$J$6)</f>
        <v>#VALUE!</v>
      </c>
      <c r="L66" s="74">
        <f>SUMIFS([2]Feuil1!$C:$C,[2]Feuil1!$B:$B,$W$20,[2]Feuil1!$A:$A,C66,[2]Feuil1!$D:$D,$L$6)</f>
        <v>0</v>
      </c>
      <c r="M66" s="187" t="e">
        <f>SUMIFS([2]Feuil1!$E:$E,[2]Feuil1!$B:$B,$W$20,[2]Feuil1!$A:$A,C66,[2]Feuil1!$D:$D,$L$6)</f>
        <v>#VALUE!</v>
      </c>
      <c r="N66" s="74">
        <f>SUMIFS([2]Feuil1!$C:$C,[2]Feuil1!$B:$B,$W$20,[2]Feuil1!$A:$A,C66,[2]Feuil1!$D:$D,$N$6)</f>
        <v>0</v>
      </c>
      <c r="O66" s="187" t="e">
        <f>SUMIFS([2]Feuil1!$E:$E,[2]Feuil1!$B:$B,$W$20,[2]Feuil1!$A:$A,C66,[2]Feuil1!$D:$D,$N$6)</f>
        <v>#VALUE!</v>
      </c>
      <c r="P66" s="173" t="e">
        <f>SUMIFS('[3]RPE MATIN'!$C:$C,'[3]RPE MATIN'!$B:$B,$W$20,'[3]RPE MATIN'!$A:$A,C66)</f>
        <v>#VALUE!</v>
      </c>
      <c r="Q66" s="188" t="e">
        <f t="shared" si="0"/>
        <v>#VALUE!</v>
      </c>
      <c r="R66" s="11" t="e">
        <f t="shared" si="3"/>
        <v>#VALUE!</v>
      </c>
      <c r="S66" s="11" t="e">
        <f t="shared" si="4"/>
        <v>#VALUE!</v>
      </c>
      <c r="T66" s="50" t="e">
        <f t="shared" si="1"/>
        <v>#VALUE!</v>
      </c>
      <c r="U66" s="51" t="e">
        <f t="shared" si="2"/>
        <v>#VALUE!</v>
      </c>
    </row>
    <row r="67" spans="1:21" ht="15" thickBot="1" x14ac:dyDescent="0.4">
      <c r="A67" s="234"/>
      <c r="B67" s="1" t="s">
        <v>17</v>
      </c>
      <c r="C67" s="26">
        <v>44864</v>
      </c>
      <c r="D67" s="48" t="e">
        <f>SUMIFS([2]Feuil1!$C:$C,[2]Feuil1!$B:$B,$W$20,[2]Feuil1!$A:$A,C67,[2]Feuil1!$D:$D,$D$6)</f>
        <v>#VALUE!</v>
      </c>
      <c r="E67" s="185" t="e">
        <f>SUMIFS([2]Feuil1!$E:$E,[2]Feuil1!$B:$B,$W$20,[2]Feuil1!$A:$A,C67,[2]Feuil1!$D:$D,$D$6)</f>
        <v>#VALUE!</v>
      </c>
      <c r="F67" s="48" t="e">
        <f>SUMIFS([2]Feuil1!$C:$C,[2]Feuil1!$B:$B,$W$20,[2]Feuil1!$A:$A,C67,[2]Feuil1!$D:$D,$F$6)</f>
        <v>#VALUE!</v>
      </c>
      <c r="G67" s="185" t="e">
        <f>SUMIFS([2]Feuil1!$E:$E,[2]Feuil1!$B:$B,$W$20,[2]Feuil1!$A:$A,C67,[2]Feuil1!$D:$D,$F$6)</f>
        <v>#VALUE!</v>
      </c>
      <c r="H67" s="49">
        <f>SUMIFS([2]Feuil1!$C:$C,[2]Feuil1!$B:$B,$W$20,[2]Feuil1!$A:$A,C67,[2]Feuil1!$D:$D,$H$6)</f>
        <v>0</v>
      </c>
      <c r="I67" s="186" t="e">
        <f>SUMIFS([2]Feuil1!$E:$E,[2]Feuil1!$B:$B,$W$20,[2]Feuil1!$A:$A,C67,[2]Feuil1!$D:$D,$H$6)</f>
        <v>#VALUE!</v>
      </c>
      <c r="J67" s="49" t="e">
        <f>SUMIFS([2]Feuil1!$C:$C,[2]Feuil1!$B:$B,$W$20,[2]Feuil1!$A:$A,C67,[2]Feuil1!$D:$D,$J$6)</f>
        <v>#VALUE!</v>
      </c>
      <c r="K67" s="186" t="e">
        <f>SUMIFS([2]Feuil1!$E:$E,[2]Feuil1!$B:$B,$W$20,[2]Feuil1!$A:$A,C67,[2]Feuil1!$D:$D,$J$6)</f>
        <v>#VALUE!</v>
      </c>
      <c r="L67" s="74">
        <f>SUMIFS([2]Feuil1!$C:$C,[2]Feuil1!$B:$B,$W$20,[2]Feuil1!$A:$A,C67,[2]Feuil1!$D:$D,$L$6)</f>
        <v>0</v>
      </c>
      <c r="M67" s="187" t="e">
        <f>SUMIFS([2]Feuil1!$E:$E,[2]Feuil1!$B:$B,$W$20,[2]Feuil1!$A:$A,C67,[2]Feuil1!$D:$D,$L$6)</f>
        <v>#VALUE!</v>
      </c>
      <c r="N67" s="74">
        <f>SUMIFS([2]Feuil1!$C:$C,[2]Feuil1!$B:$B,$W$20,[2]Feuil1!$A:$A,C67,[2]Feuil1!$D:$D,$N$6)</f>
        <v>0</v>
      </c>
      <c r="O67" s="187" t="e">
        <f>SUMIFS([2]Feuil1!$E:$E,[2]Feuil1!$B:$B,$W$20,[2]Feuil1!$A:$A,C67,[2]Feuil1!$D:$D,$N$6)</f>
        <v>#VALUE!</v>
      </c>
      <c r="P67" s="173" t="e">
        <f>SUMIFS('[3]RPE MATIN'!$C:$C,'[3]RPE MATIN'!$B:$B,$W$20,'[3]RPE MATIN'!$A:$A,C67)</f>
        <v>#VALUE!</v>
      </c>
      <c r="Q67" s="188" t="e">
        <f t="shared" si="0"/>
        <v>#VALUE!</v>
      </c>
      <c r="R67" s="11" t="e">
        <f t="shared" si="3"/>
        <v>#VALUE!</v>
      </c>
      <c r="S67" s="11" t="e">
        <f t="shared" si="4"/>
        <v>#VALUE!</v>
      </c>
      <c r="T67" s="50" t="e">
        <f t="shared" si="1"/>
        <v>#VALUE!</v>
      </c>
      <c r="U67" s="51" t="e">
        <f t="shared" si="2"/>
        <v>#VALUE!</v>
      </c>
    </row>
    <row r="68" spans="1:21" ht="15" thickBot="1" x14ac:dyDescent="0.4">
      <c r="A68" s="234"/>
      <c r="B68" s="1" t="s">
        <v>12</v>
      </c>
      <c r="C68" s="26">
        <v>44865</v>
      </c>
      <c r="D68" s="48" t="e">
        <f>SUMIFS([2]Feuil1!$C:$C,[2]Feuil1!$B:$B,$W$20,[2]Feuil1!$A:$A,C68,[2]Feuil1!$D:$D,$D$6)</f>
        <v>#VALUE!</v>
      </c>
      <c r="E68" s="185" t="e">
        <f>SUMIFS([2]Feuil1!$E:$E,[2]Feuil1!$B:$B,$W$20,[2]Feuil1!$A:$A,C68,[2]Feuil1!$D:$D,$D$6)</f>
        <v>#VALUE!</v>
      </c>
      <c r="F68" s="48" t="e">
        <f>SUMIFS([2]Feuil1!$C:$C,[2]Feuil1!$B:$B,$W$20,[2]Feuil1!$A:$A,C68,[2]Feuil1!$D:$D,$F$6)</f>
        <v>#VALUE!</v>
      </c>
      <c r="G68" s="185" t="e">
        <f>SUMIFS([2]Feuil1!$E:$E,[2]Feuil1!$B:$B,$W$20,[2]Feuil1!$A:$A,C68,[2]Feuil1!$D:$D,$F$6)</f>
        <v>#VALUE!</v>
      </c>
      <c r="H68" s="49">
        <f>SUMIFS([2]Feuil1!$C:$C,[2]Feuil1!$B:$B,$W$20,[2]Feuil1!$A:$A,C68,[2]Feuil1!$D:$D,$H$6)</f>
        <v>0</v>
      </c>
      <c r="I68" s="186" t="e">
        <f>SUMIFS([2]Feuil1!$E:$E,[2]Feuil1!$B:$B,$W$20,[2]Feuil1!$A:$A,C68,[2]Feuil1!$D:$D,$H$6)</f>
        <v>#VALUE!</v>
      </c>
      <c r="J68" s="49" t="e">
        <f>SUMIFS([2]Feuil1!$C:$C,[2]Feuil1!$B:$B,$W$20,[2]Feuil1!$A:$A,C68,[2]Feuil1!$D:$D,$J$6)</f>
        <v>#VALUE!</v>
      </c>
      <c r="K68" s="186" t="e">
        <f>SUMIFS([2]Feuil1!$E:$E,[2]Feuil1!$B:$B,$W$20,[2]Feuil1!$A:$A,C68,[2]Feuil1!$D:$D,$J$6)</f>
        <v>#VALUE!</v>
      </c>
      <c r="L68" s="74">
        <f>SUMIFS([2]Feuil1!$C:$C,[2]Feuil1!$B:$B,$W$20,[2]Feuil1!$A:$A,C68,[2]Feuil1!$D:$D,$L$6)</f>
        <v>0</v>
      </c>
      <c r="M68" s="187" t="e">
        <f>SUMIFS([2]Feuil1!$E:$E,[2]Feuil1!$B:$B,$W$20,[2]Feuil1!$A:$A,C68,[2]Feuil1!$D:$D,$L$6)</f>
        <v>#VALUE!</v>
      </c>
      <c r="N68" s="74">
        <f>SUMIFS([2]Feuil1!$C:$C,[2]Feuil1!$B:$B,$W$20,[2]Feuil1!$A:$A,C68,[2]Feuil1!$D:$D,$N$6)</f>
        <v>0</v>
      </c>
      <c r="O68" s="187" t="e">
        <f>SUMIFS([2]Feuil1!$E:$E,[2]Feuil1!$B:$B,$W$20,[2]Feuil1!$A:$A,C68,[2]Feuil1!$D:$D,$N$6)</f>
        <v>#VALUE!</v>
      </c>
      <c r="P68" s="173" t="e">
        <f>SUMIFS('[3]RPE MATIN'!$C:$C,'[3]RPE MATIN'!$B:$B,$W$20,'[3]RPE MATIN'!$A:$A,C68)</f>
        <v>#VALUE!</v>
      </c>
      <c r="Q68" s="188" t="e">
        <f t="shared" si="0"/>
        <v>#VALUE!</v>
      </c>
      <c r="R68" s="11" t="e">
        <f t="shared" si="3"/>
        <v>#VALUE!</v>
      </c>
      <c r="S68" s="11" t="e">
        <f t="shared" si="4"/>
        <v>#VALUE!</v>
      </c>
      <c r="T68" s="50" t="e">
        <f t="shared" si="1"/>
        <v>#VALUE!</v>
      </c>
      <c r="U68" s="51" t="e">
        <f t="shared" si="2"/>
        <v>#VALUE!</v>
      </c>
    </row>
    <row r="69" spans="1:21" ht="15" customHeight="1" thickBot="1" x14ac:dyDescent="0.4">
      <c r="A69" s="234" t="s">
        <v>10</v>
      </c>
      <c r="B69" s="1" t="s">
        <v>13</v>
      </c>
      <c r="C69" s="26">
        <v>44866</v>
      </c>
      <c r="D69" s="48" t="e">
        <f>SUMIFS([2]Feuil1!$C:$C,[2]Feuil1!$B:$B,$W$20,[2]Feuil1!$A:$A,C69,[2]Feuil1!$D:$D,$D$6)</f>
        <v>#VALUE!</v>
      </c>
      <c r="E69" s="185" t="e">
        <f>SUMIFS([2]Feuil1!$E:$E,[2]Feuil1!$B:$B,$W$20,[2]Feuil1!$A:$A,C69,[2]Feuil1!$D:$D,$D$6)</f>
        <v>#VALUE!</v>
      </c>
      <c r="F69" s="48" t="e">
        <f>SUMIFS([2]Feuil1!$C:$C,[2]Feuil1!$B:$B,$W$20,[2]Feuil1!$A:$A,C69,[2]Feuil1!$D:$D,$F$6)</f>
        <v>#VALUE!</v>
      </c>
      <c r="G69" s="185" t="e">
        <f>SUMIFS([2]Feuil1!$E:$E,[2]Feuil1!$B:$B,$W$20,[2]Feuil1!$A:$A,C69,[2]Feuil1!$D:$D,$F$6)</f>
        <v>#VALUE!</v>
      </c>
      <c r="H69" s="49">
        <f>SUMIFS([2]Feuil1!$C:$C,[2]Feuil1!$B:$B,$W$20,[2]Feuil1!$A:$A,C69,[2]Feuil1!$D:$D,$H$6)</f>
        <v>0</v>
      </c>
      <c r="I69" s="186" t="e">
        <f>SUMIFS([2]Feuil1!$E:$E,[2]Feuil1!$B:$B,$W$20,[2]Feuil1!$A:$A,C69,[2]Feuil1!$D:$D,$H$6)</f>
        <v>#VALUE!</v>
      </c>
      <c r="J69" s="49" t="e">
        <f>SUMIFS([2]Feuil1!$C:$C,[2]Feuil1!$B:$B,$W$20,[2]Feuil1!$A:$A,C69,[2]Feuil1!$D:$D,$J$6)</f>
        <v>#VALUE!</v>
      </c>
      <c r="K69" s="186" t="e">
        <f>SUMIFS([2]Feuil1!$E:$E,[2]Feuil1!$B:$B,$W$20,[2]Feuil1!$A:$A,C69,[2]Feuil1!$D:$D,$J$6)</f>
        <v>#VALUE!</v>
      </c>
      <c r="L69" s="74">
        <f>SUMIFS([2]Feuil1!$C:$C,[2]Feuil1!$B:$B,$W$20,[2]Feuil1!$A:$A,C69,[2]Feuil1!$D:$D,$L$6)</f>
        <v>0</v>
      </c>
      <c r="M69" s="187" t="e">
        <f>SUMIFS([2]Feuil1!$E:$E,[2]Feuil1!$B:$B,$W$20,[2]Feuil1!$A:$A,C69,[2]Feuil1!$D:$D,$L$6)</f>
        <v>#VALUE!</v>
      </c>
      <c r="N69" s="74">
        <f>SUMIFS([2]Feuil1!$C:$C,[2]Feuil1!$B:$B,$W$20,[2]Feuil1!$A:$A,C69,[2]Feuil1!$D:$D,$N$6)</f>
        <v>0</v>
      </c>
      <c r="O69" s="187" t="e">
        <f>SUMIFS([2]Feuil1!$E:$E,[2]Feuil1!$B:$B,$W$20,[2]Feuil1!$A:$A,C69,[2]Feuil1!$D:$D,$N$6)</f>
        <v>#VALUE!</v>
      </c>
      <c r="P69" s="173" t="e">
        <f>SUMIFS('[3]RPE MATIN'!$C:$C,'[3]RPE MATIN'!$B:$B,$W$20,'[3]RPE MATIN'!$A:$A,C69)</f>
        <v>#VALUE!</v>
      </c>
      <c r="Q69" s="188" t="e">
        <f t="shared" si="0"/>
        <v>#VALUE!</v>
      </c>
      <c r="R69" s="11" t="e">
        <f t="shared" si="3"/>
        <v>#VALUE!</v>
      </c>
      <c r="S69" s="11" t="e">
        <f t="shared" si="4"/>
        <v>#VALUE!</v>
      </c>
      <c r="T69" s="50" t="e">
        <f t="shared" si="1"/>
        <v>#VALUE!</v>
      </c>
      <c r="U69" s="51" t="e">
        <f t="shared" si="2"/>
        <v>#VALUE!</v>
      </c>
    </row>
    <row r="70" spans="1:21" ht="15" thickBot="1" x14ac:dyDescent="0.4">
      <c r="A70" s="234"/>
      <c r="B70" s="1" t="s">
        <v>13</v>
      </c>
      <c r="C70" s="26">
        <v>44867</v>
      </c>
      <c r="D70" s="48" t="e">
        <f>SUMIFS([2]Feuil1!$C:$C,[2]Feuil1!$B:$B,$W$20,[2]Feuil1!$A:$A,C70,[2]Feuil1!$D:$D,$D$6)</f>
        <v>#VALUE!</v>
      </c>
      <c r="E70" s="185" t="e">
        <f>SUMIFS([2]Feuil1!$E:$E,[2]Feuil1!$B:$B,$W$20,[2]Feuil1!$A:$A,C70,[2]Feuil1!$D:$D,$D$6)</f>
        <v>#VALUE!</v>
      </c>
      <c r="F70" s="48" t="e">
        <f>SUMIFS([2]Feuil1!$C:$C,[2]Feuil1!$B:$B,$W$20,[2]Feuil1!$A:$A,C70,[2]Feuil1!$D:$D,$F$6)</f>
        <v>#VALUE!</v>
      </c>
      <c r="G70" s="185" t="e">
        <f>SUMIFS([2]Feuil1!$E:$E,[2]Feuil1!$B:$B,$W$20,[2]Feuil1!$A:$A,C70,[2]Feuil1!$D:$D,$F$6)</f>
        <v>#VALUE!</v>
      </c>
      <c r="H70" s="49">
        <f>SUMIFS([2]Feuil1!$C:$C,[2]Feuil1!$B:$B,$W$20,[2]Feuil1!$A:$A,C70,[2]Feuil1!$D:$D,$H$6)</f>
        <v>0</v>
      </c>
      <c r="I70" s="186" t="e">
        <f>SUMIFS([2]Feuil1!$E:$E,[2]Feuil1!$B:$B,$W$20,[2]Feuil1!$A:$A,C70,[2]Feuil1!$D:$D,$H$6)</f>
        <v>#VALUE!</v>
      </c>
      <c r="J70" s="49" t="e">
        <f>SUMIFS([2]Feuil1!$C:$C,[2]Feuil1!$B:$B,$W$20,[2]Feuil1!$A:$A,C70,[2]Feuil1!$D:$D,$J$6)</f>
        <v>#VALUE!</v>
      </c>
      <c r="K70" s="186" t="e">
        <f>SUMIFS([2]Feuil1!$E:$E,[2]Feuil1!$B:$B,$W$20,[2]Feuil1!$A:$A,C70,[2]Feuil1!$D:$D,$J$6)</f>
        <v>#VALUE!</v>
      </c>
      <c r="L70" s="74">
        <f>SUMIFS([2]Feuil1!$C:$C,[2]Feuil1!$B:$B,$W$20,[2]Feuil1!$A:$A,C70,[2]Feuil1!$D:$D,$L$6)</f>
        <v>0</v>
      </c>
      <c r="M70" s="187" t="e">
        <f>SUMIFS([2]Feuil1!$E:$E,[2]Feuil1!$B:$B,$W$20,[2]Feuil1!$A:$A,C70,[2]Feuil1!$D:$D,$L$6)</f>
        <v>#VALUE!</v>
      </c>
      <c r="N70" s="74">
        <f>SUMIFS([2]Feuil1!$C:$C,[2]Feuil1!$B:$B,$W$20,[2]Feuil1!$A:$A,C70,[2]Feuil1!$D:$D,$N$6)</f>
        <v>0</v>
      </c>
      <c r="O70" s="187" t="e">
        <f>SUMIFS([2]Feuil1!$E:$E,[2]Feuil1!$B:$B,$W$20,[2]Feuil1!$A:$A,C70,[2]Feuil1!$D:$D,$N$6)</f>
        <v>#VALUE!</v>
      </c>
      <c r="P70" s="173" t="e">
        <f>SUMIFS('[3]RPE MATIN'!$C:$C,'[3]RPE MATIN'!$B:$B,$W$20,'[3]RPE MATIN'!$A:$A,C70)</f>
        <v>#VALUE!</v>
      </c>
      <c r="Q70" s="188" t="e">
        <f t="shared" si="0"/>
        <v>#VALUE!</v>
      </c>
      <c r="R70" s="11" t="e">
        <f t="shared" si="3"/>
        <v>#VALUE!</v>
      </c>
      <c r="S70" s="11" t="e">
        <f t="shared" si="4"/>
        <v>#VALUE!</v>
      </c>
      <c r="T70" s="50" t="e">
        <f t="shared" si="1"/>
        <v>#VALUE!</v>
      </c>
      <c r="U70" s="51" t="e">
        <f t="shared" si="2"/>
        <v>#VALUE!</v>
      </c>
    </row>
    <row r="71" spans="1:21" ht="15" thickBot="1" x14ac:dyDescent="0.4">
      <c r="A71" s="234"/>
      <c r="B71" s="1" t="s">
        <v>14</v>
      </c>
      <c r="C71" s="26">
        <v>44868</v>
      </c>
      <c r="D71" s="48" t="e">
        <f>SUMIFS([2]Feuil1!$C:$C,[2]Feuil1!$B:$B,$W$20,[2]Feuil1!$A:$A,C71,[2]Feuil1!$D:$D,$D$6)</f>
        <v>#VALUE!</v>
      </c>
      <c r="E71" s="185" t="e">
        <f>SUMIFS([2]Feuil1!$E:$E,[2]Feuil1!$B:$B,$W$20,[2]Feuil1!$A:$A,C71,[2]Feuil1!$D:$D,$D$6)</f>
        <v>#VALUE!</v>
      </c>
      <c r="F71" s="48" t="e">
        <f>SUMIFS([2]Feuil1!$C:$C,[2]Feuil1!$B:$B,$W$20,[2]Feuil1!$A:$A,C71,[2]Feuil1!$D:$D,$F$6)</f>
        <v>#VALUE!</v>
      </c>
      <c r="G71" s="185" t="e">
        <f>SUMIFS([2]Feuil1!$E:$E,[2]Feuil1!$B:$B,$W$20,[2]Feuil1!$A:$A,C71,[2]Feuil1!$D:$D,$F$6)</f>
        <v>#VALUE!</v>
      </c>
      <c r="H71" s="49">
        <f>SUMIFS([2]Feuil1!$C:$C,[2]Feuil1!$B:$B,$W$20,[2]Feuil1!$A:$A,C71,[2]Feuil1!$D:$D,$H$6)</f>
        <v>0</v>
      </c>
      <c r="I71" s="186" t="e">
        <f>SUMIFS([2]Feuil1!$E:$E,[2]Feuil1!$B:$B,$W$20,[2]Feuil1!$A:$A,C71,[2]Feuil1!$D:$D,$H$6)</f>
        <v>#VALUE!</v>
      </c>
      <c r="J71" s="49" t="e">
        <f>SUMIFS([2]Feuil1!$C:$C,[2]Feuil1!$B:$B,$W$20,[2]Feuil1!$A:$A,C71,[2]Feuil1!$D:$D,$J$6)</f>
        <v>#VALUE!</v>
      </c>
      <c r="K71" s="186" t="e">
        <f>SUMIFS([2]Feuil1!$E:$E,[2]Feuil1!$B:$B,$W$20,[2]Feuil1!$A:$A,C71,[2]Feuil1!$D:$D,$J$6)</f>
        <v>#VALUE!</v>
      </c>
      <c r="L71" s="74">
        <f>SUMIFS([2]Feuil1!$C:$C,[2]Feuil1!$B:$B,$W$20,[2]Feuil1!$A:$A,C71,[2]Feuil1!$D:$D,$L$6)</f>
        <v>0</v>
      </c>
      <c r="M71" s="187" t="e">
        <f>SUMIFS([2]Feuil1!$E:$E,[2]Feuil1!$B:$B,$W$20,[2]Feuil1!$A:$A,C71,[2]Feuil1!$D:$D,$L$6)</f>
        <v>#VALUE!</v>
      </c>
      <c r="N71" s="74">
        <f>SUMIFS([2]Feuil1!$C:$C,[2]Feuil1!$B:$B,$W$20,[2]Feuil1!$A:$A,C71,[2]Feuil1!$D:$D,$N$6)</f>
        <v>0</v>
      </c>
      <c r="O71" s="187" t="e">
        <f>SUMIFS([2]Feuil1!$E:$E,[2]Feuil1!$B:$B,$W$20,[2]Feuil1!$A:$A,C71,[2]Feuil1!$D:$D,$N$6)</f>
        <v>#VALUE!</v>
      </c>
      <c r="P71" s="173" t="e">
        <f>SUMIFS('[3]RPE MATIN'!$C:$C,'[3]RPE MATIN'!$B:$B,$W$20,'[3]RPE MATIN'!$A:$A,C71)</f>
        <v>#VALUE!</v>
      </c>
      <c r="Q71" s="188" t="e">
        <f t="shared" si="0"/>
        <v>#VALUE!</v>
      </c>
      <c r="R71" s="11" t="e">
        <f t="shared" si="3"/>
        <v>#VALUE!</v>
      </c>
      <c r="S71" s="11" t="e">
        <f t="shared" si="4"/>
        <v>#VALUE!</v>
      </c>
      <c r="T71" s="50" t="e">
        <f t="shared" si="1"/>
        <v>#VALUE!</v>
      </c>
      <c r="U71" s="51" t="e">
        <f t="shared" si="2"/>
        <v>#VALUE!</v>
      </c>
    </row>
    <row r="72" spans="1:21" ht="15" thickBot="1" x14ac:dyDescent="0.4">
      <c r="A72" s="234"/>
      <c r="B72" s="1" t="s">
        <v>15</v>
      </c>
      <c r="C72" s="26">
        <v>44869</v>
      </c>
      <c r="D72" s="48" t="e">
        <f>SUMIFS([2]Feuil1!$C:$C,[2]Feuil1!$B:$B,$W$20,[2]Feuil1!$A:$A,C72,[2]Feuil1!$D:$D,$D$6)</f>
        <v>#VALUE!</v>
      </c>
      <c r="E72" s="185" t="e">
        <f>SUMIFS([2]Feuil1!$E:$E,[2]Feuil1!$B:$B,$W$20,[2]Feuil1!$A:$A,C72,[2]Feuil1!$D:$D,$D$6)</f>
        <v>#VALUE!</v>
      </c>
      <c r="F72" s="48" t="e">
        <f>SUMIFS([2]Feuil1!$C:$C,[2]Feuil1!$B:$B,$W$20,[2]Feuil1!$A:$A,C72,[2]Feuil1!$D:$D,$F$6)</f>
        <v>#VALUE!</v>
      </c>
      <c r="G72" s="185" t="e">
        <f>SUMIFS([2]Feuil1!$E:$E,[2]Feuil1!$B:$B,$W$20,[2]Feuil1!$A:$A,C72,[2]Feuil1!$D:$D,$F$6)</f>
        <v>#VALUE!</v>
      </c>
      <c r="H72" s="49">
        <f>SUMIFS([2]Feuil1!$C:$C,[2]Feuil1!$B:$B,$W$20,[2]Feuil1!$A:$A,C72,[2]Feuil1!$D:$D,$H$6)</f>
        <v>0</v>
      </c>
      <c r="I72" s="186" t="e">
        <f>SUMIFS([2]Feuil1!$E:$E,[2]Feuil1!$B:$B,$W$20,[2]Feuil1!$A:$A,C72,[2]Feuil1!$D:$D,$H$6)</f>
        <v>#VALUE!</v>
      </c>
      <c r="J72" s="49" t="e">
        <f>SUMIFS([2]Feuil1!$C:$C,[2]Feuil1!$B:$B,$W$20,[2]Feuil1!$A:$A,C72,[2]Feuil1!$D:$D,$J$6)</f>
        <v>#VALUE!</v>
      </c>
      <c r="K72" s="186" t="e">
        <f>SUMIFS([2]Feuil1!$E:$E,[2]Feuil1!$B:$B,$W$20,[2]Feuil1!$A:$A,C72,[2]Feuil1!$D:$D,$J$6)</f>
        <v>#VALUE!</v>
      </c>
      <c r="L72" s="74">
        <f>SUMIFS([2]Feuil1!$C:$C,[2]Feuil1!$B:$B,$W$20,[2]Feuil1!$A:$A,C72,[2]Feuil1!$D:$D,$L$6)</f>
        <v>0</v>
      </c>
      <c r="M72" s="187" t="e">
        <f>SUMIFS([2]Feuil1!$E:$E,[2]Feuil1!$B:$B,$W$20,[2]Feuil1!$A:$A,C72,[2]Feuil1!$D:$D,$L$6)</f>
        <v>#VALUE!</v>
      </c>
      <c r="N72" s="74">
        <f>SUMIFS([2]Feuil1!$C:$C,[2]Feuil1!$B:$B,$W$20,[2]Feuil1!$A:$A,C72,[2]Feuil1!$D:$D,$N$6)</f>
        <v>0</v>
      </c>
      <c r="O72" s="187" t="e">
        <f>SUMIFS([2]Feuil1!$E:$E,[2]Feuil1!$B:$B,$W$20,[2]Feuil1!$A:$A,C72,[2]Feuil1!$D:$D,$N$6)</f>
        <v>#VALUE!</v>
      </c>
      <c r="P72" s="173" t="e">
        <f>SUMIFS('[3]RPE MATIN'!$C:$C,'[3]RPE MATIN'!$B:$B,$W$20,'[3]RPE MATIN'!$A:$A,C72)</f>
        <v>#VALUE!</v>
      </c>
      <c r="Q72" s="188" t="e">
        <f t="shared" si="0"/>
        <v>#VALUE!</v>
      </c>
      <c r="R72" s="11" t="e">
        <f t="shared" si="3"/>
        <v>#VALUE!</v>
      </c>
      <c r="S72" s="11" t="e">
        <f t="shared" si="4"/>
        <v>#VALUE!</v>
      </c>
      <c r="T72" s="50" t="e">
        <f t="shared" si="1"/>
        <v>#VALUE!</v>
      </c>
      <c r="U72" s="51" t="e">
        <f t="shared" si="2"/>
        <v>#VALUE!</v>
      </c>
    </row>
    <row r="73" spans="1:21" ht="15" thickBot="1" x14ac:dyDescent="0.4">
      <c r="A73" s="234"/>
      <c r="B73" s="1" t="s">
        <v>16</v>
      </c>
      <c r="C73" s="26">
        <v>44870</v>
      </c>
      <c r="D73" s="48" t="e">
        <f>SUMIFS([2]Feuil1!$C:$C,[2]Feuil1!$B:$B,$W$20,[2]Feuil1!$A:$A,C73,[2]Feuil1!$D:$D,$D$6)</f>
        <v>#VALUE!</v>
      </c>
      <c r="E73" s="185" t="e">
        <f>SUMIFS([2]Feuil1!$E:$E,[2]Feuil1!$B:$B,$W$20,[2]Feuil1!$A:$A,C73,[2]Feuil1!$D:$D,$D$6)</f>
        <v>#VALUE!</v>
      </c>
      <c r="F73" s="48" t="e">
        <f>SUMIFS([2]Feuil1!$C:$C,[2]Feuil1!$B:$B,$W$20,[2]Feuil1!$A:$A,C73,[2]Feuil1!$D:$D,$F$6)</f>
        <v>#VALUE!</v>
      </c>
      <c r="G73" s="185" t="e">
        <f>SUMIFS([2]Feuil1!$E:$E,[2]Feuil1!$B:$B,$W$20,[2]Feuil1!$A:$A,C73,[2]Feuil1!$D:$D,$F$6)</f>
        <v>#VALUE!</v>
      </c>
      <c r="H73" s="49">
        <f>SUMIFS([2]Feuil1!$C:$C,[2]Feuil1!$B:$B,$W$20,[2]Feuil1!$A:$A,C73,[2]Feuil1!$D:$D,$H$6)</f>
        <v>0</v>
      </c>
      <c r="I73" s="186" t="e">
        <f>SUMIFS([2]Feuil1!$E:$E,[2]Feuil1!$B:$B,$W$20,[2]Feuil1!$A:$A,C73,[2]Feuil1!$D:$D,$H$6)</f>
        <v>#VALUE!</v>
      </c>
      <c r="J73" s="49" t="e">
        <f>SUMIFS([2]Feuil1!$C:$C,[2]Feuil1!$B:$B,$W$20,[2]Feuil1!$A:$A,C73,[2]Feuil1!$D:$D,$J$6)</f>
        <v>#VALUE!</v>
      </c>
      <c r="K73" s="186" t="e">
        <f>SUMIFS([2]Feuil1!$E:$E,[2]Feuil1!$B:$B,$W$20,[2]Feuil1!$A:$A,C73,[2]Feuil1!$D:$D,$J$6)</f>
        <v>#VALUE!</v>
      </c>
      <c r="L73" s="74">
        <f>SUMIFS([2]Feuil1!$C:$C,[2]Feuil1!$B:$B,$W$20,[2]Feuil1!$A:$A,C73,[2]Feuil1!$D:$D,$L$6)</f>
        <v>0</v>
      </c>
      <c r="M73" s="187" t="e">
        <f>SUMIFS([2]Feuil1!$E:$E,[2]Feuil1!$B:$B,$W$20,[2]Feuil1!$A:$A,C73,[2]Feuil1!$D:$D,$L$6)</f>
        <v>#VALUE!</v>
      </c>
      <c r="N73" s="74">
        <f>SUMIFS([2]Feuil1!$C:$C,[2]Feuil1!$B:$B,$W$20,[2]Feuil1!$A:$A,C73,[2]Feuil1!$D:$D,$N$6)</f>
        <v>0</v>
      </c>
      <c r="O73" s="187" t="e">
        <f>SUMIFS([2]Feuil1!$E:$E,[2]Feuil1!$B:$B,$W$20,[2]Feuil1!$A:$A,C73,[2]Feuil1!$D:$D,$N$6)</f>
        <v>#VALUE!</v>
      </c>
      <c r="P73" s="173" t="e">
        <f>SUMIFS('[3]RPE MATIN'!$C:$C,'[3]RPE MATIN'!$B:$B,$W$20,'[3]RPE MATIN'!$A:$A,C73)</f>
        <v>#VALUE!</v>
      </c>
      <c r="Q73" s="188" t="e">
        <f t="shared" ref="Q73:Q136" si="5">((D73*E73)+(F73*G73)+(H73*I73)+(J73*K73)+(L73*M73)+(N73*O73))/P73</f>
        <v>#VALUE!</v>
      </c>
      <c r="R73" s="11" t="e">
        <f t="shared" si="3"/>
        <v>#VALUE!</v>
      </c>
      <c r="S73" s="11" t="e">
        <f t="shared" si="4"/>
        <v>#VALUE!</v>
      </c>
      <c r="T73" s="50" t="e">
        <f t="shared" ref="T73:T136" si="6">R73/S73</f>
        <v>#VALUE!</v>
      </c>
      <c r="U73" s="51" t="e">
        <f t="shared" ref="U73:U136" si="7">S73-R73</f>
        <v>#VALUE!</v>
      </c>
    </row>
    <row r="74" spans="1:21" ht="15" thickBot="1" x14ac:dyDescent="0.4">
      <c r="A74" s="234"/>
      <c r="B74" s="1" t="s">
        <v>17</v>
      </c>
      <c r="C74" s="26">
        <v>44871</v>
      </c>
      <c r="D74" s="48" t="e">
        <f>SUMIFS([2]Feuil1!$C:$C,[2]Feuil1!$B:$B,$W$20,[2]Feuil1!$A:$A,C74,[2]Feuil1!$D:$D,$D$6)</f>
        <v>#VALUE!</v>
      </c>
      <c r="E74" s="185" t="e">
        <f>SUMIFS([2]Feuil1!$E:$E,[2]Feuil1!$B:$B,$W$20,[2]Feuil1!$A:$A,C74,[2]Feuil1!$D:$D,$D$6)</f>
        <v>#VALUE!</v>
      </c>
      <c r="F74" s="48" t="e">
        <f>SUMIFS([2]Feuil1!$C:$C,[2]Feuil1!$B:$B,$W$20,[2]Feuil1!$A:$A,C74,[2]Feuil1!$D:$D,$F$6)</f>
        <v>#VALUE!</v>
      </c>
      <c r="G74" s="185" t="e">
        <f>SUMIFS([2]Feuil1!$E:$E,[2]Feuil1!$B:$B,$W$20,[2]Feuil1!$A:$A,C74,[2]Feuil1!$D:$D,$F$6)</f>
        <v>#VALUE!</v>
      </c>
      <c r="H74" s="49">
        <f>SUMIFS([2]Feuil1!$C:$C,[2]Feuil1!$B:$B,$W$20,[2]Feuil1!$A:$A,C74,[2]Feuil1!$D:$D,$H$6)</f>
        <v>0</v>
      </c>
      <c r="I74" s="186" t="e">
        <f>SUMIFS([2]Feuil1!$E:$E,[2]Feuil1!$B:$B,$W$20,[2]Feuil1!$A:$A,C74,[2]Feuil1!$D:$D,$H$6)</f>
        <v>#VALUE!</v>
      </c>
      <c r="J74" s="49" t="e">
        <f>SUMIFS([2]Feuil1!$C:$C,[2]Feuil1!$B:$B,$W$20,[2]Feuil1!$A:$A,C74,[2]Feuil1!$D:$D,$J$6)</f>
        <v>#VALUE!</v>
      </c>
      <c r="K74" s="186" t="e">
        <f>SUMIFS([2]Feuil1!$E:$E,[2]Feuil1!$B:$B,$W$20,[2]Feuil1!$A:$A,C74,[2]Feuil1!$D:$D,$J$6)</f>
        <v>#VALUE!</v>
      </c>
      <c r="L74" s="74">
        <f>SUMIFS([2]Feuil1!$C:$C,[2]Feuil1!$B:$B,$W$20,[2]Feuil1!$A:$A,C74,[2]Feuil1!$D:$D,$L$6)</f>
        <v>0</v>
      </c>
      <c r="M74" s="187" t="e">
        <f>SUMIFS([2]Feuil1!$E:$E,[2]Feuil1!$B:$B,$W$20,[2]Feuil1!$A:$A,C74,[2]Feuil1!$D:$D,$L$6)</f>
        <v>#VALUE!</v>
      </c>
      <c r="N74" s="74">
        <f>SUMIFS([2]Feuil1!$C:$C,[2]Feuil1!$B:$B,$W$20,[2]Feuil1!$A:$A,C74,[2]Feuil1!$D:$D,$N$6)</f>
        <v>0</v>
      </c>
      <c r="O74" s="187" t="e">
        <f>SUMIFS([2]Feuil1!$E:$E,[2]Feuil1!$B:$B,$W$20,[2]Feuil1!$A:$A,C74,[2]Feuil1!$D:$D,$N$6)</f>
        <v>#VALUE!</v>
      </c>
      <c r="P74" s="173" t="e">
        <f>SUMIFS('[3]RPE MATIN'!$C:$C,'[3]RPE MATIN'!$B:$B,$W$20,'[3]RPE MATIN'!$A:$A,C74)</f>
        <v>#VALUE!</v>
      </c>
      <c r="Q74" s="188" t="e">
        <f t="shared" si="5"/>
        <v>#VALUE!</v>
      </c>
      <c r="R74" s="11" t="e">
        <f t="shared" si="3"/>
        <v>#VALUE!</v>
      </c>
      <c r="S74" s="11" t="e">
        <f t="shared" si="4"/>
        <v>#VALUE!</v>
      </c>
      <c r="T74" s="50" t="e">
        <f t="shared" si="6"/>
        <v>#VALUE!</v>
      </c>
      <c r="U74" s="51" t="e">
        <f t="shared" si="7"/>
        <v>#VALUE!</v>
      </c>
    </row>
    <row r="75" spans="1:21" ht="15" thickBot="1" x14ac:dyDescent="0.4">
      <c r="A75" s="234"/>
      <c r="B75" s="1" t="s">
        <v>12</v>
      </c>
      <c r="C75" s="26">
        <v>44872</v>
      </c>
      <c r="D75" s="48" t="e">
        <f>SUMIFS([2]Feuil1!$C:$C,[2]Feuil1!$B:$B,$W$20,[2]Feuil1!$A:$A,C75,[2]Feuil1!$D:$D,$D$6)</f>
        <v>#VALUE!</v>
      </c>
      <c r="E75" s="185" t="e">
        <f>SUMIFS([2]Feuil1!$E:$E,[2]Feuil1!$B:$B,$W$20,[2]Feuil1!$A:$A,C75,[2]Feuil1!$D:$D,$D$6)</f>
        <v>#VALUE!</v>
      </c>
      <c r="F75" s="48" t="e">
        <f>SUMIFS([2]Feuil1!$C:$C,[2]Feuil1!$B:$B,$W$20,[2]Feuil1!$A:$A,C75,[2]Feuil1!$D:$D,$F$6)</f>
        <v>#VALUE!</v>
      </c>
      <c r="G75" s="185" t="e">
        <f>SUMIFS([2]Feuil1!$E:$E,[2]Feuil1!$B:$B,$W$20,[2]Feuil1!$A:$A,C75,[2]Feuil1!$D:$D,$F$6)</f>
        <v>#VALUE!</v>
      </c>
      <c r="H75" s="49">
        <f>SUMIFS([2]Feuil1!$C:$C,[2]Feuil1!$B:$B,$W$20,[2]Feuil1!$A:$A,C75,[2]Feuil1!$D:$D,$H$6)</f>
        <v>0</v>
      </c>
      <c r="I75" s="186" t="e">
        <f>SUMIFS([2]Feuil1!$E:$E,[2]Feuil1!$B:$B,$W$20,[2]Feuil1!$A:$A,C75,[2]Feuil1!$D:$D,$H$6)</f>
        <v>#VALUE!</v>
      </c>
      <c r="J75" s="49" t="e">
        <f>SUMIFS([2]Feuil1!$C:$C,[2]Feuil1!$B:$B,$W$20,[2]Feuil1!$A:$A,C75,[2]Feuil1!$D:$D,$J$6)</f>
        <v>#VALUE!</v>
      </c>
      <c r="K75" s="186" t="e">
        <f>SUMIFS([2]Feuil1!$E:$E,[2]Feuil1!$B:$B,$W$20,[2]Feuil1!$A:$A,C75,[2]Feuil1!$D:$D,$J$6)</f>
        <v>#VALUE!</v>
      </c>
      <c r="L75" s="74">
        <f>SUMIFS([2]Feuil1!$C:$C,[2]Feuil1!$B:$B,$W$20,[2]Feuil1!$A:$A,C75,[2]Feuil1!$D:$D,$L$6)</f>
        <v>0</v>
      </c>
      <c r="M75" s="187" t="e">
        <f>SUMIFS([2]Feuil1!$E:$E,[2]Feuil1!$B:$B,$W$20,[2]Feuil1!$A:$A,C75,[2]Feuil1!$D:$D,$L$6)</f>
        <v>#VALUE!</v>
      </c>
      <c r="N75" s="74">
        <f>SUMIFS([2]Feuil1!$C:$C,[2]Feuil1!$B:$B,$W$20,[2]Feuil1!$A:$A,C75,[2]Feuil1!$D:$D,$N$6)</f>
        <v>0</v>
      </c>
      <c r="O75" s="187" t="e">
        <f>SUMIFS([2]Feuil1!$E:$E,[2]Feuil1!$B:$B,$W$20,[2]Feuil1!$A:$A,C75,[2]Feuil1!$D:$D,$N$6)</f>
        <v>#VALUE!</v>
      </c>
      <c r="P75" s="173" t="e">
        <f>SUMIFS('[3]RPE MATIN'!$C:$C,'[3]RPE MATIN'!$B:$B,$W$20,'[3]RPE MATIN'!$A:$A,C75)</f>
        <v>#VALUE!</v>
      </c>
      <c r="Q75" s="188" t="e">
        <f t="shared" si="5"/>
        <v>#VALUE!</v>
      </c>
      <c r="R75" s="11" t="e">
        <f t="shared" si="3"/>
        <v>#VALUE!</v>
      </c>
      <c r="S75" s="11" t="e">
        <f t="shared" si="4"/>
        <v>#VALUE!</v>
      </c>
      <c r="T75" s="50" t="e">
        <f t="shared" si="6"/>
        <v>#VALUE!</v>
      </c>
      <c r="U75" s="51" t="e">
        <f t="shared" si="7"/>
        <v>#VALUE!</v>
      </c>
    </row>
    <row r="76" spans="1:21" ht="15" thickBot="1" x14ac:dyDescent="0.4">
      <c r="A76" s="234"/>
      <c r="B76" s="1" t="s">
        <v>13</v>
      </c>
      <c r="C76" s="26">
        <v>44873</v>
      </c>
      <c r="D76" s="48" t="e">
        <f>SUMIFS([2]Feuil1!$C:$C,[2]Feuil1!$B:$B,$W$20,[2]Feuil1!$A:$A,C76,[2]Feuil1!$D:$D,$D$6)</f>
        <v>#VALUE!</v>
      </c>
      <c r="E76" s="185" t="e">
        <f>SUMIFS([2]Feuil1!$E:$E,[2]Feuil1!$B:$B,$W$20,[2]Feuil1!$A:$A,C76,[2]Feuil1!$D:$D,$D$6)</f>
        <v>#VALUE!</v>
      </c>
      <c r="F76" s="48" t="e">
        <f>SUMIFS([2]Feuil1!$C:$C,[2]Feuil1!$B:$B,$W$20,[2]Feuil1!$A:$A,C76,[2]Feuil1!$D:$D,$F$6)</f>
        <v>#VALUE!</v>
      </c>
      <c r="G76" s="185" t="e">
        <f>SUMIFS([2]Feuil1!$E:$E,[2]Feuil1!$B:$B,$W$20,[2]Feuil1!$A:$A,C76,[2]Feuil1!$D:$D,$F$6)</f>
        <v>#VALUE!</v>
      </c>
      <c r="H76" s="49">
        <f>SUMIFS([2]Feuil1!$C:$C,[2]Feuil1!$B:$B,$W$20,[2]Feuil1!$A:$A,C76,[2]Feuil1!$D:$D,$H$6)</f>
        <v>0</v>
      </c>
      <c r="I76" s="186" t="e">
        <f>SUMIFS([2]Feuil1!$E:$E,[2]Feuil1!$B:$B,$W$20,[2]Feuil1!$A:$A,C76,[2]Feuil1!$D:$D,$H$6)</f>
        <v>#VALUE!</v>
      </c>
      <c r="J76" s="49" t="e">
        <f>SUMIFS([2]Feuil1!$C:$C,[2]Feuil1!$B:$B,$W$20,[2]Feuil1!$A:$A,C76,[2]Feuil1!$D:$D,$J$6)</f>
        <v>#VALUE!</v>
      </c>
      <c r="K76" s="186" t="e">
        <f>SUMIFS([2]Feuil1!$E:$E,[2]Feuil1!$B:$B,$W$20,[2]Feuil1!$A:$A,C76,[2]Feuil1!$D:$D,$J$6)</f>
        <v>#VALUE!</v>
      </c>
      <c r="L76" s="74">
        <f>SUMIFS([2]Feuil1!$C:$C,[2]Feuil1!$B:$B,$W$20,[2]Feuil1!$A:$A,C76,[2]Feuil1!$D:$D,$L$6)</f>
        <v>0</v>
      </c>
      <c r="M76" s="187" t="e">
        <f>SUMIFS([2]Feuil1!$E:$E,[2]Feuil1!$B:$B,$W$20,[2]Feuil1!$A:$A,C76,[2]Feuil1!$D:$D,$L$6)</f>
        <v>#VALUE!</v>
      </c>
      <c r="N76" s="74">
        <f>SUMIFS([2]Feuil1!$C:$C,[2]Feuil1!$B:$B,$W$20,[2]Feuil1!$A:$A,C76,[2]Feuil1!$D:$D,$N$6)</f>
        <v>0</v>
      </c>
      <c r="O76" s="187" t="e">
        <f>SUMIFS([2]Feuil1!$E:$E,[2]Feuil1!$B:$B,$W$20,[2]Feuil1!$A:$A,C76,[2]Feuil1!$D:$D,$N$6)</f>
        <v>#VALUE!</v>
      </c>
      <c r="P76" s="173" t="e">
        <f>SUMIFS('[3]RPE MATIN'!$C:$C,'[3]RPE MATIN'!$B:$B,$W$20,'[3]RPE MATIN'!$A:$A,C76)</f>
        <v>#VALUE!</v>
      </c>
      <c r="Q76" s="188" t="e">
        <f t="shared" si="5"/>
        <v>#VALUE!</v>
      </c>
      <c r="R76" s="11" t="e">
        <f t="shared" si="3"/>
        <v>#VALUE!</v>
      </c>
      <c r="S76" s="11" t="e">
        <f t="shared" si="4"/>
        <v>#VALUE!</v>
      </c>
      <c r="T76" s="50" t="e">
        <f t="shared" si="6"/>
        <v>#VALUE!</v>
      </c>
      <c r="U76" s="51" t="e">
        <f t="shared" si="7"/>
        <v>#VALUE!</v>
      </c>
    </row>
    <row r="77" spans="1:21" ht="15" thickBot="1" x14ac:dyDescent="0.4">
      <c r="A77" s="234"/>
      <c r="B77" s="1" t="s">
        <v>13</v>
      </c>
      <c r="C77" s="26">
        <v>44874</v>
      </c>
      <c r="D77" s="48" t="e">
        <f>SUMIFS([2]Feuil1!$C:$C,[2]Feuil1!$B:$B,$W$20,[2]Feuil1!$A:$A,C77,[2]Feuil1!$D:$D,$D$6)</f>
        <v>#VALUE!</v>
      </c>
      <c r="E77" s="185" t="e">
        <f>SUMIFS([2]Feuil1!$E:$E,[2]Feuil1!$B:$B,$W$20,[2]Feuil1!$A:$A,C77,[2]Feuil1!$D:$D,$D$6)</f>
        <v>#VALUE!</v>
      </c>
      <c r="F77" s="48" t="e">
        <f>SUMIFS([2]Feuil1!$C:$C,[2]Feuil1!$B:$B,$W$20,[2]Feuil1!$A:$A,C77,[2]Feuil1!$D:$D,$F$6)</f>
        <v>#VALUE!</v>
      </c>
      <c r="G77" s="185" t="e">
        <f>SUMIFS([2]Feuil1!$E:$E,[2]Feuil1!$B:$B,$W$20,[2]Feuil1!$A:$A,C77,[2]Feuil1!$D:$D,$F$6)</f>
        <v>#VALUE!</v>
      </c>
      <c r="H77" s="49">
        <f>SUMIFS([2]Feuil1!$C:$C,[2]Feuil1!$B:$B,$W$20,[2]Feuil1!$A:$A,C77,[2]Feuil1!$D:$D,$H$6)</f>
        <v>0</v>
      </c>
      <c r="I77" s="186" t="e">
        <f>SUMIFS([2]Feuil1!$E:$E,[2]Feuil1!$B:$B,$W$20,[2]Feuil1!$A:$A,C77,[2]Feuil1!$D:$D,$H$6)</f>
        <v>#VALUE!</v>
      </c>
      <c r="J77" s="49" t="e">
        <f>SUMIFS([2]Feuil1!$C:$C,[2]Feuil1!$B:$B,$W$20,[2]Feuil1!$A:$A,C77,[2]Feuil1!$D:$D,$J$6)</f>
        <v>#VALUE!</v>
      </c>
      <c r="K77" s="186" t="e">
        <f>SUMIFS([2]Feuil1!$E:$E,[2]Feuil1!$B:$B,$W$20,[2]Feuil1!$A:$A,C77,[2]Feuil1!$D:$D,$J$6)</f>
        <v>#VALUE!</v>
      </c>
      <c r="L77" s="74">
        <f>SUMIFS([2]Feuil1!$C:$C,[2]Feuil1!$B:$B,$W$20,[2]Feuil1!$A:$A,C77,[2]Feuil1!$D:$D,$L$6)</f>
        <v>0</v>
      </c>
      <c r="M77" s="187" t="e">
        <f>SUMIFS([2]Feuil1!$E:$E,[2]Feuil1!$B:$B,$W$20,[2]Feuil1!$A:$A,C77,[2]Feuil1!$D:$D,$L$6)</f>
        <v>#VALUE!</v>
      </c>
      <c r="N77" s="74">
        <f>SUMIFS([2]Feuil1!$C:$C,[2]Feuil1!$B:$B,$W$20,[2]Feuil1!$A:$A,C77,[2]Feuil1!$D:$D,$N$6)</f>
        <v>0</v>
      </c>
      <c r="O77" s="187" t="e">
        <f>SUMIFS([2]Feuil1!$E:$E,[2]Feuil1!$B:$B,$W$20,[2]Feuil1!$A:$A,C77,[2]Feuil1!$D:$D,$N$6)</f>
        <v>#VALUE!</v>
      </c>
      <c r="P77" s="173" t="e">
        <f>SUMIFS('[3]RPE MATIN'!$C:$C,'[3]RPE MATIN'!$B:$B,$W$20,'[3]RPE MATIN'!$A:$A,C77)</f>
        <v>#VALUE!</v>
      </c>
      <c r="Q77" s="188" t="e">
        <f t="shared" si="5"/>
        <v>#VALUE!</v>
      </c>
      <c r="R77" s="11" t="e">
        <f t="shared" si="3"/>
        <v>#VALUE!</v>
      </c>
      <c r="S77" s="11" t="e">
        <f t="shared" si="4"/>
        <v>#VALUE!</v>
      </c>
      <c r="T77" s="50" t="e">
        <f t="shared" si="6"/>
        <v>#VALUE!</v>
      </c>
      <c r="U77" s="51" t="e">
        <f t="shared" si="7"/>
        <v>#VALUE!</v>
      </c>
    </row>
    <row r="78" spans="1:21" ht="15" thickBot="1" x14ac:dyDescent="0.4">
      <c r="A78" s="234"/>
      <c r="B78" s="1" t="s">
        <v>14</v>
      </c>
      <c r="C78" s="26">
        <v>44875</v>
      </c>
      <c r="D78" s="48" t="e">
        <f>SUMIFS([2]Feuil1!$C:$C,[2]Feuil1!$B:$B,$W$20,[2]Feuil1!$A:$A,C78,[2]Feuil1!$D:$D,$D$6)</f>
        <v>#VALUE!</v>
      </c>
      <c r="E78" s="185" t="e">
        <f>SUMIFS([2]Feuil1!$E:$E,[2]Feuil1!$B:$B,$W$20,[2]Feuil1!$A:$A,C78,[2]Feuil1!$D:$D,$D$6)</f>
        <v>#VALUE!</v>
      </c>
      <c r="F78" s="48" t="e">
        <f>SUMIFS([2]Feuil1!$C:$C,[2]Feuil1!$B:$B,$W$20,[2]Feuil1!$A:$A,C78,[2]Feuil1!$D:$D,$F$6)</f>
        <v>#VALUE!</v>
      </c>
      <c r="G78" s="185" t="e">
        <f>SUMIFS([2]Feuil1!$E:$E,[2]Feuil1!$B:$B,$W$20,[2]Feuil1!$A:$A,C78,[2]Feuil1!$D:$D,$F$6)</f>
        <v>#VALUE!</v>
      </c>
      <c r="H78" s="49">
        <f>SUMIFS([2]Feuil1!$C:$C,[2]Feuil1!$B:$B,$W$20,[2]Feuil1!$A:$A,C78,[2]Feuil1!$D:$D,$H$6)</f>
        <v>0</v>
      </c>
      <c r="I78" s="186" t="e">
        <f>SUMIFS([2]Feuil1!$E:$E,[2]Feuil1!$B:$B,$W$20,[2]Feuil1!$A:$A,C78,[2]Feuil1!$D:$D,$H$6)</f>
        <v>#VALUE!</v>
      </c>
      <c r="J78" s="49" t="e">
        <f>SUMIFS([2]Feuil1!$C:$C,[2]Feuil1!$B:$B,$W$20,[2]Feuil1!$A:$A,C78,[2]Feuil1!$D:$D,$J$6)</f>
        <v>#VALUE!</v>
      </c>
      <c r="K78" s="186" t="e">
        <f>SUMIFS([2]Feuil1!$E:$E,[2]Feuil1!$B:$B,$W$20,[2]Feuil1!$A:$A,C78,[2]Feuil1!$D:$D,$J$6)</f>
        <v>#VALUE!</v>
      </c>
      <c r="L78" s="74">
        <f>SUMIFS([2]Feuil1!$C:$C,[2]Feuil1!$B:$B,$W$20,[2]Feuil1!$A:$A,C78,[2]Feuil1!$D:$D,$L$6)</f>
        <v>0</v>
      </c>
      <c r="M78" s="187" t="e">
        <f>SUMIFS([2]Feuil1!$E:$E,[2]Feuil1!$B:$B,$W$20,[2]Feuil1!$A:$A,C78,[2]Feuil1!$D:$D,$L$6)</f>
        <v>#VALUE!</v>
      </c>
      <c r="N78" s="74">
        <f>SUMIFS([2]Feuil1!$C:$C,[2]Feuil1!$B:$B,$W$20,[2]Feuil1!$A:$A,C78,[2]Feuil1!$D:$D,$N$6)</f>
        <v>0</v>
      </c>
      <c r="O78" s="187" t="e">
        <f>SUMIFS([2]Feuil1!$E:$E,[2]Feuil1!$B:$B,$W$20,[2]Feuil1!$A:$A,C78,[2]Feuil1!$D:$D,$N$6)</f>
        <v>#VALUE!</v>
      </c>
      <c r="P78" s="173" t="e">
        <f>SUMIFS('[3]RPE MATIN'!$C:$C,'[3]RPE MATIN'!$B:$B,$W$20,'[3]RPE MATIN'!$A:$A,C78)</f>
        <v>#VALUE!</v>
      </c>
      <c r="Q78" s="188" t="e">
        <f t="shared" si="5"/>
        <v>#VALUE!</v>
      </c>
      <c r="R78" s="11" t="e">
        <f t="shared" si="3"/>
        <v>#VALUE!</v>
      </c>
      <c r="S78" s="11" t="e">
        <f t="shared" si="4"/>
        <v>#VALUE!</v>
      </c>
      <c r="T78" s="50" t="e">
        <f t="shared" si="6"/>
        <v>#VALUE!</v>
      </c>
      <c r="U78" s="51" t="e">
        <f t="shared" si="7"/>
        <v>#VALUE!</v>
      </c>
    </row>
    <row r="79" spans="1:21" ht="15" thickBot="1" x14ac:dyDescent="0.4">
      <c r="A79" s="234"/>
      <c r="B79" s="1" t="s">
        <v>15</v>
      </c>
      <c r="C79" s="26">
        <v>44876</v>
      </c>
      <c r="D79" s="48" t="e">
        <f>SUMIFS([2]Feuil1!$C:$C,[2]Feuil1!$B:$B,$W$20,[2]Feuil1!$A:$A,C79,[2]Feuil1!$D:$D,$D$6)</f>
        <v>#VALUE!</v>
      </c>
      <c r="E79" s="185" t="e">
        <f>SUMIFS([2]Feuil1!$E:$E,[2]Feuil1!$B:$B,$W$20,[2]Feuil1!$A:$A,C79,[2]Feuil1!$D:$D,$D$6)</f>
        <v>#VALUE!</v>
      </c>
      <c r="F79" s="48" t="e">
        <f>SUMIFS([2]Feuil1!$C:$C,[2]Feuil1!$B:$B,$W$20,[2]Feuil1!$A:$A,C79,[2]Feuil1!$D:$D,$F$6)</f>
        <v>#VALUE!</v>
      </c>
      <c r="G79" s="185" t="e">
        <f>SUMIFS([2]Feuil1!$E:$E,[2]Feuil1!$B:$B,$W$20,[2]Feuil1!$A:$A,C79,[2]Feuil1!$D:$D,$F$6)</f>
        <v>#VALUE!</v>
      </c>
      <c r="H79" s="49">
        <f>SUMIFS([2]Feuil1!$C:$C,[2]Feuil1!$B:$B,$W$20,[2]Feuil1!$A:$A,C79,[2]Feuil1!$D:$D,$H$6)</f>
        <v>0</v>
      </c>
      <c r="I79" s="186" t="e">
        <f>SUMIFS([2]Feuil1!$E:$E,[2]Feuil1!$B:$B,$W$20,[2]Feuil1!$A:$A,C79,[2]Feuil1!$D:$D,$H$6)</f>
        <v>#VALUE!</v>
      </c>
      <c r="J79" s="49" t="e">
        <f>SUMIFS([2]Feuil1!$C:$C,[2]Feuil1!$B:$B,$W$20,[2]Feuil1!$A:$A,C79,[2]Feuil1!$D:$D,$J$6)</f>
        <v>#VALUE!</v>
      </c>
      <c r="K79" s="186" t="e">
        <f>SUMIFS([2]Feuil1!$E:$E,[2]Feuil1!$B:$B,$W$20,[2]Feuil1!$A:$A,C79,[2]Feuil1!$D:$D,$J$6)</f>
        <v>#VALUE!</v>
      </c>
      <c r="L79" s="74">
        <f>SUMIFS([2]Feuil1!$C:$C,[2]Feuil1!$B:$B,$W$20,[2]Feuil1!$A:$A,C79,[2]Feuil1!$D:$D,$L$6)</f>
        <v>0</v>
      </c>
      <c r="M79" s="187" t="e">
        <f>SUMIFS([2]Feuil1!$E:$E,[2]Feuil1!$B:$B,$W$20,[2]Feuil1!$A:$A,C79,[2]Feuil1!$D:$D,$L$6)</f>
        <v>#VALUE!</v>
      </c>
      <c r="N79" s="74">
        <f>SUMIFS([2]Feuil1!$C:$C,[2]Feuil1!$B:$B,$W$20,[2]Feuil1!$A:$A,C79,[2]Feuil1!$D:$D,$N$6)</f>
        <v>0</v>
      </c>
      <c r="O79" s="187" t="e">
        <f>SUMIFS([2]Feuil1!$E:$E,[2]Feuil1!$B:$B,$W$20,[2]Feuil1!$A:$A,C79,[2]Feuil1!$D:$D,$N$6)</f>
        <v>#VALUE!</v>
      </c>
      <c r="P79" s="173" t="e">
        <f>SUMIFS('[3]RPE MATIN'!$C:$C,'[3]RPE MATIN'!$B:$B,$W$20,'[3]RPE MATIN'!$A:$A,C79)</f>
        <v>#VALUE!</v>
      </c>
      <c r="Q79" s="188" t="e">
        <f t="shared" si="5"/>
        <v>#VALUE!</v>
      </c>
      <c r="R79" s="11" t="e">
        <f t="shared" si="3"/>
        <v>#VALUE!</v>
      </c>
      <c r="S79" s="11" t="e">
        <f t="shared" si="4"/>
        <v>#VALUE!</v>
      </c>
      <c r="T79" s="50" t="e">
        <f t="shared" si="6"/>
        <v>#VALUE!</v>
      </c>
      <c r="U79" s="51" t="e">
        <f t="shared" si="7"/>
        <v>#VALUE!</v>
      </c>
    </row>
    <row r="80" spans="1:21" ht="15" thickBot="1" x14ac:dyDescent="0.4">
      <c r="A80" s="234"/>
      <c r="B80" s="1" t="s">
        <v>16</v>
      </c>
      <c r="C80" s="26">
        <v>44877</v>
      </c>
      <c r="D80" s="48" t="e">
        <f>SUMIFS([2]Feuil1!$C:$C,[2]Feuil1!$B:$B,$W$20,[2]Feuil1!$A:$A,C80,[2]Feuil1!$D:$D,$D$6)</f>
        <v>#VALUE!</v>
      </c>
      <c r="E80" s="185" t="e">
        <f>SUMIFS([2]Feuil1!$E:$E,[2]Feuil1!$B:$B,$W$20,[2]Feuil1!$A:$A,C80,[2]Feuil1!$D:$D,$D$6)</f>
        <v>#VALUE!</v>
      </c>
      <c r="F80" s="48" t="e">
        <f>SUMIFS([2]Feuil1!$C:$C,[2]Feuil1!$B:$B,$W$20,[2]Feuil1!$A:$A,C80,[2]Feuil1!$D:$D,$F$6)</f>
        <v>#VALUE!</v>
      </c>
      <c r="G80" s="185" t="e">
        <f>SUMIFS([2]Feuil1!$E:$E,[2]Feuil1!$B:$B,$W$20,[2]Feuil1!$A:$A,C80,[2]Feuil1!$D:$D,$F$6)</f>
        <v>#VALUE!</v>
      </c>
      <c r="H80" s="49">
        <f>SUMIFS([2]Feuil1!$C:$C,[2]Feuil1!$B:$B,$W$20,[2]Feuil1!$A:$A,C80,[2]Feuil1!$D:$D,$H$6)</f>
        <v>0</v>
      </c>
      <c r="I80" s="186" t="e">
        <f>SUMIFS([2]Feuil1!$E:$E,[2]Feuil1!$B:$B,$W$20,[2]Feuil1!$A:$A,C80,[2]Feuil1!$D:$D,$H$6)</f>
        <v>#VALUE!</v>
      </c>
      <c r="J80" s="49" t="e">
        <f>SUMIFS([2]Feuil1!$C:$C,[2]Feuil1!$B:$B,$W$20,[2]Feuil1!$A:$A,C80,[2]Feuil1!$D:$D,$J$6)</f>
        <v>#VALUE!</v>
      </c>
      <c r="K80" s="186" t="e">
        <f>SUMIFS([2]Feuil1!$E:$E,[2]Feuil1!$B:$B,$W$20,[2]Feuil1!$A:$A,C80,[2]Feuil1!$D:$D,$J$6)</f>
        <v>#VALUE!</v>
      </c>
      <c r="L80" s="74">
        <f>SUMIFS([2]Feuil1!$C:$C,[2]Feuil1!$B:$B,$W$20,[2]Feuil1!$A:$A,C80,[2]Feuil1!$D:$D,$L$6)</f>
        <v>0</v>
      </c>
      <c r="M80" s="187" t="e">
        <f>SUMIFS([2]Feuil1!$E:$E,[2]Feuil1!$B:$B,$W$20,[2]Feuil1!$A:$A,C80,[2]Feuil1!$D:$D,$L$6)</f>
        <v>#VALUE!</v>
      </c>
      <c r="N80" s="74">
        <f>SUMIFS([2]Feuil1!$C:$C,[2]Feuil1!$B:$B,$W$20,[2]Feuil1!$A:$A,C80,[2]Feuil1!$D:$D,$N$6)</f>
        <v>0</v>
      </c>
      <c r="O80" s="187" t="e">
        <f>SUMIFS([2]Feuil1!$E:$E,[2]Feuil1!$B:$B,$W$20,[2]Feuil1!$A:$A,C80,[2]Feuil1!$D:$D,$N$6)</f>
        <v>#VALUE!</v>
      </c>
      <c r="P80" s="173" t="e">
        <f>SUMIFS('[3]RPE MATIN'!$C:$C,'[3]RPE MATIN'!$B:$B,$W$20,'[3]RPE MATIN'!$A:$A,C80)</f>
        <v>#VALUE!</v>
      </c>
      <c r="Q80" s="188" t="e">
        <f t="shared" si="5"/>
        <v>#VALUE!</v>
      </c>
      <c r="R80" s="11" t="e">
        <f t="shared" si="3"/>
        <v>#VALUE!</v>
      </c>
      <c r="S80" s="11" t="e">
        <f t="shared" si="4"/>
        <v>#VALUE!</v>
      </c>
      <c r="T80" s="50" t="e">
        <f t="shared" si="6"/>
        <v>#VALUE!</v>
      </c>
      <c r="U80" s="51" t="e">
        <f t="shared" si="7"/>
        <v>#VALUE!</v>
      </c>
    </row>
    <row r="81" spans="1:21" ht="15" thickBot="1" x14ac:dyDescent="0.4">
      <c r="A81" s="234"/>
      <c r="B81" s="1" t="s">
        <v>17</v>
      </c>
      <c r="C81" s="26">
        <v>44878</v>
      </c>
      <c r="D81" s="48" t="e">
        <f>SUMIFS([2]Feuil1!$C:$C,[2]Feuil1!$B:$B,$W$20,[2]Feuil1!$A:$A,C81,[2]Feuil1!$D:$D,$D$6)</f>
        <v>#VALUE!</v>
      </c>
      <c r="E81" s="185" t="e">
        <f>SUMIFS([2]Feuil1!$E:$E,[2]Feuil1!$B:$B,$W$20,[2]Feuil1!$A:$A,C81,[2]Feuil1!$D:$D,$D$6)</f>
        <v>#VALUE!</v>
      </c>
      <c r="F81" s="48" t="e">
        <f>SUMIFS([2]Feuil1!$C:$C,[2]Feuil1!$B:$B,$W$20,[2]Feuil1!$A:$A,C81,[2]Feuil1!$D:$D,$F$6)</f>
        <v>#VALUE!</v>
      </c>
      <c r="G81" s="185" t="e">
        <f>SUMIFS([2]Feuil1!$E:$E,[2]Feuil1!$B:$B,$W$20,[2]Feuil1!$A:$A,C81,[2]Feuil1!$D:$D,$F$6)</f>
        <v>#VALUE!</v>
      </c>
      <c r="H81" s="49">
        <f>SUMIFS([2]Feuil1!$C:$C,[2]Feuil1!$B:$B,$W$20,[2]Feuil1!$A:$A,C81,[2]Feuil1!$D:$D,$H$6)</f>
        <v>0</v>
      </c>
      <c r="I81" s="186" t="e">
        <f>SUMIFS([2]Feuil1!$E:$E,[2]Feuil1!$B:$B,$W$20,[2]Feuil1!$A:$A,C81,[2]Feuil1!$D:$D,$H$6)</f>
        <v>#VALUE!</v>
      </c>
      <c r="J81" s="49" t="e">
        <f>SUMIFS([2]Feuil1!$C:$C,[2]Feuil1!$B:$B,$W$20,[2]Feuil1!$A:$A,C81,[2]Feuil1!$D:$D,$J$6)</f>
        <v>#VALUE!</v>
      </c>
      <c r="K81" s="186" t="e">
        <f>SUMIFS([2]Feuil1!$E:$E,[2]Feuil1!$B:$B,$W$20,[2]Feuil1!$A:$A,C81,[2]Feuil1!$D:$D,$J$6)</f>
        <v>#VALUE!</v>
      </c>
      <c r="L81" s="74">
        <f>SUMIFS([2]Feuil1!$C:$C,[2]Feuil1!$B:$B,$W$20,[2]Feuil1!$A:$A,C81,[2]Feuil1!$D:$D,$L$6)</f>
        <v>0</v>
      </c>
      <c r="M81" s="187" t="e">
        <f>SUMIFS([2]Feuil1!$E:$E,[2]Feuil1!$B:$B,$W$20,[2]Feuil1!$A:$A,C81,[2]Feuil1!$D:$D,$L$6)</f>
        <v>#VALUE!</v>
      </c>
      <c r="N81" s="74">
        <f>SUMIFS([2]Feuil1!$C:$C,[2]Feuil1!$B:$B,$W$20,[2]Feuil1!$A:$A,C81,[2]Feuil1!$D:$D,$N$6)</f>
        <v>0</v>
      </c>
      <c r="O81" s="187" t="e">
        <f>SUMIFS([2]Feuil1!$E:$E,[2]Feuil1!$B:$B,$W$20,[2]Feuil1!$A:$A,C81,[2]Feuil1!$D:$D,$N$6)</f>
        <v>#VALUE!</v>
      </c>
      <c r="P81" s="173" t="e">
        <f>SUMIFS('[3]RPE MATIN'!$C:$C,'[3]RPE MATIN'!$B:$B,$W$20,'[3]RPE MATIN'!$A:$A,C81)</f>
        <v>#VALUE!</v>
      </c>
      <c r="Q81" s="188" t="e">
        <f t="shared" si="5"/>
        <v>#VALUE!</v>
      </c>
      <c r="R81" s="11" t="e">
        <f t="shared" ref="R81:R144" si="8">AVERAGE(Q75:Q81)</f>
        <v>#VALUE!</v>
      </c>
      <c r="S81" s="11" t="e">
        <f t="shared" si="4"/>
        <v>#VALUE!</v>
      </c>
      <c r="T81" s="50" t="e">
        <f t="shared" si="6"/>
        <v>#VALUE!</v>
      </c>
      <c r="U81" s="51" t="e">
        <f t="shared" si="7"/>
        <v>#VALUE!</v>
      </c>
    </row>
    <row r="82" spans="1:21" ht="15" thickBot="1" x14ac:dyDescent="0.4">
      <c r="A82" s="234"/>
      <c r="B82" s="1" t="s">
        <v>12</v>
      </c>
      <c r="C82" s="26">
        <v>44879</v>
      </c>
      <c r="D82" s="48" t="e">
        <f>SUMIFS([2]Feuil1!$C:$C,[2]Feuil1!$B:$B,$W$20,[2]Feuil1!$A:$A,C82,[2]Feuil1!$D:$D,$D$6)</f>
        <v>#VALUE!</v>
      </c>
      <c r="E82" s="185" t="e">
        <f>SUMIFS([2]Feuil1!$E:$E,[2]Feuil1!$B:$B,$W$20,[2]Feuil1!$A:$A,C82,[2]Feuil1!$D:$D,$D$6)</f>
        <v>#VALUE!</v>
      </c>
      <c r="F82" s="48" t="e">
        <f>SUMIFS([2]Feuil1!$C:$C,[2]Feuil1!$B:$B,$W$20,[2]Feuil1!$A:$A,C82,[2]Feuil1!$D:$D,$F$6)</f>
        <v>#VALUE!</v>
      </c>
      <c r="G82" s="185" t="e">
        <f>SUMIFS([2]Feuil1!$E:$E,[2]Feuil1!$B:$B,$W$20,[2]Feuil1!$A:$A,C82,[2]Feuil1!$D:$D,$F$6)</f>
        <v>#VALUE!</v>
      </c>
      <c r="H82" s="49">
        <f>SUMIFS([2]Feuil1!$C:$C,[2]Feuil1!$B:$B,$W$20,[2]Feuil1!$A:$A,C82,[2]Feuil1!$D:$D,$H$6)</f>
        <v>0</v>
      </c>
      <c r="I82" s="186" t="e">
        <f>SUMIFS([2]Feuil1!$E:$E,[2]Feuil1!$B:$B,$W$20,[2]Feuil1!$A:$A,C82,[2]Feuil1!$D:$D,$H$6)</f>
        <v>#VALUE!</v>
      </c>
      <c r="J82" s="49" t="e">
        <f>SUMIFS([2]Feuil1!$C:$C,[2]Feuil1!$B:$B,$W$20,[2]Feuil1!$A:$A,C82,[2]Feuil1!$D:$D,$J$6)</f>
        <v>#VALUE!</v>
      </c>
      <c r="K82" s="186" t="e">
        <f>SUMIFS([2]Feuil1!$E:$E,[2]Feuil1!$B:$B,$W$20,[2]Feuil1!$A:$A,C82,[2]Feuil1!$D:$D,$J$6)</f>
        <v>#VALUE!</v>
      </c>
      <c r="L82" s="74">
        <f>SUMIFS([2]Feuil1!$C:$C,[2]Feuil1!$B:$B,$W$20,[2]Feuil1!$A:$A,C82,[2]Feuil1!$D:$D,$L$6)</f>
        <v>0</v>
      </c>
      <c r="M82" s="187" t="e">
        <f>SUMIFS([2]Feuil1!$E:$E,[2]Feuil1!$B:$B,$W$20,[2]Feuil1!$A:$A,C82,[2]Feuil1!$D:$D,$L$6)</f>
        <v>#VALUE!</v>
      </c>
      <c r="N82" s="74">
        <f>SUMIFS([2]Feuil1!$C:$C,[2]Feuil1!$B:$B,$W$20,[2]Feuil1!$A:$A,C82,[2]Feuil1!$D:$D,$N$6)</f>
        <v>0</v>
      </c>
      <c r="O82" s="187" t="e">
        <f>SUMIFS([2]Feuil1!$E:$E,[2]Feuil1!$B:$B,$W$20,[2]Feuil1!$A:$A,C82,[2]Feuil1!$D:$D,$N$6)</f>
        <v>#VALUE!</v>
      </c>
      <c r="P82" s="173" t="e">
        <f>SUMIFS('[3]RPE MATIN'!$C:$C,'[3]RPE MATIN'!$B:$B,$W$20,'[3]RPE MATIN'!$A:$A,C82)</f>
        <v>#VALUE!</v>
      </c>
      <c r="Q82" s="188" t="e">
        <f t="shared" si="5"/>
        <v>#VALUE!</v>
      </c>
      <c r="R82" s="11" t="e">
        <f t="shared" si="8"/>
        <v>#VALUE!</v>
      </c>
      <c r="S82" s="11" t="e">
        <f t="shared" si="4"/>
        <v>#VALUE!</v>
      </c>
      <c r="T82" s="50" t="e">
        <f t="shared" si="6"/>
        <v>#VALUE!</v>
      </c>
      <c r="U82" s="51" t="e">
        <f t="shared" si="7"/>
        <v>#VALUE!</v>
      </c>
    </row>
    <row r="83" spans="1:21" ht="15" thickBot="1" x14ac:dyDescent="0.4">
      <c r="A83" s="234"/>
      <c r="B83" s="1" t="s">
        <v>13</v>
      </c>
      <c r="C83" s="26">
        <v>44880</v>
      </c>
      <c r="D83" s="48" t="e">
        <f>SUMIFS([2]Feuil1!$C:$C,[2]Feuil1!$B:$B,$W$20,[2]Feuil1!$A:$A,C83,[2]Feuil1!$D:$D,$D$6)</f>
        <v>#VALUE!</v>
      </c>
      <c r="E83" s="185" t="e">
        <f>SUMIFS([2]Feuil1!$E:$E,[2]Feuil1!$B:$B,$W$20,[2]Feuil1!$A:$A,C83,[2]Feuil1!$D:$D,$D$6)</f>
        <v>#VALUE!</v>
      </c>
      <c r="F83" s="48" t="e">
        <f>SUMIFS([2]Feuil1!$C:$C,[2]Feuil1!$B:$B,$W$20,[2]Feuil1!$A:$A,C83,[2]Feuil1!$D:$D,$F$6)</f>
        <v>#VALUE!</v>
      </c>
      <c r="G83" s="185" t="e">
        <f>SUMIFS([2]Feuil1!$E:$E,[2]Feuil1!$B:$B,$W$20,[2]Feuil1!$A:$A,C83,[2]Feuil1!$D:$D,$F$6)</f>
        <v>#VALUE!</v>
      </c>
      <c r="H83" s="49">
        <f>SUMIFS([2]Feuil1!$C:$C,[2]Feuil1!$B:$B,$W$20,[2]Feuil1!$A:$A,C83,[2]Feuil1!$D:$D,$H$6)</f>
        <v>0</v>
      </c>
      <c r="I83" s="186" t="e">
        <f>SUMIFS([2]Feuil1!$E:$E,[2]Feuil1!$B:$B,$W$20,[2]Feuil1!$A:$A,C83,[2]Feuil1!$D:$D,$H$6)</f>
        <v>#VALUE!</v>
      </c>
      <c r="J83" s="49" t="e">
        <f>SUMIFS([2]Feuil1!$C:$C,[2]Feuil1!$B:$B,$W$20,[2]Feuil1!$A:$A,C83,[2]Feuil1!$D:$D,$J$6)</f>
        <v>#VALUE!</v>
      </c>
      <c r="K83" s="186" t="e">
        <f>SUMIFS([2]Feuil1!$E:$E,[2]Feuil1!$B:$B,$W$20,[2]Feuil1!$A:$A,C83,[2]Feuil1!$D:$D,$J$6)</f>
        <v>#VALUE!</v>
      </c>
      <c r="L83" s="74">
        <f>SUMIFS([2]Feuil1!$C:$C,[2]Feuil1!$B:$B,$W$20,[2]Feuil1!$A:$A,C83,[2]Feuil1!$D:$D,$L$6)</f>
        <v>0</v>
      </c>
      <c r="M83" s="187" t="e">
        <f>SUMIFS([2]Feuil1!$E:$E,[2]Feuil1!$B:$B,$W$20,[2]Feuil1!$A:$A,C83,[2]Feuil1!$D:$D,$L$6)</f>
        <v>#VALUE!</v>
      </c>
      <c r="N83" s="74">
        <f>SUMIFS([2]Feuil1!$C:$C,[2]Feuil1!$B:$B,$W$20,[2]Feuil1!$A:$A,C83,[2]Feuil1!$D:$D,$N$6)</f>
        <v>0</v>
      </c>
      <c r="O83" s="187" t="e">
        <f>SUMIFS([2]Feuil1!$E:$E,[2]Feuil1!$B:$B,$W$20,[2]Feuil1!$A:$A,C83,[2]Feuil1!$D:$D,$N$6)</f>
        <v>#VALUE!</v>
      </c>
      <c r="P83" s="173" t="e">
        <f>SUMIFS('[3]RPE MATIN'!$C:$C,'[3]RPE MATIN'!$B:$B,$W$20,'[3]RPE MATIN'!$A:$A,C83)</f>
        <v>#VALUE!</v>
      </c>
      <c r="Q83" s="188" t="e">
        <f t="shared" si="5"/>
        <v>#VALUE!</v>
      </c>
      <c r="R83" s="11" t="e">
        <f t="shared" si="8"/>
        <v>#VALUE!</v>
      </c>
      <c r="S83" s="11" t="e">
        <f t="shared" si="4"/>
        <v>#VALUE!</v>
      </c>
      <c r="T83" s="50" t="e">
        <f t="shared" si="6"/>
        <v>#VALUE!</v>
      </c>
      <c r="U83" s="51" t="e">
        <f t="shared" si="7"/>
        <v>#VALUE!</v>
      </c>
    </row>
    <row r="84" spans="1:21" ht="15" thickBot="1" x14ac:dyDescent="0.4">
      <c r="A84" s="234"/>
      <c r="B84" s="1" t="s">
        <v>13</v>
      </c>
      <c r="C84" s="26">
        <v>44881</v>
      </c>
      <c r="D84" s="48" t="e">
        <f>SUMIFS([2]Feuil1!$C:$C,[2]Feuil1!$B:$B,$W$20,[2]Feuil1!$A:$A,C84,[2]Feuil1!$D:$D,$D$6)</f>
        <v>#VALUE!</v>
      </c>
      <c r="E84" s="185" t="e">
        <f>SUMIFS([2]Feuil1!$E:$E,[2]Feuil1!$B:$B,$W$20,[2]Feuil1!$A:$A,C84,[2]Feuil1!$D:$D,$D$6)</f>
        <v>#VALUE!</v>
      </c>
      <c r="F84" s="48" t="e">
        <f>SUMIFS([2]Feuil1!$C:$C,[2]Feuil1!$B:$B,$W$20,[2]Feuil1!$A:$A,C84,[2]Feuil1!$D:$D,$F$6)</f>
        <v>#VALUE!</v>
      </c>
      <c r="G84" s="185" t="e">
        <f>SUMIFS([2]Feuil1!$E:$E,[2]Feuil1!$B:$B,$W$20,[2]Feuil1!$A:$A,C84,[2]Feuil1!$D:$D,$F$6)</f>
        <v>#VALUE!</v>
      </c>
      <c r="H84" s="49">
        <f>SUMIFS([2]Feuil1!$C:$C,[2]Feuil1!$B:$B,$W$20,[2]Feuil1!$A:$A,C84,[2]Feuil1!$D:$D,$H$6)</f>
        <v>0</v>
      </c>
      <c r="I84" s="186" t="e">
        <f>SUMIFS([2]Feuil1!$E:$E,[2]Feuil1!$B:$B,$W$20,[2]Feuil1!$A:$A,C84,[2]Feuil1!$D:$D,$H$6)</f>
        <v>#VALUE!</v>
      </c>
      <c r="J84" s="49" t="e">
        <f>SUMIFS([2]Feuil1!$C:$C,[2]Feuil1!$B:$B,$W$20,[2]Feuil1!$A:$A,C84,[2]Feuil1!$D:$D,$J$6)</f>
        <v>#VALUE!</v>
      </c>
      <c r="K84" s="186" t="e">
        <f>SUMIFS([2]Feuil1!$E:$E,[2]Feuil1!$B:$B,$W$20,[2]Feuil1!$A:$A,C84,[2]Feuil1!$D:$D,$J$6)</f>
        <v>#VALUE!</v>
      </c>
      <c r="L84" s="74">
        <f>SUMIFS([2]Feuil1!$C:$C,[2]Feuil1!$B:$B,$W$20,[2]Feuil1!$A:$A,C84,[2]Feuil1!$D:$D,$L$6)</f>
        <v>0</v>
      </c>
      <c r="M84" s="187" t="e">
        <f>SUMIFS([2]Feuil1!$E:$E,[2]Feuil1!$B:$B,$W$20,[2]Feuil1!$A:$A,C84,[2]Feuil1!$D:$D,$L$6)</f>
        <v>#VALUE!</v>
      </c>
      <c r="N84" s="74">
        <f>SUMIFS([2]Feuil1!$C:$C,[2]Feuil1!$B:$B,$W$20,[2]Feuil1!$A:$A,C84,[2]Feuil1!$D:$D,$N$6)</f>
        <v>0</v>
      </c>
      <c r="O84" s="187" t="e">
        <f>SUMIFS([2]Feuil1!$E:$E,[2]Feuil1!$B:$B,$W$20,[2]Feuil1!$A:$A,C84,[2]Feuil1!$D:$D,$N$6)</f>
        <v>#VALUE!</v>
      </c>
      <c r="P84" s="173" t="e">
        <f>SUMIFS('[3]RPE MATIN'!$C:$C,'[3]RPE MATIN'!$B:$B,$W$20,'[3]RPE MATIN'!$A:$A,C84)</f>
        <v>#VALUE!</v>
      </c>
      <c r="Q84" s="188" t="e">
        <f t="shared" si="5"/>
        <v>#VALUE!</v>
      </c>
      <c r="R84" s="11" t="e">
        <f t="shared" si="8"/>
        <v>#VALUE!</v>
      </c>
      <c r="S84" s="11" t="e">
        <f t="shared" si="4"/>
        <v>#VALUE!</v>
      </c>
      <c r="T84" s="50" t="e">
        <f t="shared" si="6"/>
        <v>#VALUE!</v>
      </c>
      <c r="U84" s="51" t="e">
        <f t="shared" si="7"/>
        <v>#VALUE!</v>
      </c>
    </row>
    <row r="85" spans="1:21" ht="15" thickBot="1" x14ac:dyDescent="0.4">
      <c r="A85" s="234"/>
      <c r="B85" s="1" t="s">
        <v>14</v>
      </c>
      <c r="C85" s="26">
        <v>44882</v>
      </c>
      <c r="D85" s="48" t="e">
        <f>SUMIFS([2]Feuil1!$C:$C,[2]Feuil1!$B:$B,$W$20,[2]Feuil1!$A:$A,C85,[2]Feuil1!$D:$D,$D$6)</f>
        <v>#VALUE!</v>
      </c>
      <c r="E85" s="185" t="e">
        <f>SUMIFS([2]Feuil1!$E:$E,[2]Feuil1!$B:$B,$W$20,[2]Feuil1!$A:$A,C85,[2]Feuil1!$D:$D,$D$6)</f>
        <v>#VALUE!</v>
      </c>
      <c r="F85" s="48" t="e">
        <f>SUMIFS([2]Feuil1!$C:$C,[2]Feuil1!$B:$B,$W$20,[2]Feuil1!$A:$A,C85,[2]Feuil1!$D:$D,$F$6)</f>
        <v>#VALUE!</v>
      </c>
      <c r="G85" s="185" t="e">
        <f>SUMIFS([2]Feuil1!$E:$E,[2]Feuil1!$B:$B,$W$20,[2]Feuil1!$A:$A,C85,[2]Feuil1!$D:$D,$F$6)</f>
        <v>#VALUE!</v>
      </c>
      <c r="H85" s="49">
        <f>SUMIFS([2]Feuil1!$C:$C,[2]Feuil1!$B:$B,$W$20,[2]Feuil1!$A:$A,C85,[2]Feuil1!$D:$D,$H$6)</f>
        <v>0</v>
      </c>
      <c r="I85" s="186" t="e">
        <f>SUMIFS([2]Feuil1!$E:$E,[2]Feuil1!$B:$B,$W$20,[2]Feuil1!$A:$A,C85,[2]Feuil1!$D:$D,$H$6)</f>
        <v>#VALUE!</v>
      </c>
      <c r="J85" s="49" t="e">
        <f>SUMIFS([2]Feuil1!$C:$C,[2]Feuil1!$B:$B,$W$20,[2]Feuil1!$A:$A,C85,[2]Feuil1!$D:$D,$J$6)</f>
        <v>#VALUE!</v>
      </c>
      <c r="K85" s="186" t="e">
        <f>SUMIFS([2]Feuil1!$E:$E,[2]Feuil1!$B:$B,$W$20,[2]Feuil1!$A:$A,C85,[2]Feuil1!$D:$D,$J$6)</f>
        <v>#VALUE!</v>
      </c>
      <c r="L85" s="74">
        <f>SUMIFS([2]Feuil1!$C:$C,[2]Feuil1!$B:$B,$W$20,[2]Feuil1!$A:$A,C85,[2]Feuil1!$D:$D,$L$6)</f>
        <v>0</v>
      </c>
      <c r="M85" s="187" t="e">
        <f>SUMIFS([2]Feuil1!$E:$E,[2]Feuil1!$B:$B,$W$20,[2]Feuil1!$A:$A,C85,[2]Feuil1!$D:$D,$L$6)</f>
        <v>#VALUE!</v>
      </c>
      <c r="N85" s="74">
        <f>SUMIFS([2]Feuil1!$C:$C,[2]Feuil1!$B:$B,$W$20,[2]Feuil1!$A:$A,C85,[2]Feuil1!$D:$D,$N$6)</f>
        <v>0</v>
      </c>
      <c r="O85" s="187" t="e">
        <f>SUMIFS([2]Feuil1!$E:$E,[2]Feuil1!$B:$B,$W$20,[2]Feuil1!$A:$A,C85,[2]Feuil1!$D:$D,$N$6)</f>
        <v>#VALUE!</v>
      </c>
      <c r="P85" s="173" t="e">
        <f>SUMIFS('[3]RPE MATIN'!$C:$C,'[3]RPE MATIN'!$B:$B,$W$20,'[3]RPE MATIN'!$A:$A,C85)</f>
        <v>#VALUE!</v>
      </c>
      <c r="Q85" s="188" t="e">
        <f t="shared" si="5"/>
        <v>#VALUE!</v>
      </c>
      <c r="R85" s="11" t="e">
        <f t="shared" si="8"/>
        <v>#VALUE!</v>
      </c>
      <c r="S85" s="11" t="e">
        <f t="shared" si="4"/>
        <v>#VALUE!</v>
      </c>
      <c r="T85" s="50" t="e">
        <f t="shared" si="6"/>
        <v>#VALUE!</v>
      </c>
      <c r="U85" s="51" t="e">
        <f t="shared" si="7"/>
        <v>#VALUE!</v>
      </c>
    </row>
    <row r="86" spans="1:21" ht="15" thickBot="1" x14ac:dyDescent="0.4">
      <c r="A86" s="234"/>
      <c r="B86" s="1" t="s">
        <v>15</v>
      </c>
      <c r="C86" s="26">
        <v>44883</v>
      </c>
      <c r="D86" s="48" t="e">
        <f>SUMIFS([2]Feuil1!$C:$C,[2]Feuil1!$B:$B,$W$20,[2]Feuil1!$A:$A,C86,[2]Feuil1!$D:$D,$D$6)</f>
        <v>#VALUE!</v>
      </c>
      <c r="E86" s="185" t="e">
        <f>SUMIFS([2]Feuil1!$E:$E,[2]Feuil1!$B:$B,$W$20,[2]Feuil1!$A:$A,C86,[2]Feuil1!$D:$D,$D$6)</f>
        <v>#VALUE!</v>
      </c>
      <c r="F86" s="48" t="e">
        <f>SUMIFS([2]Feuil1!$C:$C,[2]Feuil1!$B:$B,$W$20,[2]Feuil1!$A:$A,C86,[2]Feuil1!$D:$D,$F$6)</f>
        <v>#VALUE!</v>
      </c>
      <c r="G86" s="185" t="e">
        <f>SUMIFS([2]Feuil1!$E:$E,[2]Feuil1!$B:$B,$W$20,[2]Feuil1!$A:$A,C86,[2]Feuil1!$D:$D,$F$6)</f>
        <v>#VALUE!</v>
      </c>
      <c r="H86" s="49">
        <f>SUMIFS([2]Feuil1!$C:$C,[2]Feuil1!$B:$B,$W$20,[2]Feuil1!$A:$A,C86,[2]Feuil1!$D:$D,$H$6)</f>
        <v>0</v>
      </c>
      <c r="I86" s="186" t="e">
        <f>SUMIFS([2]Feuil1!$E:$E,[2]Feuil1!$B:$B,$W$20,[2]Feuil1!$A:$A,C86,[2]Feuil1!$D:$D,$H$6)</f>
        <v>#VALUE!</v>
      </c>
      <c r="J86" s="49" t="e">
        <f>SUMIFS([2]Feuil1!$C:$C,[2]Feuil1!$B:$B,$W$20,[2]Feuil1!$A:$A,C86,[2]Feuil1!$D:$D,$J$6)</f>
        <v>#VALUE!</v>
      </c>
      <c r="K86" s="186" t="e">
        <f>SUMIFS([2]Feuil1!$E:$E,[2]Feuil1!$B:$B,$W$20,[2]Feuil1!$A:$A,C86,[2]Feuil1!$D:$D,$J$6)</f>
        <v>#VALUE!</v>
      </c>
      <c r="L86" s="74">
        <f>SUMIFS([2]Feuil1!$C:$C,[2]Feuil1!$B:$B,$W$20,[2]Feuil1!$A:$A,C86,[2]Feuil1!$D:$D,$L$6)</f>
        <v>0</v>
      </c>
      <c r="M86" s="187" t="e">
        <f>SUMIFS([2]Feuil1!$E:$E,[2]Feuil1!$B:$B,$W$20,[2]Feuil1!$A:$A,C86,[2]Feuil1!$D:$D,$L$6)</f>
        <v>#VALUE!</v>
      </c>
      <c r="N86" s="74">
        <f>SUMIFS([2]Feuil1!$C:$C,[2]Feuil1!$B:$B,$W$20,[2]Feuil1!$A:$A,C86,[2]Feuil1!$D:$D,$N$6)</f>
        <v>0</v>
      </c>
      <c r="O86" s="187" t="e">
        <f>SUMIFS([2]Feuil1!$E:$E,[2]Feuil1!$B:$B,$W$20,[2]Feuil1!$A:$A,C86,[2]Feuil1!$D:$D,$N$6)</f>
        <v>#VALUE!</v>
      </c>
      <c r="P86" s="173" t="e">
        <f>SUMIFS('[3]RPE MATIN'!$C:$C,'[3]RPE MATIN'!$B:$B,$W$20,'[3]RPE MATIN'!$A:$A,C86)</f>
        <v>#VALUE!</v>
      </c>
      <c r="Q86" s="188" t="e">
        <f t="shared" si="5"/>
        <v>#VALUE!</v>
      </c>
      <c r="R86" s="11" t="e">
        <f t="shared" si="8"/>
        <v>#VALUE!</v>
      </c>
      <c r="S86" s="11" t="e">
        <f t="shared" si="4"/>
        <v>#VALUE!</v>
      </c>
      <c r="T86" s="50" t="e">
        <f t="shared" si="6"/>
        <v>#VALUE!</v>
      </c>
      <c r="U86" s="51" t="e">
        <f t="shared" si="7"/>
        <v>#VALUE!</v>
      </c>
    </row>
    <row r="87" spans="1:21" ht="15" thickBot="1" x14ac:dyDescent="0.4">
      <c r="A87" s="234"/>
      <c r="B87" s="1" t="s">
        <v>16</v>
      </c>
      <c r="C87" s="26">
        <v>44884</v>
      </c>
      <c r="D87" s="48" t="e">
        <f>SUMIFS([2]Feuil1!$C:$C,[2]Feuil1!$B:$B,$W$20,[2]Feuil1!$A:$A,C87,[2]Feuil1!$D:$D,$D$6)</f>
        <v>#VALUE!</v>
      </c>
      <c r="E87" s="185" t="e">
        <f>SUMIFS([2]Feuil1!$E:$E,[2]Feuil1!$B:$B,$W$20,[2]Feuil1!$A:$A,C87,[2]Feuil1!$D:$D,$D$6)</f>
        <v>#VALUE!</v>
      </c>
      <c r="F87" s="48" t="e">
        <f>SUMIFS([2]Feuil1!$C:$C,[2]Feuil1!$B:$B,$W$20,[2]Feuil1!$A:$A,C87,[2]Feuil1!$D:$D,$F$6)</f>
        <v>#VALUE!</v>
      </c>
      <c r="G87" s="185" t="e">
        <f>SUMIFS([2]Feuil1!$E:$E,[2]Feuil1!$B:$B,$W$20,[2]Feuil1!$A:$A,C87,[2]Feuil1!$D:$D,$F$6)</f>
        <v>#VALUE!</v>
      </c>
      <c r="H87" s="49">
        <f>SUMIFS([2]Feuil1!$C:$C,[2]Feuil1!$B:$B,$W$20,[2]Feuil1!$A:$A,C87,[2]Feuil1!$D:$D,$H$6)</f>
        <v>0</v>
      </c>
      <c r="I87" s="186" t="e">
        <f>SUMIFS([2]Feuil1!$E:$E,[2]Feuil1!$B:$B,$W$20,[2]Feuil1!$A:$A,C87,[2]Feuil1!$D:$D,$H$6)</f>
        <v>#VALUE!</v>
      </c>
      <c r="J87" s="49" t="e">
        <f>SUMIFS([2]Feuil1!$C:$C,[2]Feuil1!$B:$B,$W$20,[2]Feuil1!$A:$A,C87,[2]Feuil1!$D:$D,$J$6)</f>
        <v>#VALUE!</v>
      </c>
      <c r="K87" s="186" t="e">
        <f>SUMIFS([2]Feuil1!$E:$E,[2]Feuil1!$B:$B,$W$20,[2]Feuil1!$A:$A,C87,[2]Feuil1!$D:$D,$J$6)</f>
        <v>#VALUE!</v>
      </c>
      <c r="L87" s="74">
        <f>SUMIFS([2]Feuil1!$C:$C,[2]Feuil1!$B:$B,$W$20,[2]Feuil1!$A:$A,C87,[2]Feuil1!$D:$D,$L$6)</f>
        <v>0</v>
      </c>
      <c r="M87" s="187" t="e">
        <f>SUMIFS([2]Feuil1!$E:$E,[2]Feuil1!$B:$B,$W$20,[2]Feuil1!$A:$A,C87,[2]Feuil1!$D:$D,$L$6)</f>
        <v>#VALUE!</v>
      </c>
      <c r="N87" s="74">
        <f>SUMIFS([2]Feuil1!$C:$C,[2]Feuil1!$B:$B,$W$20,[2]Feuil1!$A:$A,C87,[2]Feuil1!$D:$D,$N$6)</f>
        <v>0</v>
      </c>
      <c r="O87" s="187" t="e">
        <f>SUMIFS([2]Feuil1!$E:$E,[2]Feuil1!$B:$B,$W$20,[2]Feuil1!$A:$A,C87,[2]Feuil1!$D:$D,$N$6)</f>
        <v>#VALUE!</v>
      </c>
      <c r="P87" s="173" t="e">
        <f>SUMIFS('[3]RPE MATIN'!$C:$C,'[3]RPE MATIN'!$B:$B,$W$20,'[3]RPE MATIN'!$A:$A,C87)</f>
        <v>#VALUE!</v>
      </c>
      <c r="Q87" s="188" t="e">
        <f t="shared" si="5"/>
        <v>#VALUE!</v>
      </c>
      <c r="R87" s="11" t="e">
        <f t="shared" si="8"/>
        <v>#VALUE!</v>
      </c>
      <c r="S87" s="11" t="e">
        <f t="shared" si="4"/>
        <v>#VALUE!</v>
      </c>
      <c r="T87" s="50" t="e">
        <f t="shared" si="6"/>
        <v>#VALUE!</v>
      </c>
      <c r="U87" s="51" t="e">
        <f t="shared" si="7"/>
        <v>#VALUE!</v>
      </c>
    </row>
    <row r="88" spans="1:21" ht="15" thickBot="1" x14ac:dyDescent="0.4">
      <c r="A88" s="234"/>
      <c r="B88" s="1" t="s">
        <v>17</v>
      </c>
      <c r="C88" s="26">
        <v>44885</v>
      </c>
      <c r="D88" s="48" t="e">
        <f>SUMIFS([2]Feuil1!$C:$C,[2]Feuil1!$B:$B,$W$20,[2]Feuil1!$A:$A,C88,[2]Feuil1!$D:$D,$D$6)</f>
        <v>#VALUE!</v>
      </c>
      <c r="E88" s="185" t="e">
        <f>SUMIFS([2]Feuil1!$E:$E,[2]Feuil1!$B:$B,$W$20,[2]Feuil1!$A:$A,C88,[2]Feuil1!$D:$D,$D$6)</f>
        <v>#VALUE!</v>
      </c>
      <c r="F88" s="48" t="e">
        <f>SUMIFS([2]Feuil1!$C:$C,[2]Feuil1!$B:$B,$W$20,[2]Feuil1!$A:$A,C88,[2]Feuil1!$D:$D,$F$6)</f>
        <v>#VALUE!</v>
      </c>
      <c r="G88" s="185" t="e">
        <f>SUMIFS([2]Feuil1!$E:$E,[2]Feuil1!$B:$B,$W$20,[2]Feuil1!$A:$A,C88,[2]Feuil1!$D:$D,$F$6)</f>
        <v>#VALUE!</v>
      </c>
      <c r="H88" s="49">
        <f>SUMIFS([2]Feuil1!$C:$C,[2]Feuil1!$B:$B,$W$20,[2]Feuil1!$A:$A,C88,[2]Feuil1!$D:$D,$H$6)</f>
        <v>0</v>
      </c>
      <c r="I88" s="186" t="e">
        <f>SUMIFS([2]Feuil1!$E:$E,[2]Feuil1!$B:$B,$W$20,[2]Feuil1!$A:$A,C88,[2]Feuil1!$D:$D,$H$6)</f>
        <v>#VALUE!</v>
      </c>
      <c r="J88" s="49" t="e">
        <f>SUMIFS([2]Feuil1!$C:$C,[2]Feuil1!$B:$B,$W$20,[2]Feuil1!$A:$A,C88,[2]Feuil1!$D:$D,$J$6)</f>
        <v>#VALUE!</v>
      </c>
      <c r="K88" s="186" t="e">
        <f>SUMIFS([2]Feuil1!$E:$E,[2]Feuil1!$B:$B,$W$20,[2]Feuil1!$A:$A,C88,[2]Feuil1!$D:$D,$J$6)</f>
        <v>#VALUE!</v>
      </c>
      <c r="L88" s="74">
        <f>SUMIFS([2]Feuil1!$C:$C,[2]Feuil1!$B:$B,$W$20,[2]Feuil1!$A:$A,C88,[2]Feuil1!$D:$D,$L$6)</f>
        <v>0</v>
      </c>
      <c r="M88" s="187" t="e">
        <f>SUMIFS([2]Feuil1!$E:$E,[2]Feuil1!$B:$B,$W$20,[2]Feuil1!$A:$A,C88,[2]Feuil1!$D:$D,$L$6)</f>
        <v>#VALUE!</v>
      </c>
      <c r="N88" s="74">
        <f>SUMIFS([2]Feuil1!$C:$C,[2]Feuil1!$B:$B,$W$20,[2]Feuil1!$A:$A,C88,[2]Feuil1!$D:$D,$N$6)</f>
        <v>0</v>
      </c>
      <c r="O88" s="187" t="e">
        <f>SUMIFS([2]Feuil1!$E:$E,[2]Feuil1!$B:$B,$W$20,[2]Feuil1!$A:$A,C88,[2]Feuil1!$D:$D,$N$6)</f>
        <v>#VALUE!</v>
      </c>
      <c r="P88" s="173" t="e">
        <f>SUMIFS('[3]RPE MATIN'!$C:$C,'[3]RPE MATIN'!$B:$B,$W$20,'[3]RPE MATIN'!$A:$A,C88)</f>
        <v>#VALUE!</v>
      </c>
      <c r="Q88" s="188" t="e">
        <f t="shared" si="5"/>
        <v>#VALUE!</v>
      </c>
      <c r="R88" s="11" t="e">
        <f t="shared" si="8"/>
        <v>#VALUE!</v>
      </c>
      <c r="S88" s="11" t="e">
        <f t="shared" si="4"/>
        <v>#VALUE!</v>
      </c>
      <c r="T88" s="50" t="e">
        <f t="shared" si="6"/>
        <v>#VALUE!</v>
      </c>
      <c r="U88" s="51" t="e">
        <f t="shared" si="7"/>
        <v>#VALUE!</v>
      </c>
    </row>
    <row r="89" spans="1:21" ht="15" thickBot="1" x14ac:dyDescent="0.4">
      <c r="A89" s="234"/>
      <c r="B89" s="1" t="s">
        <v>12</v>
      </c>
      <c r="C89" s="26">
        <v>44886</v>
      </c>
      <c r="D89" s="48" t="e">
        <f>SUMIFS([2]Feuil1!$C:$C,[2]Feuil1!$B:$B,$W$20,[2]Feuil1!$A:$A,C89,[2]Feuil1!$D:$D,$D$6)</f>
        <v>#VALUE!</v>
      </c>
      <c r="E89" s="185" t="e">
        <f>SUMIFS([2]Feuil1!$E:$E,[2]Feuil1!$B:$B,$W$20,[2]Feuil1!$A:$A,C89,[2]Feuil1!$D:$D,$D$6)</f>
        <v>#VALUE!</v>
      </c>
      <c r="F89" s="48" t="e">
        <f>SUMIFS([2]Feuil1!$C:$C,[2]Feuil1!$B:$B,$W$20,[2]Feuil1!$A:$A,C89,[2]Feuil1!$D:$D,$F$6)</f>
        <v>#VALUE!</v>
      </c>
      <c r="G89" s="185" t="e">
        <f>SUMIFS([2]Feuil1!$E:$E,[2]Feuil1!$B:$B,$W$20,[2]Feuil1!$A:$A,C89,[2]Feuil1!$D:$D,$F$6)</f>
        <v>#VALUE!</v>
      </c>
      <c r="H89" s="49">
        <f>SUMIFS([2]Feuil1!$C:$C,[2]Feuil1!$B:$B,$W$20,[2]Feuil1!$A:$A,C89,[2]Feuil1!$D:$D,$H$6)</f>
        <v>0</v>
      </c>
      <c r="I89" s="186" t="e">
        <f>SUMIFS([2]Feuil1!$E:$E,[2]Feuil1!$B:$B,$W$20,[2]Feuil1!$A:$A,C89,[2]Feuil1!$D:$D,$H$6)</f>
        <v>#VALUE!</v>
      </c>
      <c r="J89" s="49" t="e">
        <f>SUMIFS([2]Feuil1!$C:$C,[2]Feuil1!$B:$B,$W$20,[2]Feuil1!$A:$A,C89,[2]Feuil1!$D:$D,$J$6)</f>
        <v>#VALUE!</v>
      </c>
      <c r="K89" s="186" t="e">
        <f>SUMIFS([2]Feuil1!$E:$E,[2]Feuil1!$B:$B,$W$20,[2]Feuil1!$A:$A,C89,[2]Feuil1!$D:$D,$J$6)</f>
        <v>#VALUE!</v>
      </c>
      <c r="L89" s="74">
        <f>SUMIFS([2]Feuil1!$C:$C,[2]Feuil1!$B:$B,$W$20,[2]Feuil1!$A:$A,C89,[2]Feuil1!$D:$D,$L$6)</f>
        <v>0</v>
      </c>
      <c r="M89" s="187" t="e">
        <f>SUMIFS([2]Feuil1!$E:$E,[2]Feuil1!$B:$B,$W$20,[2]Feuil1!$A:$A,C89,[2]Feuil1!$D:$D,$L$6)</f>
        <v>#VALUE!</v>
      </c>
      <c r="N89" s="74">
        <f>SUMIFS([2]Feuil1!$C:$C,[2]Feuil1!$B:$B,$W$20,[2]Feuil1!$A:$A,C89,[2]Feuil1!$D:$D,$N$6)</f>
        <v>0</v>
      </c>
      <c r="O89" s="187" t="e">
        <f>SUMIFS([2]Feuil1!$E:$E,[2]Feuil1!$B:$B,$W$20,[2]Feuil1!$A:$A,C89,[2]Feuil1!$D:$D,$N$6)</f>
        <v>#VALUE!</v>
      </c>
      <c r="P89" s="173" t="e">
        <f>SUMIFS('[3]RPE MATIN'!$C:$C,'[3]RPE MATIN'!$B:$B,$W$20,'[3]RPE MATIN'!$A:$A,C89)</f>
        <v>#VALUE!</v>
      </c>
      <c r="Q89" s="188" t="e">
        <f t="shared" si="5"/>
        <v>#VALUE!</v>
      </c>
      <c r="R89" s="11" t="e">
        <f t="shared" si="8"/>
        <v>#VALUE!</v>
      </c>
      <c r="S89" s="11" t="e">
        <f t="shared" si="4"/>
        <v>#VALUE!</v>
      </c>
      <c r="T89" s="50" t="e">
        <f t="shared" si="6"/>
        <v>#VALUE!</v>
      </c>
      <c r="U89" s="51" t="e">
        <f t="shared" si="7"/>
        <v>#VALUE!</v>
      </c>
    </row>
    <row r="90" spans="1:21" ht="15" thickBot="1" x14ac:dyDescent="0.4">
      <c r="A90" s="234"/>
      <c r="B90" s="1" t="s">
        <v>13</v>
      </c>
      <c r="C90" s="26">
        <v>44887</v>
      </c>
      <c r="D90" s="48" t="e">
        <f>SUMIFS([2]Feuil1!$C:$C,[2]Feuil1!$B:$B,$W$20,[2]Feuil1!$A:$A,C90,[2]Feuil1!$D:$D,$D$6)</f>
        <v>#VALUE!</v>
      </c>
      <c r="E90" s="185" t="e">
        <f>SUMIFS([2]Feuil1!$E:$E,[2]Feuil1!$B:$B,$W$20,[2]Feuil1!$A:$A,C90,[2]Feuil1!$D:$D,$D$6)</f>
        <v>#VALUE!</v>
      </c>
      <c r="F90" s="48" t="e">
        <f>SUMIFS([2]Feuil1!$C:$C,[2]Feuil1!$B:$B,$W$20,[2]Feuil1!$A:$A,C90,[2]Feuil1!$D:$D,$F$6)</f>
        <v>#VALUE!</v>
      </c>
      <c r="G90" s="185" t="e">
        <f>SUMIFS([2]Feuil1!$E:$E,[2]Feuil1!$B:$B,$W$20,[2]Feuil1!$A:$A,C90,[2]Feuil1!$D:$D,$F$6)</f>
        <v>#VALUE!</v>
      </c>
      <c r="H90" s="49">
        <f>SUMIFS([2]Feuil1!$C:$C,[2]Feuil1!$B:$B,$W$20,[2]Feuil1!$A:$A,C90,[2]Feuil1!$D:$D,$H$6)</f>
        <v>0</v>
      </c>
      <c r="I90" s="186" t="e">
        <f>SUMIFS([2]Feuil1!$E:$E,[2]Feuil1!$B:$B,$W$20,[2]Feuil1!$A:$A,C90,[2]Feuil1!$D:$D,$H$6)</f>
        <v>#VALUE!</v>
      </c>
      <c r="J90" s="49" t="e">
        <f>SUMIFS([2]Feuil1!$C:$C,[2]Feuil1!$B:$B,$W$20,[2]Feuil1!$A:$A,C90,[2]Feuil1!$D:$D,$J$6)</f>
        <v>#VALUE!</v>
      </c>
      <c r="K90" s="186" t="e">
        <f>SUMIFS([2]Feuil1!$E:$E,[2]Feuil1!$B:$B,$W$20,[2]Feuil1!$A:$A,C90,[2]Feuil1!$D:$D,$J$6)</f>
        <v>#VALUE!</v>
      </c>
      <c r="L90" s="74">
        <f>SUMIFS([2]Feuil1!$C:$C,[2]Feuil1!$B:$B,$W$20,[2]Feuil1!$A:$A,C90,[2]Feuil1!$D:$D,$L$6)</f>
        <v>0</v>
      </c>
      <c r="M90" s="187" t="e">
        <f>SUMIFS([2]Feuil1!$E:$E,[2]Feuil1!$B:$B,$W$20,[2]Feuil1!$A:$A,C90,[2]Feuil1!$D:$D,$L$6)</f>
        <v>#VALUE!</v>
      </c>
      <c r="N90" s="74">
        <f>SUMIFS([2]Feuil1!$C:$C,[2]Feuil1!$B:$B,$W$20,[2]Feuil1!$A:$A,C90,[2]Feuil1!$D:$D,$N$6)</f>
        <v>0</v>
      </c>
      <c r="O90" s="187" t="e">
        <f>SUMIFS([2]Feuil1!$E:$E,[2]Feuil1!$B:$B,$W$20,[2]Feuil1!$A:$A,C90,[2]Feuil1!$D:$D,$N$6)</f>
        <v>#VALUE!</v>
      </c>
      <c r="P90" s="173" t="e">
        <f>SUMIFS('[3]RPE MATIN'!$C:$C,'[3]RPE MATIN'!$B:$B,$W$20,'[3]RPE MATIN'!$A:$A,C90)</f>
        <v>#VALUE!</v>
      </c>
      <c r="Q90" s="188" t="e">
        <f t="shared" si="5"/>
        <v>#VALUE!</v>
      </c>
      <c r="R90" s="11" t="e">
        <f t="shared" si="8"/>
        <v>#VALUE!</v>
      </c>
      <c r="S90" s="11" t="e">
        <f t="shared" si="4"/>
        <v>#VALUE!</v>
      </c>
      <c r="T90" s="50" t="e">
        <f t="shared" si="6"/>
        <v>#VALUE!</v>
      </c>
      <c r="U90" s="51" t="e">
        <f t="shared" si="7"/>
        <v>#VALUE!</v>
      </c>
    </row>
    <row r="91" spans="1:21" ht="15" thickBot="1" x14ac:dyDescent="0.4">
      <c r="A91" s="234"/>
      <c r="B91" s="1" t="s">
        <v>13</v>
      </c>
      <c r="C91" s="26">
        <v>44888</v>
      </c>
      <c r="D91" s="48" t="e">
        <f>SUMIFS([2]Feuil1!$C:$C,[2]Feuil1!$B:$B,$W$20,[2]Feuil1!$A:$A,C91,[2]Feuil1!$D:$D,$D$6)</f>
        <v>#VALUE!</v>
      </c>
      <c r="E91" s="185" t="e">
        <f>SUMIFS([2]Feuil1!$E:$E,[2]Feuil1!$B:$B,$W$20,[2]Feuil1!$A:$A,C91,[2]Feuil1!$D:$D,$D$6)</f>
        <v>#VALUE!</v>
      </c>
      <c r="F91" s="48" t="e">
        <f>SUMIFS([2]Feuil1!$C:$C,[2]Feuil1!$B:$B,$W$20,[2]Feuil1!$A:$A,C91,[2]Feuil1!$D:$D,$F$6)</f>
        <v>#VALUE!</v>
      </c>
      <c r="G91" s="185" t="e">
        <f>SUMIFS([2]Feuil1!$E:$E,[2]Feuil1!$B:$B,$W$20,[2]Feuil1!$A:$A,C91,[2]Feuil1!$D:$D,$F$6)</f>
        <v>#VALUE!</v>
      </c>
      <c r="H91" s="49">
        <f>SUMIFS([2]Feuil1!$C:$C,[2]Feuil1!$B:$B,$W$20,[2]Feuil1!$A:$A,C91,[2]Feuil1!$D:$D,$H$6)</f>
        <v>0</v>
      </c>
      <c r="I91" s="186" t="e">
        <f>SUMIFS([2]Feuil1!$E:$E,[2]Feuil1!$B:$B,$W$20,[2]Feuil1!$A:$A,C91,[2]Feuil1!$D:$D,$H$6)</f>
        <v>#VALUE!</v>
      </c>
      <c r="J91" s="49" t="e">
        <f>SUMIFS([2]Feuil1!$C:$C,[2]Feuil1!$B:$B,$W$20,[2]Feuil1!$A:$A,C91,[2]Feuil1!$D:$D,$J$6)</f>
        <v>#VALUE!</v>
      </c>
      <c r="K91" s="186" t="e">
        <f>SUMIFS([2]Feuil1!$E:$E,[2]Feuil1!$B:$B,$W$20,[2]Feuil1!$A:$A,C91,[2]Feuil1!$D:$D,$J$6)</f>
        <v>#VALUE!</v>
      </c>
      <c r="L91" s="74">
        <f>SUMIFS([2]Feuil1!$C:$C,[2]Feuil1!$B:$B,$W$20,[2]Feuil1!$A:$A,C91,[2]Feuil1!$D:$D,$L$6)</f>
        <v>0</v>
      </c>
      <c r="M91" s="187" t="e">
        <f>SUMIFS([2]Feuil1!$E:$E,[2]Feuil1!$B:$B,$W$20,[2]Feuil1!$A:$A,C91,[2]Feuil1!$D:$D,$L$6)</f>
        <v>#VALUE!</v>
      </c>
      <c r="N91" s="74">
        <f>SUMIFS([2]Feuil1!$C:$C,[2]Feuil1!$B:$B,$W$20,[2]Feuil1!$A:$A,C91,[2]Feuil1!$D:$D,$N$6)</f>
        <v>0</v>
      </c>
      <c r="O91" s="187" t="e">
        <f>SUMIFS([2]Feuil1!$E:$E,[2]Feuil1!$B:$B,$W$20,[2]Feuil1!$A:$A,C91,[2]Feuil1!$D:$D,$N$6)</f>
        <v>#VALUE!</v>
      </c>
      <c r="P91" s="173" t="e">
        <f>SUMIFS('[3]RPE MATIN'!$C:$C,'[3]RPE MATIN'!$B:$B,$W$20,'[3]RPE MATIN'!$A:$A,C91)</f>
        <v>#VALUE!</v>
      </c>
      <c r="Q91" s="188" t="e">
        <f t="shared" si="5"/>
        <v>#VALUE!</v>
      </c>
      <c r="R91" s="11" t="e">
        <f t="shared" si="8"/>
        <v>#VALUE!</v>
      </c>
      <c r="S91" s="11" t="e">
        <f t="shared" si="4"/>
        <v>#VALUE!</v>
      </c>
      <c r="T91" s="50" t="e">
        <f t="shared" si="6"/>
        <v>#VALUE!</v>
      </c>
      <c r="U91" s="51" t="e">
        <f t="shared" si="7"/>
        <v>#VALUE!</v>
      </c>
    </row>
    <row r="92" spans="1:21" ht="15" thickBot="1" x14ac:dyDescent="0.4">
      <c r="A92" s="234"/>
      <c r="B92" s="1" t="s">
        <v>14</v>
      </c>
      <c r="C92" s="26">
        <v>44889</v>
      </c>
      <c r="D92" s="48" t="e">
        <f>SUMIFS([2]Feuil1!$C:$C,[2]Feuil1!$B:$B,$W$20,[2]Feuil1!$A:$A,C92,[2]Feuil1!$D:$D,$D$6)</f>
        <v>#VALUE!</v>
      </c>
      <c r="E92" s="185" t="e">
        <f>SUMIFS([2]Feuil1!$E:$E,[2]Feuil1!$B:$B,$W$20,[2]Feuil1!$A:$A,C92,[2]Feuil1!$D:$D,$D$6)</f>
        <v>#VALUE!</v>
      </c>
      <c r="F92" s="48" t="e">
        <f>SUMIFS([2]Feuil1!$C:$C,[2]Feuil1!$B:$B,$W$20,[2]Feuil1!$A:$A,C92,[2]Feuil1!$D:$D,$F$6)</f>
        <v>#VALUE!</v>
      </c>
      <c r="G92" s="185" t="e">
        <f>SUMIFS([2]Feuil1!$E:$E,[2]Feuil1!$B:$B,$W$20,[2]Feuil1!$A:$A,C92,[2]Feuil1!$D:$D,$F$6)</f>
        <v>#VALUE!</v>
      </c>
      <c r="H92" s="49">
        <f>SUMIFS([2]Feuil1!$C:$C,[2]Feuil1!$B:$B,$W$20,[2]Feuil1!$A:$A,C92,[2]Feuil1!$D:$D,$H$6)</f>
        <v>0</v>
      </c>
      <c r="I92" s="186" t="e">
        <f>SUMIFS([2]Feuil1!$E:$E,[2]Feuil1!$B:$B,$W$20,[2]Feuil1!$A:$A,C92,[2]Feuil1!$D:$D,$H$6)</f>
        <v>#VALUE!</v>
      </c>
      <c r="J92" s="49" t="e">
        <f>SUMIFS([2]Feuil1!$C:$C,[2]Feuil1!$B:$B,$W$20,[2]Feuil1!$A:$A,C92,[2]Feuil1!$D:$D,$J$6)</f>
        <v>#VALUE!</v>
      </c>
      <c r="K92" s="186" t="e">
        <f>SUMIFS([2]Feuil1!$E:$E,[2]Feuil1!$B:$B,$W$20,[2]Feuil1!$A:$A,C92,[2]Feuil1!$D:$D,$J$6)</f>
        <v>#VALUE!</v>
      </c>
      <c r="L92" s="74">
        <f>SUMIFS([2]Feuil1!$C:$C,[2]Feuil1!$B:$B,$W$20,[2]Feuil1!$A:$A,C92,[2]Feuil1!$D:$D,$L$6)</f>
        <v>0</v>
      </c>
      <c r="M92" s="187" t="e">
        <f>SUMIFS([2]Feuil1!$E:$E,[2]Feuil1!$B:$B,$W$20,[2]Feuil1!$A:$A,C92,[2]Feuil1!$D:$D,$L$6)</f>
        <v>#VALUE!</v>
      </c>
      <c r="N92" s="74">
        <f>SUMIFS([2]Feuil1!$C:$C,[2]Feuil1!$B:$B,$W$20,[2]Feuil1!$A:$A,C92,[2]Feuil1!$D:$D,$N$6)</f>
        <v>0</v>
      </c>
      <c r="O92" s="187" t="e">
        <f>SUMIFS([2]Feuil1!$E:$E,[2]Feuil1!$B:$B,$W$20,[2]Feuil1!$A:$A,C92,[2]Feuil1!$D:$D,$N$6)</f>
        <v>#VALUE!</v>
      </c>
      <c r="P92" s="173" t="e">
        <f>SUMIFS('[3]RPE MATIN'!$C:$C,'[3]RPE MATIN'!$B:$B,$W$20,'[3]RPE MATIN'!$A:$A,C92)</f>
        <v>#VALUE!</v>
      </c>
      <c r="Q92" s="188" t="e">
        <f t="shared" si="5"/>
        <v>#VALUE!</v>
      </c>
      <c r="R92" s="11" t="e">
        <f t="shared" si="8"/>
        <v>#VALUE!</v>
      </c>
      <c r="S92" s="11" t="e">
        <f t="shared" si="4"/>
        <v>#VALUE!</v>
      </c>
      <c r="T92" s="50" t="e">
        <f t="shared" si="6"/>
        <v>#VALUE!</v>
      </c>
      <c r="U92" s="51" t="e">
        <f t="shared" si="7"/>
        <v>#VALUE!</v>
      </c>
    </row>
    <row r="93" spans="1:21" ht="15" thickBot="1" x14ac:dyDescent="0.4">
      <c r="A93" s="234"/>
      <c r="B93" s="1" t="s">
        <v>15</v>
      </c>
      <c r="C93" s="26">
        <v>44890</v>
      </c>
      <c r="D93" s="48" t="e">
        <f>SUMIFS([2]Feuil1!$C:$C,[2]Feuil1!$B:$B,$W$20,[2]Feuil1!$A:$A,C93,[2]Feuil1!$D:$D,$D$6)</f>
        <v>#VALUE!</v>
      </c>
      <c r="E93" s="185" t="e">
        <f>SUMIFS([2]Feuil1!$E:$E,[2]Feuil1!$B:$B,$W$20,[2]Feuil1!$A:$A,C93,[2]Feuil1!$D:$D,$D$6)</f>
        <v>#VALUE!</v>
      </c>
      <c r="F93" s="48" t="e">
        <f>SUMIFS([2]Feuil1!$C:$C,[2]Feuil1!$B:$B,$W$20,[2]Feuil1!$A:$A,C93,[2]Feuil1!$D:$D,$F$6)</f>
        <v>#VALUE!</v>
      </c>
      <c r="G93" s="185" t="e">
        <f>SUMIFS([2]Feuil1!$E:$E,[2]Feuil1!$B:$B,$W$20,[2]Feuil1!$A:$A,C93,[2]Feuil1!$D:$D,$F$6)</f>
        <v>#VALUE!</v>
      </c>
      <c r="H93" s="49">
        <f>SUMIFS([2]Feuil1!$C:$C,[2]Feuil1!$B:$B,$W$20,[2]Feuil1!$A:$A,C93,[2]Feuil1!$D:$D,$H$6)</f>
        <v>0</v>
      </c>
      <c r="I93" s="186" t="e">
        <f>SUMIFS([2]Feuil1!$E:$E,[2]Feuil1!$B:$B,$W$20,[2]Feuil1!$A:$A,C93,[2]Feuil1!$D:$D,$H$6)</f>
        <v>#VALUE!</v>
      </c>
      <c r="J93" s="49" t="e">
        <f>SUMIFS([2]Feuil1!$C:$C,[2]Feuil1!$B:$B,$W$20,[2]Feuil1!$A:$A,C93,[2]Feuil1!$D:$D,$J$6)</f>
        <v>#VALUE!</v>
      </c>
      <c r="K93" s="186" t="e">
        <f>SUMIFS([2]Feuil1!$E:$E,[2]Feuil1!$B:$B,$W$20,[2]Feuil1!$A:$A,C93,[2]Feuil1!$D:$D,$J$6)</f>
        <v>#VALUE!</v>
      </c>
      <c r="L93" s="74">
        <f>SUMIFS([2]Feuil1!$C:$C,[2]Feuil1!$B:$B,$W$20,[2]Feuil1!$A:$A,C93,[2]Feuil1!$D:$D,$L$6)</f>
        <v>0</v>
      </c>
      <c r="M93" s="187" t="e">
        <f>SUMIFS([2]Feuil1!$E:$E,[2]Feuil1!$B:$B,$W$20,[2]Feuil1!$A:$A,C93,[2]Feuil1!$D:$D,$L$6)</f>
        <v>#VALUE!</v>
      </c>
      <c r="N93" s="74">
        <f>SUMIFS([2]Feuil1!$C:$C,[2]Feuil1!$B:$B,$W$20,[2]Feuil1!$A:$A,C93,[2]Feuil1!$D:$D,$N$6)</f>
        <v>0</v>
      </c>
      <c r="O93" s="187" t="e">
        <f>SUMIFS([2]Feuil1!$E:$E,[2]Feuil1!$B:$B,$W$20,[2]Feuil1!$A:$A,C93,[2]Feuil1!$D:$D,$N$6)</f>
        <v>#VALUE!</v>
      </c>
      <c r="P93" s="173" t="e">
        <f>SUMIFS('[3]RPE MATIN'!$C:$C,'[3]RPE MATIN'!$B:$B,$W$20,'[3]RPE MATIN'!$A:$A,C93)</f>
        <v>#VALUE!</v>
      </c>
      <c r="Q93" s="188" t="e">
        <f t="shared" si="5"/>
        <v>#VALUE!</v>
      </c>
      <c r="R93" s="11" t="e">
        <f t="shared" si="8"/>
        <v>#VALUE!</v>
      </c>
      <c r="S93" s="11" t="e">
        <f t="shared" si="4"/>
        <v>#VALUE!</v>
      </c>
      <c r="T93" s="50" t="e">
        <f t="shared" si="6"/>
        <v>#VALUE!</v>
      </c>
      <c r="U93" s="51" t="e">
        <f t="shared" si="7"/>
        <v>#VALUE!</v>
      </c>
    </row>
    <row r="94" spans="1:21" ht="15" thickBot="1" x14ac:dyDescent="0.4">
      <c r="A94" s="234"/>
      <c r="B94" s="1" t="s">
        <v>16</v>
      </c>
      <c r="C94" s="26">
        <v>44891</v>
      </c>
      <c r="D94" s="48" t="e">
        <f>SUMIFS([2]Feuil1!$C:$C,[2]Feuil1!$B:$B,$W$20,[2]Feuil1!$A:$A,C94,[2]Feuil1!$D:$D,$D$6)</f>
        <v>#VALUE!</v>
      </c>
      <c r="E94" s="185" t="e">
        <f>SUMIFS([2]Feuil1!$E:$E,[2]Feuil1!$B:$B,$W$20,[2]Feuil1!$A:$A,C94,[2]Feuil1!$D:$D,$D$6)</f>
        <v>#VALUE!</v>
      </c>
      <c r="F94" s="48" t="e">
        <f>SUMIFS([2]Feuil1!$C:$C,[2]Feuil1!$B:$B,$W$20,[2]Feuil1!$A:$A,C94,[2]Feuil1!$D:$D,$F$6)</f>
        <v>#VALUE!</v>
      </c>
      <c r="G94" s="185" t="e">
        <f>SUMIFS([2]Feuil1!$E:$E,[2]Feuil1!$B:$B,$W$20,[2]Feuil1!$A:$A,C94,[2]Feuil1!$D:$D,$F$6)</f>
        <v>#VALUE!</v>
      </c>
      <c r="H94" s="49">
        <f>SUMIFS([2]Feuil1!$C:$C,[2]Feuil1!$B:$B,$W$20,[2]Feuil1!$A:$A,C94,[2]Feuil1!$D:$D,$H$6)</f>
        <v>0</v>
      </c>
      <c r="I94" s="186" t="e">
        <f>SUMIFS([2]Feuil1!$E:$E,[2]Feuil1!$B:$B,$W$20,[2]Feuil1!$A:$A,C94,[2]Feuil1!$D:$D,$H$6)</f>
        <v>#VALUE!</v>
      </c>
      <c r="J94" s="49" t="e">
        <f>SUMIFS([2]Feuil1!$C:$C,[2]Feuil1!$B:$B,$W$20,[2]Feuil1!$A:$A,C94,[2]Feuil1!$D:$D,$J$6)</f>
        <v>#VALUE!</v>
      </c>
      <c r="K94" s="186" t="e">
        <f>SUMIFS([2]Feuil1!$E:$E,[2]Feuil1!$B:$B,$W$20,[2]Feuil1!$A:$A,C94,[2]Feuil1!$D:$D,$J$6)</f>
        <v>#VALUE!</v>
      </c>
      <c r="L94" s="74">
        <f>SUMIFS([2]Feuil1!$C:$C,[2]Feuil1!$B:$B,$W$20,[2]Feuil1!$A:$A,C94,[2]Feuil1!$D:$D,$L$6)</f>
        <v>0</v>
      </c>
      <c r="M94" s="187" t="e">
        <f>SUMIFS([2]Feuil1!$E:$E,[2]Feuil1!$B:$B,$W$20,[2]Feuil1!$A:$A,C94,[2]Feuil1!$D:$D,$L$6)</f>
        <v>#VALUE!</v>
      </c>
      <c r="N94" s="74">
        <f>SUMIFS([2]Feuil1!$C:$C,[2]Feuil1!$B:$B,$W$20,[2]Feuil1!$A:$A,C94,[2]Feuil1!$D:$D,$N$6)</f>
        <v>0</v>
      </c>
      <c r="O94" s="187" t="e">
        <f>SUMIFS([2]Feuil1!$E:$E,[2]Feuil1!$B:$B,$W$20,[2]Feuil1!$A:$A,C94,[2]Feuil1!$D:$D,$N$6)</f>
        <v>#VALUE!</v>
      </c>
      <c r="P94" s="173" t="e">
        <f>SUMIFS('[3]RPE MATIN'!$C:$C,'[3]RPE MATIN'!$B:$B,$W$20,'[3]RPE MATIN'!$A:$A,C94)</f>
        <v>#VALUE!</v>
      </c>
      <c r="Q94" s="188" t="e">
        <f t="shared" si="5"/>
        <v>#VALUE!</v>
      </c>
      <c r="R94" s="11" t="e">
        <f t="shared" si="8"/>
        <v>#VALUE!</v>
      </c>
      <c r="S94" s="11" t="e">
        <f t="shared" si="4"/>
        <v>#VALUE!</v>
      </c>
      <c r="T94" s="50" t="e">
        <f t="shared" si="6"/>
        <v>#VALUE!</v>
      </c>
      <c r="U94" s="51" t="e">
        <f t="shared" si="7"/>
        <v>#VALUE!</v>
      </c>
    </row>
    <row r="95" spans="1:21" ht="15" thickBot="1" x14ac:dyDescent="0.4">
      <c r="A95" s="234"/>
      <c r="B95" s="1" t="s">
        <v>17</v>
      </c>
      <c r="C95" s="26">
        <v>44892</v>
      </c>
      <c r="D95" s="48" t="e">
        <f>SUMIFS([2]Feuil1!$C:$C,[2]Feuil1!$B:$B,$W$20,[2]Feuil1!$A:$A,C95,[2]Feuil1!$D:$D,$D$6)</f>
        <v>#VALUE!</v>
      </c>
      <c r="E95" s="185" t="e">
        <f>SUMIFS([2]Feuil1!$E:$E,[2]Feuil1!$B:$B,$W$20,[2]Feuil1!$A:$A,C95,[2]Feuil1!$D:$D,$D$6)</f>
        <v>#VALUE!</v>
      </c>
      <c r="F95" s="48" t="e">
        <f>SUMIFS([2]Feuil1!$C:$C,[2]Feuil1!$B:$B,$W$20,[2]Feuil1!$A:$A,C95,[2]Feuil1!$D:$D,$F$6)</f>
        <v>#VALUE!</v>
      </c>
      <c r="G95" s="185" t="e">
        <f>SUMIFS([2]Feuil1!$E:$E,[2]Feuil1!$B:$B,$W$20,[2]Feuil1!$A:$A,C95,[2]Feuil1!$D:$D,$F$6)</f>
        <v>#VALUE!</v>
      </c>
      <c r="H95" s="49">
        <f>SUMIFS([2]Feuil1!$C:$C,[2]Feuil1!$B:$B,$W$20,[2]Feuil1!$A:$A,C95,[2]Feuil1!$D:$D,$H$6)</f>
        <v>0</v>
      </c>
      <c r="I95" s="186" t="e">
        <f>SUMIFS([2]Feuil1!$E:$E,[2]Feuil1!$B:$B,$W$20,[2]Feuil1!$A:$A,C95,[2]Feuil1!$D:$D,$H$6)</f>
        <v>#VALUE!</v>
      </c>
      <c r="J95" s="49" t="e">
        <f>SUMIFS([2]Feuil1!$C:$C,[2]Feuil1!$B:$B,$W$20,[2]Feuil1!$A:$A,C95,[2]Feuil1!$D:$D,$J$6)</f>
        <v>#VALUE!</v>
      </c>
      <c r="K95" s="186" t="e">
        <f>SUMIFS([2]Feuil1!$E:$E,[2]Feuil1!$B:$B,$W$20,[2]Feuil1!$A:$A,C95,[2]Feuil1!$D:$D,$J$6)</f>
        <v>#VALUE!</v>
      </c>
      <c r="L95" s="74">
        <f>SUMIFS([2]Feuil1!$C:$C,[2]Feuil1!$B:$B,$W$20,[2]Feuil1!$A:$A,C95,[2]Feuil1!$D:$D,$L$6)</f>
        <v>0</v>
      </c>
      <c r="M95" s="187" t="e">
        <f>SUMIFS([2]Feuil1!$E:$E,[2]Feuil1!$B:$B,$W$20,[2]Feuil1!$A:$A,C95,[2]Feuil1!$D:$D,$L$6)</f>
        <v>#VALUE!</v>
      </c>
      <c r="N95" s="74">
        <f>SUMIFS([2]Feuil1!$C:$C,[2]Feuil1!$B:$B,$W$20,[2]Feuil1!$A:$A,C95,[2]Feuil1!$D:$D,$N$6)</f>
        <v>0</v>
      </c>
      <c r="O95" s="187" t="e">
        <f>SUMIFS([2]Feuil1!$E:$E,[2]Feuil1!$B:$B,$W$20,[2]Feuil1!$A:$A,C95,[2]Feuil1!$D:$D,$N$6)</f>
        <v>#VALUE!</v>
      </c>
      <c r="P95" s="173" t="e">
        <f>SUMIFS('[3]RPE MATIN'!$C:$C,'[3]RPE MATIN'!$B:$B,$W$20,'[3]RPE MATIN'!$A:$A,C95)</f>
        <v>#VALUE!</v>
      </c>
      <c r="Q95" s="188" t="e">
        <f t="shared" si="5"/>
        <v>#VALUE!</v>
      </c>
      <c r="R95" s="11" t="e">
        <f t="shared" si="8"/>
        <v>#VALUE!</v>
      </c>
      <c r="S95" s="11" t="e">
        <f t="shared" si="4"/>
        <v>#VALUE!</v>
      </c>
      <c r="T95" s="50" t="e">
        <f t="shared" si="6"/>
        <v>#VALUE!</v>
      </c>
      <c r="U95" s="51" t="e">
        <f t="shared" si="7"/>
        <v>#VALUE!</v>
      </c>
    </row>
    <row r="96" spans="1:21" ht="15" thickBot="1" x14ac:dyDescent="0.4">
      <c r="A96" s="234"/>
      <c r="B96" s="1" t="s">
        <v>12</v>
      </c>
      <c r="C96" s="26">
        <v>44893</v>
      </c>
      <c r="D96" s="48" t="e">
        <f>SUMIFS([2]Feuil1!$C:$C,[2]Feuil1!$B:$B,$W$20,[2]Feuil1!$A:$A,C96,[2]Feuil1!$D:$D,$D$6)</f>
        <v>#VALUE!</v>
      </c>
      <c r="E96" s="185" t="e">
        <f>SUMIFS([2]Feuil1!$E:$E,[2]Feuil1!$B:$B,$W$20,[2]Feuil1!$A:$A,C96,[2]Feuil1!$D:$D,$D$6)</f>
        <v>#VALUE!</v>
      </c>
      <c r="F96" s="48" t="e">
        <f>SUMIFS([2]Feuil1!$C:$C,[2]Feuil1!$B:$B,$W$20,[2]Feuil1!$A:$A,C96,[2]Feuil1!$D:$D,$F$6)</f>
        <v>#VALUE!</v>
      </c>
      <c r="G96" s="185" t="e">
        <f>SUMIFS([2]Feuil1!$E:$E,[2]Feuil1!$B:$B,$W$20,[2]Feuil1!$A:$A,C96,[2]Feuil1!$D:$D,$F$6)</f>
        <v>#VALUE!</v>
      </c>
      <c r="H96" s="49">
        <f>SUMIFS([2]Feuil1!$C:$C,[2]Feuil1!$B:$B,$W$20,[2]Feuil1!$A:$A,C96,[2]Feuil1!$D:$D,$H$6)</f>
        <v>0</v>
      </c>
      <c r="I96" s="186" t="e">
        <f>SUMIFS([2]Feuil1!$E:$E,[2]Feuil1!$B:$B,$W$20,[2]Feuil1!$A:$A,C96,[2]Feuil1!$D:$D,$H$6)</f>
        <v>#VALUE!</v>
      </c>
      <c r="J96" s="49" t="e">
        <f>SUMIFS([2]Feuil1!$C:$C,[2]Feuil1!$B:$B,$W$20,[2]Feuil1!$A:$A,C96,[2]Feuil1!$D:$D,$J$6)</f>
        <v>#VALUE!</v>
      </c>
      <c r="K96" s="186" t="e">
        <f>SUMIFS([2]Feuil1!$E:$E,[2]Feuil1!$B:$B,$W$20,[2]Feuil1!$A:$A,C96,[2]Feuil1!$D:$D,$J$6)</f>
        <v>#VALUE!</v>
      </c>
      <c r="L96" s="74">
        <f>SUMIFS([2]Feuil1!$C:$C,[2]Feuil1!$B:$B,$W$20,[2]Feuil1!$A:$A,C96,[2]Feuil1!$D:$D,$L$6)</f>
        <v>0</v>
      </c>
      <c r="M96" s="187" t="e">
        <f>SUMIFS([2]Feuil1!$E:$E,[2]Feuil1!$B:$B,$W$20,[2]Feuil1!$A:$A,C96,[2]Feuil1!$D:$D,$L$6)</f>
        <v>#VALUE!</v>
      </c>
      <c r="N96" s="74">
        <f>SUMIFS([2]Feuil1!$C:$C,[2]Feuil1!$B:$B,$W$20,[2]Feuil1!$A:$A,C96,[2]Feuil1!$D:$D,$N$6)</f>
        <v>0</v>
      </c>
      <c r="O96" s="187" t="e">
        <f>SUMIFS([2]Feuil1!$E:$E,[2]Feuil1!$B:$B,$W$20,[2]Feuil1!$A:$A,C96,[2]Feuil1!$D:$D,$N$6)</f>
        <v>#VALUE!</v>
      </c>
      <c r="P96" s="173" t="e">
        <f>SUMIFS('[3]RPE MATIN'!$C:$C,'[3]RPE MATIN'!$B:$B,$W$20,'[3]RPE MATIN'!$A:$A,C96)</f>
        <v>#VALUE!</v>
      </c>
      <c r="Q96" s="188" t="e">
        <f t="shared" si="5"/>
        <v>#VALUE!</v>
      </c>
      <c r="R96" s="11" t="e">
        <f t="shared" si="8"/>
        <v>#VALUE!</v>
      </c>
      <c r="S96" s="11" t="e">
        <f t="shared" si="4"/>
        <v>#VALUE!</v>
      </c>
      <c r="T96" s="50" t="e">
        <f t="shared" si="6"/>
        <v>#VALUE!</v>
      </c>
      <c r="U96" s="51" t="e">
        <f t="shared" si="7"/>
        <v>#VALUE!</v>
      </c>
    </row>
    <row r="97" spans="1:21" ht="15" thickBot="1" x14ac:dyDescent="0.4">
      <c r="A97" s="234"/>
      <c r="B97" s="1" t="s">
        <v>13</v>
      </c>
      <c r="C97" s="26">
        <v>44894</v>
      </c>
      <c r="D97" s="48" t="e">
        <f>SUMIFS([2]Feuil1!$C:$C,[2]Feuil1!$B:$B,$W$20,[2]Feuil1!$A:$A,C97,[2]Feuil1!$D:$D,$D$6)</f>
        <v>#VALUE!</v>
      </c>
      <c r="E97" s="185" t="e">
        <f>SUMIFS([2]Feuil1!$E:$E,[2]Feuil1!$B:$B,$W$20,[2]Feuil1!$A:$A,C97,[2]Feuil1!$D:$D,$D$6)</f>
        <v>#VALUE!</v>
      </c>
      <c r="F97" s="48" t="e">
        <f>SUMIFS([2]Feuil1!$C:$C,[2]Feuil1!$B:$B,$W$20,[2]Feuil1!$A:$A,C97,[2]Feuil1!$D:$D,$F$6)</f>
        <v>#VALUE!</v>
      </c>
      <c r="G97" s="185" t="e">
        <f>SUMIFS([2]Feuil1!$E:$E,[2]Feuil1!$B:$B,$W$20,[2]Feuil1!$A:$A,C97,[2]Feuil1!$D:$D,$F$6)</f>
        <v>#VALUE!</v>
      </c>
      <c r="H97" s="49">
        <f>SUMIFS([2]Feuil1!$C:$C,[2]Feuil1!$B:$B,$W$20,[2]Feuil1!$A:$A,C97,[2]Feuil1!$D:$D,$H$6)</f>
        <v>0</v>
      </c>
      <c r="I97" s="186" t="e">
        <f>SUMIFS([2]Feuil1!$E:$E,[2]Feuil1!$B:$B,$W$20,[2]Feuil1!$A:$A,C97,[2]Feuil1!$D:$D,$H$6)</f>
        <v>#VALUE!</v>
      </c>
      <c r="J97" s="49" t="e">
        <f>SUMIFS([2]Feuil1!$C:$C,[2]Feuil1!$B:$B,$W$20,[2]Feuil1!$A:$A,C97,[2]Feuil1!$D:$D,$J$6)</f>
        <v>#VALUE!</v>
      </c>
      <c r="K97" s="186" t="e">
        <f>SUMIFS([2]Feuil1!$E:$E,[2]Feuil1!$B:$B,$W$20,[2]Feuil1!$A:$A,C97,[2]Feuil1!$D:$D,$J$6)</f>
        <v>#VALUE!</v>
      </c>
      <c r="L97" s="74">
        <f>SUMIFS([2]Feuil1!$C:$C,[2]Feuil1!$B:$B,$W$20,[2]Feuil1!$A:$A,C97,[2]Feuil1!$D:$D,$L$6)</f>
        <v>0</v>
      </c>
      <c r="M97" s="187" t="e">
        <f>SUMIFS([2]Feuil1!$E:$E,[2]Feuil1!$B:$B,$W$20,[2]Feuil1!$A:$A,C97,[2]Feuil1!$D:$D,$L$6)</f>
        <v>#VALUE!</v>
      </c>
      <c r="N97" s="74">
        <f>SUMIFS([2]Feuil1!$C:$C,[2]Feuil1!$B:$B,$W$20,[2]Feuil1!$A:$A,C97,[2]Feuil1!$D:$D,$N$6)</f>
        <v>0</v>
      </c>
      <c r="O97" s="187" t="e">
        <f>SUMIFS([2]Feuil1!$E:$E,[2]Feuil1!$B:$B,$W$20,[2]Feuil1!$A:$A,C97,[2]Feuil1!$D:$D,$N$6)</f>
        <v>#VALUE!</v>
      </c>
      <c r="P97" s="173" t="e">
        <f>SUMIFS('[3]RPE MATIN'!$C:$C,'[3]RPE MATIN'!$B:$B,$W$20,'[3]RPE MATIN'!$A:$A,C97)</f>
        <v>#VALUE!</v>
      </c>
      <c r="Q97" s="188" t="e">
        <f t="shared" si="5"/>
        <v>#VALUE!</v>
      </c>
      <c r="R97" s="11" t="e">
        <f t="shared" si="8"/>
        <v>#VALUE!</v>
      </c>
      <c r="S97" s="11" t="e">
        <f t="shared" si="4"/>
        <v>#VALUE!</v>
      </c>
      <c r="T97" s="50" t="e">
        <f t="shared" si="6"/>
        <v>#VALUE!</v>
      </c>
      <c r="U97" s="51" t="e">
        <f t="shared" si="7"/>
        <v>#VALUE!</v>
      </c>
    </row>
    <row r="98" spans="1:21" ht="15" thickBot="1" x14ac:dyDescent="0.4">
      <c r="A98" s="234"/>
      <c r="B98" s="1" t="s">
        <v>13</v>
      </c>
      <c r="C98" s="26">
        <v>44895</v>
      </c>
      <c r="D98" s="48" t="e">
        <f>SUMIFS([2]Feuil1!$C:$C,[2]Feuil1!$B:$B,$W$20,[2]Feuil1!$A:$A,C98,[2]Feuil1!$D:$D,$D$6)</f>
        <v>#VALUE!</v>
      </c>
      <c r="E98" s="185" t="e">
        <f>SUMIFS([2]Feuil1!$E:$E,[2]Feuil1!$B:$B,$W$20,[2]Feuil1!$A:$A,C98,[2]Feuil1!$D:$D,$D$6)</f>
        <v>#VALUE!</v>
      </c>
      <c r="F98" s="48" t="e">
        <f>SUMIFS([2]Feuil1!$C:$C,[2]Feuil1!$B:$B,$W$20,[2]Feuil1!$A:$A,C98,[2]Feuil1!$D:$D,$F$6)</f>
        <v>#VALUE!</v>
      </c>
      <c r="G98" s="185" t="e">
        <f>SUMIFS([2]Feuil1!$E:$E,[2]Feuil1!$B:$B,$W$20,[2]Feuil1!$A:$A,C98,[2]Feuil1!$D:$D,$F$6)</f>
        <v>#VALUE!</v>
      </c>
      <c r="H98" s="49">
        <f>SUMIFS([2]Feuil1!$C:$C,[2]Feuil1!$B:$B,$W$20,[2]Feuil1!$A:$A,C98,[2]Feuil1!$D:$D,$H$6)</f>
        <v>0</v>
      </c>
      <c r="I98" s="186" t="e">
        <f>SUMIFS([2]Feuil1!$E:$E,[2]Feuil1!$B:$B,$W$20,[2]Feuil1!$A:$A,C98,[2]Feuil1!$D:$D,$H$6)</f>
        <v>#VALUE!</v>
      </c>
      <c r="J98" s="49" t="e">
        <f>SUMIFS([2]Feuil1!$C:$C,[2]Feuil1!$B:$B,$W$20,[2]Feuil1!$A:$A,C98,[2]Feuil1!$D:$D,$J$6)</f>
        <v>#VALUE!</v>
      </c>
      <c r="K98" s="186" t="e">
        <f>SUMIFS([2]Feuil1!$E:$E,[2]Feuil1!$B:$B,$W$20,[2]Feuil1!$A:$A,C98,[2]Feuil1!$D:$D,$J$6)</f>
        <v>#VALUE!</v>
      </c>
      <c r="L98" s="74">
        <f>SUMIFS([2]Feuil1!$C:$C,[2]Feuil1!$B:$B,$W$20,[2]Feuil1!$A:$A,C98,[2]Feuil1!$D:$D,$L$6)</f>
        <v>0</v>
      </c>
      <c r="M98" s="187" t="e">
        <f>SUMIFS([2]Feuil1!$E:$E,[2]Feuil1!$B:$B,$W$20,[2]Feuil1!$A:$A,C98,[2]Feuil1!$D:$D,$L$6)</f>
        <v>#VALUE!</v>
      </c>
      <c r="N98" s="74">
        <f>SUMIFS([2]Feuil1!$C:$C,[2]Feuil1!$B:$B,$W$20,[2]Feuil1!$A:$A,C98,[2]Feuil1!$D:$D,$N$6)</f>
        <v>0</v>
      </c>
      <c r="O98" s="187" t="e">
        <f>SUMIFS([2]Feuil1!$E:$E,[2]Feuil1!$B:$B,$W$20,[2]Feuil1!$A:$A,C98,[2]Feuil1!$D:$D,$N$6)</f>
        <v>#VALUE!</v>
      </c>
      <c r="P98" s="173" t="e">
        <f>SUMIFS('[3]RPE MATIN'!$C:$C,'[3]RPE MATIN'!$B:$B,$W$20,'[3]RPE MATIN'!$A:$A,C98)</f>
        <v>#VALUE!</v>
      </c>
      <c r="Q98" s="188" t="e">
        <f t="shared" si="5"/>
        <v>#VALUE!</v>
      </c>
      <c r="R98" s="11" t="e">
        <f t="shared" si="8"/>
        <v>#VALUE!</v>
      </c>
      <c r="S98" s="11" t="e">
        <f t="shared" si="4"/>
        <v>#VALUE!</v>
      </c>
      <c r="T98" s="50" t="e">
        <f t="shared" si="6"/>
        <v>#VALUE!</v>
      </c>
      <c r="U98" s="51" t="e">
        <f t="shared" si="7"/>
        <v>#VALUE!</v>
      </c>
    </row>
    <row r="99" spans="1:21" ht="15" thickBot="1" x14ac:dyDescent="0.4">
      <c r="A99" s="234" t="s">
        <v>11</v>
      </c>
      <c r="B99" s="1" t="s">
        <v>14</v>
      </c>
      <c r="C99" s="26">
        <v>44896</v>
      </c>
      <c r="D99" s="48" t="e">
        <f>SUMIFS([2]Feuil1!$C:$C,[2]Feuil1!$B:$B,$W$20,[2]Feuil1!$A:$A,C99,[2]Feuil1!$D:$D,$D$6)</f>
        <v>#VALUE!</v>
      </c>
      <c r="E99" s="185" t="e">
        <f>SUMIFS([2]Feuil1!$E:$E,[2]Feuil1!$B:$B,$W$20,[2]Feuil1!$A:$A,C99,[2]Feuil1!$D:$D,$D$6)</f>
        <v>#VALUE!</v>
      </c>
      <c r="F99" s="48" t="e">
        <f>SUMIFS([2]Feuil1!$C:$C,[2]Feuil1!$B:$B,$W$20,[2]Feuil1!$A:$A,C99,[2]Feuil1!$D:$D,$F$6)</f>
        <v>#VALUE!</v>
      </c>
      <c r="G99" s="185" t="e">
        <f>SUMIFS([2]Feuil1!$E:$E,[2]Feuil1!$B:$B,$W$20,[2]Feuil1!$A:$A,C99,[2]Feuil1!$D:$D,$F$6)</f>
        <v>#VALUE!</v>
      </c>
      <c r="H99" s="49">
        <f>SUMIFS([2]Feuil1!$C:$C,[2]Feuil1!$B:$B,$W$20,[2]Feuil1!$A:$A,C99,[2]Feuil1!$D:$D,$H$6)</f>
        <v>0</v>
      </c>
      <c r="I99" s="186" t="e">
        <f>SUMIFS([2]Feuil1!$E:$E,[2]Feuil1!$B:$B,$W$20,[2]Feuil1!$A:$A,C99,[2]Feuil1!$D:$D,$H$6)</f>
        <v>#VALUE!</v>
      </c>
      <c r="J99" s="49" t="e">
        <f>SUMIFS([2]Feuil1!$C:$C,[2]Feuil1!$B:$B,$W$20,[2]Feuil1!$A:$A,C99,[2]Feuil1!$D:$D,$J$6)</f>
        <v>#VALUE!</v>
      </c>
      <c r="K99" s="186" t="e">
        <f>SUMIFS([2]Feuil1!$E:$E,[2]Feuil1!$B:$B,$W$20,[2]Feuil1!$A:$A,C99,[2]Feuil1!$D:$D,$J$6)</f>
        <v>#VALUE!</v>
      </c>
      <c r="L99" s="74">
        <f>SUMIFS([2]Feuil1!$C:$C,[2]Feuil1!$B:$B,$W$20,[2]Feuil1!$A:$A,C99,[2]Feuil1!$D:$D,$L$6)</f>
        <v>0</v>
      </c>
      <c r="M99" s="187" t="e">
        <f>SUMIFS([2]Feuil1!$E:$E,[2]Feuil1!$B:$B,$W$20,[2]Feuil1!$A:$A,C99,[2]Feuil1!$D:$D,$L$6)</f>
        <v>#VALUE!</v>
      </c>
      <c r="N99" s="74">
        <f>SUMIFS([2]Feuil1!$C:$C,[2]Feuil1!$B:$B,$W$20,[2]Feuil1!$A:$A,C99,[2]Feuil1!$D:$D,$N$6)</f>
        <v>0</v>
      </c>
      <c r="O99" s="187" t="e">
        <f>SUMIFS([2]Feuil1!$E:$E,[2]Feuil1!$B:$B,$W$20,[2]Feuil1!$A:$A,C99,[2]Feuil1!$D:$D,$N$6)</f>
        <v>#VALUE!</v>
      </c>
      <c r="P99" s="173" t="e">
        <f>SUMIFS('[3]RPE MATIN'!$C:$C,'[3]RPE MATIN'!$B:$B,$W$20,'[3]RPE MATIN'!$A:$A,C99)</f>
        <v>#VALUE!</v>
      </c>
      <c r="Q99" s="188" t="e">
        <f t="shared" si="5"/>
        <v>#VALUE!</v>
      </c>
      <c r="R99" s="11" t="e">
        <f t="shared" si="8"/>
        <v>#VALUE!</v>
      </c>
      <c r="S99" s="11" t="e">
        <f t="shared" si="4"/>
        <v>#VALUE!</v>
      </c>
      <c r="T99" s="50" t="e">
        <f t="shared" si="6"/>
        <v>#VALUE!</v>
      </c>
      <c r="U99" s="51" t="e">
        <f t="shared" si="7"/>
        <v>#VALUE!</v>
      </c>
    </row>
    <row r="100" spans="1:21" ht="15" thickBot="1" x14ac:dyDescent="0.4">
      <c r="A100" s="234"/>
      <c r="B100" s="1" t="s">
        <v>15</v>
      </c>
      <c r="C100" s="26">
        <v>44897</v>
      </c>
      <c r="D100" s="48" t="e">
        <f>SUMIFS([2]Feuil1!$C:$C,[2]Feuil1!$B:$B,$W$20,[2]Feuil1!$A:$A,C100,[2]Feuil1!$D:$D,$D$6)</f>
        <v>#VALUE!</v>
      </c>
      <c r="E100" s="185" t="e">
        <f>SUMIFS([2]Feuil1!$E:$E,[2]Feuil1!$B:$B,$W$20,[2]Feuil1!$A:$A,C100,[2]Feuil1!$D:$D,$D$6)</f>
        <v>#VALUE!</v>
      </c>
      <c r="F100" s="48" t="e">
        <f>SUMIFS([2]Feuil1!$C:$C,[2]Feuil1!$B:$B,$W$20,[2]Feuil1!$A:$A,C100,[2]Feuil1!$D:$D,$F$6)</f>
        <v>#VALUE!</v>
      </c>
      <c r="G100" s="185" t="e">
        <f>SUMIFS([2]Feuil1!$E:$E,[2]Feuil1!$B:$B,$W$20,[2]Feuil1!$A:$A,C100,[2]Feuil1!$D:$D,$F$6)</f>
        <v>#VALUE!</v>
      </c>
      <c r="H100" s="49">
        <f>SUMIFS([2]Feuil1!$C:$C,[2]Feuil1!$B:$B,$W$20,[2]Feuil1!$A:$A,C100,[2]Feuil1!$D:$D,$H$6)</f>
        <v>0</v>
      </c>
      <c r="I100" s="186" t="e">
        <f>SUMIFS([2]Feuil1!$E:$E,[2]Feuil1!$B:$B,$W$20,[2]Feuil1!$A:$A,C100,[2]Feuil1!$D:$D,$H$6)</f>
        <v>#VALUE!</v>
      </c>
      <c r="J100" s="49" t="e">
        <f>SUMIFS([2]Feuil1!$C:$C,[2]Feuil1!$B:$B,$W$20,[2]Feuil1!$A:$A,C100,[2]Feuil1!$D:$D,$J$6)</f>
        <v>#VALUE!</v>
      </c>
      <c r="K100" s="186" t="e">
        <f>SUMIFS([2]Feuil1!$E:$E,[2]Feuil1!$B:$B,$W$20,[2]Feuil1!$A:$A,C100,[2]Feuil1!$D:$D,$J$6)</f>
        <v>#VALUE!</v>
      </c>
      <c r="L100" s="74">
        <f>SUMIFS([2]Feuil1!$C:$C,[2]Feuil1!$B:$B,$W$20,[2]Feuil1!$A:$A,C100,[2]Feuil1!$D:$D,$L$6)</f>
        <v>0</v>
      </c>
      <c r="M100" s="187" t="e">
        <f>SUMIFS([2]Feuil1!$E:$E,[2]Feuil1!$B:$B,$W$20,[2]Feuil1!$A:$A,C100,[2]Feuil1!$D:$D,$L$6)</f>
        <v>#VALUE!</v>
      </c>
      <c r="N100" s="74">
        <f>SUMIFS([2]Feuil1!$C:$C,[2]Feuil1!$B:$B,$W$20,[2]Feuil1!$A:$A,C100,[2]Feuil1!$D:$D,$N$6)</f>
        <v>0</v>
      </c>
      <c r="O100" s="187" t="e">
        <f>SUMIFS([2]Feuil1!$E:$E,[2]Feuil1!$B:$B,$W$20,[2]Feuil1!$A:$A,C100,[2]Feuil1!$D:$D,$N$6)</f>
        <v>#VALUE!</v>
      </c>
      <c r="P100" s="173" t="e">
        <f>SUMIFS('[3]RPE MATIN'!$C:$C,'[3]RPE MATIN'!$B:$B,$W$20,'[3]RPE MATIN'!$A:$A,C100)</f>
        <v>#VALUE!</v>
      </c>
      <c r="Q100" s="188" t="e">
        <f t="shared" si="5"/>
        <v>#VALUE!</v>
      </c>
      <c r="R100" s="11" t="e">
        <f t="shared" si="8"/>
        <v>#VALUE!</v>
      </c>
      <c r="S100" s="11" t="e">
        <f t="shared" si="4"/>
        <v>#VALUE!</v>
      </c>
      <c r="T100" s="50" t="e">
        <f t="shared" si="6"/>
        <v>#VALUE!</v>
      </c>
      <c r="U100" s="51" t="e">
        <f t="shared" si="7"/>
        <v>#VALUE!</v>
      </c>
    </row>
    <row r="101" spans="1:21" ht="15" thickBot="1" x14ac:dyDescent="0.4">
      <c r="A101" s="234"/>
      <c r="B101" s="1" t="s">
        <v>16</v>
      </c>
      <c r="C101" s="26">
        <v>44898</v>
      </c>
      <c r="D101" s="48" t="e">
        <f>SUMIFS([2]Feuil1!$C:$C,[2]Feuil1!$B:$B,$W$20,[2]Feuil1!$A:$A,C101,[2]Feuil1!$D:$D,$D$6)</f>
        <v>#VALUE!</v>
      </c>
      <c r="E101" s="185" t="e">
        <f>SUMIFS([2]Feuil1!$E:$E,[2]Feuil1!$B:$B,$W$20,[2]Feuil1!$A:$A,C101,[2]Feuil1!$D:$D,$D$6)</f>
        <v>#VALUE!</v>
      </c>
      <c r="F101" s="48" t="e">
        <f>SUMIFS([2]Feuil1!$C:$C,[2]Feuil1!$B:$B,$W$20,[2]Feuil1!$A:$A,C101,[2]Feuil1!$D:$D,$F$6)</f>
        <v>#VALUE!</v>
      </c>
      <c r="G101" s="185" t="e">
        <f>SUMIFS([2]Feuil1!$E:$E,[2]Feuil1!$B:$B,$W$20,[2]Feuil1!$A:$A,C101,[2]Feuil1!$D:$D,$F$6)</f>
        <v>#VALUE!</v>
      </c>
      <c r="H101" s="49">
        <f>SUMIFS([2]Feuil1!$C:$C,[2]Feuil1!$B:$B,$W$20,[2]Feuil1!$A:$A,C101,[2]Feuil1!$D:$D,$H$6)</f>
        <v>0</v>
      </c>
      <c r="I101" s="186" t="e">
        <f>SUMIFS([2]Feuil1!$E:$E,[2]Feuil1!$B:$B,$W$20,[2]Feuil1!$A:$A,C101,[2]Feuil1!$D:$D,$H$6)</f>
        <v>#VALUE!</v>
      </c>
      <c r="J101" s="49" t="e">
        <f>SUMIFS([2]Feuil1!$C:$C,[2]Feuil1!$B:$B,$W$20,[2]Feuil1!$A:$A,C101,[2]Feuil1!$D:$D,$J$6)</f>
        <v>#VALUE!</v>
      </c>
      <c r="K101" s="186" t="e">
        <f>SUMIFS([2]Feuil1!$E:$E,[2]Feuil1!$B:$B,$W$20,[2]Feuil1!$A:$A,C101,[2]Feuil1!$D:$D,$J$6)</f>
        <v>#VALUE!</v>
      </c>
      <c r="L101" s="74">
        <f>SUMIFS([2]Feuil1!$C:$C,[2]Feuil1!$B:$B,$W$20,[2]Feuil1!$A:$A,C101,[2]Feuil1!$D:$D,$L$6)</f>
        <v>0</v>
      </c>
      <c r="M101" s="187" t="e">
        <f>SUMIFS([2]Feuil1!$E:$E,[2]Feuil1!$B:$B,$W$20,[2]Feuil1!$A:$A,C101,[2]Feuil1!$D:$D,$L$6)</f>
        <v>#VALUE!</v>
      </c>
      <c r="N101" s="74">
        <f>SUMIFS([2]Feuil1!$C:$C,[2]Feuil1!$B:$B,$W$20,[2]Feuil1!$A:$A,C101,[2]Feuil1!$D:$D,$N$6)</f>
        <v>0</v>
      </c>
      <c r="O101" s="187" t="e">
        <f>SUMIFS([2]Feuil1!$E:$E,[2]Feuil1!$B:$B,$W$20,[2]Feuil1!$A:$A,C101,[2]Feuil1!$D:$D,$N$6)</f>
        <v>#VALUE!</v>
      </c>
      <c r="P101" s="173" t="e">
        <f>SUMIFS('[3]RPE MATIN'!$C:$C,'[3]RPE MATIN'!$B:$B,$W$20,'[3]RPE MATIN'!$A:$A,C101)</f>
        <v>#VALUE!</v>
      </c>
      <c r="Q101" s="188" t="e">
        <f t="shared" si="5"/>
        <v>#VALUE!</v>
      </c>
      <c r="R101" s="11" t="e">
        <f t="shared" si="8"/>
        <v>#VALUE!</v>
      </c>
      <c r="S101" s="11" t="e">
        <f t="shared" ref="S101:S164" si="9">AVERAGE(R73:R100)</f>
        <v>#VALUE!</v>
      </c>
      <c r="T101" s="50" t="e">
        <f t="shared" si="6"/>
        <v>#VALUE!</v>
      </c>
      <c r="U101" s="51" t="e">
        <f t="shared" si="7"/>
        <v>#VALUE!</v>
      </c>
    </row>
    <row r="102" spans="1:21" ht="15" thickBot="1" x14ac:dyDescent="0.4">
      <c r="A102" s="234"/>
      <c r="B102" s="1" t="s">
        <v>17</v>
      </c>
      <c r="C102" s="26">
        <v>44899</v>
      </c>
      <c r="D102" s="48" t="e">
        <f>SUMIFS([2]Feuil1!$C:$C,[2]Feuil1!$B:$B,$W$20,[2]Feuil1!$A:$A,C102,[2]Feuil1!$D:$D,$D$6)</f>
        <v>#VALUE!</v>
      </c>
      <c r="E102" s="185" t="e">
        <f>SUMIFS([2]Feuil1!$E:$E,[2]Feuil1!$B:$B,$W$20,[2]Feuil1!$A:$A,C102,[2]Feuil1!$D:$D,$D$6)</f>
        <v>#VALUE!</v>
      </c>
      <c r="F102" s="48" t="e">
        <f>SUMIFS([2]Feuil1!$C:$C,[2]Feuil1!$B:$B,$W$20,[2]Feuil1!$A:$A,C102,[2]Feuil1!$D:$D,$F$6)</f>
        <v>#VALUE!</v>
      </c>
      <c r="G102" s="185" t="e">
        <f>SUMIFS([2]Feuil1!$E:$E,[2]Feuil1!$B:$B,$W$20,[2]Feuil1!$A:$A,C102,[2]Feuil1!$D:$D,$F$6)</f>
        <v>#VALUE!</v>
      </c>
      <c r="H102" s="49">
        <f>SUMIFS([2]Feuil1!$C:$C,[2]Feuil1!$B:$B,$W$20,[2]Feuil1!$A:$A,C102,[2]Feuil1!$D:$D,$H$6)</f>
        <v>0</v>
      </c>
      <c r="I102" s="186" t="e">
        <f>SUMIFS([2]Feuil1!$E:$E,[2]Feuil1!$B:$B,$W$20,[2]Feuil1!$A:$A,C102,[2]Feuil1!$D:$D,$H$6)</f>
        <v>#VALUE!</v>
      </c>
      <c r="J102" s="49" t="e">
        <f>SUMIFS([2]Feuil1!$C:$C,[2]Feuil1!$B:$B,$W$20,[2]Feuil1!$A:$A,C102,[2]Feuil1!$D:$D,$J$6)</f>
        <v>#VALUE!</v>
      </c>
      <c r="K102" s="186" t="e">
        <f>SUMIFS([2]Feuil1!$E:$E,[2]Feuil1!$B:$B,$W$20,[2]Feuil1!$A:$A,C102,[2]Feuil1!$D:$D,$J$6)</f>
        <v>#VALUE!</v>
      </c>
      <c r="L102" s="74">
        <f>SUMIFS([2]Feuil1!$C:$C,[2]Feuil1!$B:$B,$W$20,[2]Feuil1!$A:$A,C102,[2]Feuil1!$D:$D,$L$6)</f>
        <v>0</v>
      </c>
      <c r="M102" s="187" t="e">
        <f>SUMIFS([2]Feuil1!$E:$E,[2]Feuil1!$B:$B,$W$20,[2]Feuil1!$A:$A,C102,[2]Feuil1!$D:$D,$L$6)</f>
        <v>#VALUE!</v>
      </c>
      <c r="N102" s="74">
        <f>SUMIFS([2]Feuil1!$C:$C,[2]Feuil1!$B:$B,$W$20,[2]Feuil1!$A:$A,C102,[2]Feuil1!$D:$D,$N$6)</f>
        <v>0</v>
      </c>
      <c r="O102" s="187" t="e">
        <f>SUMIFS([2]Feuil1!$E:$E,[2]Feuil1!$B:$B,$W$20,[2]Feuil1!$A:$A,C102,[2]Feuil1!$D:$D,$N$6)</f>
        <v>#VALUE!</v>
      </c>
      <c r="P102" s="173" t="e">
        <f>SUMIFS('[3]RPE MATIN'!$C:$C,'[3]RPE MATIN'!$B:$B,$W$20,'[3]RPE MATIN'!$A:$A,C102)</f>
        <v>#VALUE!</v>
      </c>
      <c r="Q102" s="188" t="e">
        <f t="shared" si="5"/>
        <v>#VALUE!</v>
      </c>
      <c r="R102" s="11" t="e">
        <f t="shared" si="8"/>
        <v>#VALUE!</v>
      </c>
      <c r="S102" s="11" t="e">
        <f t="shared" si="9"/>
        <v>#VALUE!</v>
      </c>
      <c r="T102" s="50" t="e">
        <f t="shared" si="6"/>
        <v>#VALUE!</v>
      </c>
      <c r="U102" s="51" t="e">
        <f t="shared" si="7"/>
        <v>#VALUE!</v>
      </c>
    </row>
    <row r="103" spans="1:21" ht="15" thickBot="1" x14ac:dyDescent="0.4">
      <c r="A103" s="234"/>
      <c r="B103" s="1" t="s">
        <v>12</v>
      </c>
      <c r="C103" s="26">
        <v>44900</v>
      </c>
      <c r="D103" s="48" t="e">
        <f>SUMIFS([2]Feuil1!$C:$C,[2]Feuil1!$B:$B,$W$20,[2]Feuil1!$A:$A,C103,[2]Feuil1!$D:$D,$D$6)</f>
        <v>#VALUE!</v>
      </c>
      <c r="E103" s="185" t="e">
        <f>SUMIFS([2]Feuil1!$E:$E,[2]Feuil1!$B:$B,$W$20,[2]Feuil1!$A:$A,C103,[2]Feuil1!$D:$D,$D$6)</f>
        <v>#VALUE!</v>
      </c>
      <c r="F103" s="48" t="e">
        <f>SUMIFS([2]Feuil1!$C:$C,[2]Feuil1!$B:$B,$W$20,[2]Feuil1!$A:$A,C103,[2]Feuil1!$D:$D,$F$6)</f>
        <v>#VALUE!</v>
      </c>
      <c r="G103" s="185" t="e">
        <f>SUMIFS([2]Feuil1!$E:$E,[2]Feuil1!$B:$B,$W$20,[2]Feuil1!$A:$A,C103,[2]Feuil1!$D:$D,$F$6)</f>
        <v>#VALUE!</v>
      </c>
      <c r="H103" s="49">
        <f>SUMIFS([2]Feuil1!$C:$C,[2]Feuil1!$B:$B,$W$20,[2]Feuil1!$A:$A,C103,[2]Feuil1!$D:$D,$H$6)</f>
        <v>0</v>
      </c>
      <c r="I103" s="186" t="e">
        <f>SUMIFS([2]Feuil1!$E:$E,[2]Feuil1!$B:$B,$W$20,[2]Feuil1!$A:$A,C103,[2]Feuil1!$D:$D,$H$6)</f>
        <v>#VALUE!</v>
      </c>
      <c r="J103" s="49" t="e">
        <f>SUMIFS([2]Feuil1!$C:$C,[2]Feuil1!$B:$B,$W$20,[2]Feuil1!$A:$A,C103,[2]Feuil1!$D:$D,$J$6)</f>
        <v>#VALUE!</v>
      </c>
      <c r="K103" s="186" t="e">
        <f>SUMIFS([2]Feuil1!$E:$E,[2]Feuil1!$B:$B,$W$20,[2]Feuil1!$A:$A,C103,[2]Feuil1!$D:$D,$J$6)</f>
        <v>#VALUE!</v>
      </c>
      <c r="L103" s="74">
        <f>SUMIFS([2]Feuil1!$C:$C,[2]Feuil1!$B:$B,$W$20,[2]Feuil1!$A:$A,C103,[2]Feuil1!$D:$D,$L$6)</f>
        <v>0</v>
      </c>
      <c r="M103" s="187" t="e">
        <f>SUMIFS([2]Feuil1!$E:$E,[2]Feuil1!$B:$B,$W$20,[2]Feuil1!$A:$A,C103,[2]Feuil1!$D:$D,$L$6)</f>
        <v>#VALUE!</v>
      </c>
      <c r="N103" s="74">
        <f>SUMIFS([2]Feuil1!$C:$C,[2]Feuil1!$B:$B,$W$20,[2]Feuil1!$A:$A,C103,[2]Feuil1!$D:$D,$N$6)</f>
        <v>0</v>
      </c>
      <c r="O103" s="187" t="e">
        <f>SUMIFS([2]Feuil1!$E:$E,[2]Feuil1!$B:$B,$W$20,[2]Feuil1!$A:$A,C103,[2]Feuil1!$D:$D,$N$6)</f>
        <v>#VALUE!</v>
      </c>
      <c r="P103" s="173" t="e">
        <f>SUMIFS('[3]RPE MATIN'!$C:$C,'[3]RPE MATIN'!$B:$B,$W$20,'[3]RPE MATIN'!$A:$A,C103)</f>
        <v>#VALUE!</v>
      </c>
      <c r="Q103" s="188" t="e">
        <f t="shared" si="5"/>
        <v>#VALUE!</v>
      </c>
      <c r="R103" s="11" t="e">
        <f t="shared" si="8"/>
        <v>#VALUE!</v>
      </c>
      <c r="S103" s="11" t="e">
        <f t="shared" si="9"/>
        <v>#VALUE!</v>
      </c>
      <c r="T103" s="50" t="e">
        <f t="shared" si="6"/>
        <v>#VALUE!</v>
      </c>
      <c r="U103" s="51" t="e">
        <f t="shared" si="7"/>
        <v>#VALUE!</v>
      </c>
    </row>
    <row r="104" spans="1:21" ht="15" thickBot="1" x14ac:dyDescent="0.4">
      <c r="A104" s="234"/>
      <c r="B104" s="1" t="s">
        <v>13</v>
      </c>
      <c r="C104" s="26">
        <v>44901</v>
      </c>
      <c r="D104" s="48" t="e">
        <f>SUMIFS([2]Feuil1!$C:$C,[2]Feuil1!$B:$B,$W$20,[2]Feuil1!$A:$A,C104,[2]Feuil1!$D:$D,$D$6)</f>
        <v>#VALUE!</v>
      </c>
      <c r="E104" s="185" t="e">
        <f>SUMIFS([2]Feuil1!$E:$E,[2]Feuil1!$B:$B,$W$20,[2]Feuil1!$A:$A,C104,[2]Feuil1!$D:$D,$D$6)</f>
        <v>#VALUE!</v>
      </c>
      <c r="F104" s="48" t="e">
        <f>SUMIFS([2]Feuil1!$C:$C,[2]Feuil1!$B:$B,$W$20,[2]Feuil1!$A:$A,C104,[2]Feuil1!$D:$D,$F$6)</f>
        <v>#VALUE!</v>
      </c>
      <c r="G104" s="185" t="e">
        <f>SUMIFS([2]Feuil1!$E:$E,[2]Feuil1!$B:$B,$W$20,[2]Feuil1!$A:$A,C104,[2]Feuil1!$D:$D,$F$6)</f>
        <v>#VALUE!</v>
      </c>
      <c r="H104" s="49">
        <f>SUMIFS([2]Feuil1!$C:$C,[2]Feuil1!$B:$B,$W$20,[2]Feuil1!$A:$A,C104,[2]Feuil1!$D:$D,$H$6)</f>
        <v>0</v>
      </c>
      <c r="I104" s="186" t="e">
        <f>SUMIFS([2]Feuil1!$E:$E,[2]Feuil1!$B:$B,$W$20,[2]Feuil1!$A:$A,C104,[2]Feuil1!$D:$D,$H$6)</f>
        <v>#VALUE!</v>
      </c>
      <c r="J104" s="49" t="e">
        <f>SUMIFS([2]Feuil1!$C:$C,[2]Feuil1!$B:$B,$W$20,[2]Feuil1!$A:$A,C104,[2]Feuil1!$D:$D,$J$6)</f>
        <v>#VALUE!</v>
      </c>
      <c r="K104" s="186" t="e">
        <f>SUMIFS([2]Feuil1!$E:$E,[2]Feuil1!$B:$B,$W$20,[2]Feuil1!$A:$A,C104,[2]Feuil1!$D:$D,$J$6)</f>
        <v>#VALUE!</v>
      </c>
      <c r="L104" s="74">
        <f>SUMIFS([2]Feuil1!$C:$C,[2]Feuil1!$B:$B,$W$20,[2]Feuil1!$A:$A,C104,[2]Feuil1!$D:$D,$L$6)</f>
        <v>0</v>
      </c>
      <c r="M104" s="187" t="e">
        <f>SUMIFS([2]Feuil1!$E:$E,[2]Feuil1!$B:$B,$W$20,[2]Feuil1!$A:$A,C104,[2]Feuil1!$D:$D,$L$6)</f>
        <v>#VALUE!</v>
      </c>
      <c r="N104" s="74">
        <f>SUMIFS([2]Feuil1!$C:$C,[2]Feuil1!$B:$B,$W$20,[2]Feuil1!$A:$A,C104,[2]Feuil1!$D:$D,$N$6)</f>
        <v>0</v>
      </c>
      <c r="O104" s="187" t="e">
        <f>SUMIFS([2]Feuil1!$E:$E,[2]Feuil1!$B:$B,$W$20,[2]Feuil1!$A:$A,C104,[2]Feuil1!$D:$D,$N$6)</f>
        <v>#VALUE!</v>
      </c>
      <c r="P104" s="173" t="e">
        <f>SUMIFS('[3]RPE MATIN'!$C:$C,'[3]RPE MATIN'!$B:$B,$W$20,'[3]RPE MATIN'!$A:$A,C104)</f>
        <v>#VALUE!</v>
      </c>
      <c r="Q104" s="188" t="e">
        <f t="shared" si="5"/>
        <v>#VALUE!</v>
      </c>
      <c r="R104" s="11" t="e">
        <f t="shared" si="8"/>
        <v>#VALUE!</v>
      </c>
      <c r="S104" s="11" t="e">
        <f t="shared" si="9"/>
        <v>#VALUE!</v>
      </c>
      <c r="T104" s="50" t="e">
        <f t="shared" si="6"/>
        <v>#VALUE!</v>
      </c>
      <c r="U104" s="51" t="e">
        <f t="shared" si="7"/>
        <v>#VALUE!</v>
      </c>
    </row>
    <row r="105" spans="1:21" ht="15" thickBot="1" x14ac:dyDescent="0.4">
      <c r="A105" s="234"/>
      <c r="B105" s="1" t="s">
        <v>13</v>
      </c>
      <c r="C105" s="26">
        <v>44902</v>
      </c>
      <c r="D105" s="48" t="e">
        <f>SUMIFS([2]Feuil1!$C:$C,[2]Feuil1!$B:$B,$W$20,[2]Feuil1!$A:$A,C105,[2]Feuil1!$D:$D,$D$6)</f>
        <v>#VALUE!</v>
      </c>
      <c r="E105" s="185" t="e">
        <f>SUMIFS([2]Feuil1!$E:$E,[2]Feuil1!$B:$B,$W$20,[2]Feuil1!$A:$A,C105,[2]Feuil1!$D:$D,$D$6)</f>
        <v>#VALUE!</v>
      </c>
      <c r="F105" s="48" t="e">
        <f>SUMIFS([2]Feuil1!$C:$C,[2]Feuil1!$B:$B,$W$20,[2]Feuil1!$A:$A,C105,[2]Feuil1!$D:$D,$F$6)</f>
        <v>#VALUE!</v>
      </c>
      <c r="G105" s="185" t="e">
        <f>SUMIFS([2]Feuil1!$E:$E,[2]Feuil1!$B:$B,$W$20,[2]Feuil1!$A:$A,C105,[2]Feuil1!$D:$D,$F$6)</f>
        <v>#VALUE!</v>
      </c>
      <c r="H105" s="49">
        <f>SUMIFS([2]Feuil1!$C:$C,[2]Feuil1!$B:$B,$W$20,[2]Feuil1!$A:$A,C105,[2]Feuil1!$D:$D,$H$6)</f>
        <v>0</v>
      </c>
      <c r="I105" s="186" t="e">
        <f>SUMIFS([2]Feuil1!$E:$E,[2]Feuil1!$B:$B,$W$20,[2]Feuil1!$A:$A,C105,[2]Feuil1!$D:$D,$H$6)</f>
        <v>#VALUE!</v>
      </c>
      <c r="J105" s="49" t="e">
        <f>SUMIFS([2]Feuil1!$C:$C,[2]Feuil1!$B:$B,$W$20,[2]Feuil1!$A:$A,C105,[2]Feuil1!$D:$D,$J$6)</f>
        <v>#VALUE!</v>
      </c>
      <c r="K105" s="186" t="e">
        <f>SUMIFS([2]Feuil1!$E:$E,[2]Feuil1!$B:$B,$W$20,[2]Feuil1!$A:$A,C105,[2]Feuil1!$D:$D,$J$6)</f>
        <v>#VALUE!</v>
      </c>
      <c r="L105" s="74">
        <f>SUMIFS([2]Feuil1!$C:$C,[2]Feuil1!$B:$B,$W$20,[2]Feuil1!$A:$A,C105,[2]Feuil1!$D:$D,$L$6)</f>
        <v>0</v>
      </c>
      <c r="M105" s="187" t="e">
        <f>SUMIFS([2]Feuil1!$E:$E,[2]Feuil1!$B:$B,$W$20,[2]Feuil1!$A:$A,C105,[2]Feuil1!$D:$D,$L$6)</f>
        <v>#VALUE!</v>
      </c>
      <c r="N105" s="74">
        <f>SUMIFS([2]Feuil1!$C:$C,[2]Feuil1!$B:$B,$W$20,[2]Feuil1!$A:$A,C105,[2]Feuil1!$D:$D,$N$6)</f>
        <v>0</v>
      </c>
      <c r="O105" s="187" t="e">
        <f>SUMIFS([2]Feuil1!$E:$E,[2]Feuil1!$B:$B,$W$20,[2]Feuil1!$A:$A,C105,[2]Feuil1!$D:$D,$N$6)</f>
        <v>#VALUE!</v>
      </c>
      <c r="P105" s="173" t="e">
        <f>SUMIFS('[3]RPE MATIN'!$C:$C,'[3]RPE MATIN'!$B:$B,$W$20,'[3]RPE MATIN'!$A:$A,C105)</f>
        <v>#VALUE!</v>
      </c>
      <c r="Q105" s="188" t="e">
        <f t="shared" si="5"/>
        <v>#VALUE!</v>
      </c>
      <c r="R105" s="11" t="e">
        <f t="shared" si="8"/>
        <v>#VALUE!</v>
      </c>
      <c r="S105" s="11" t="e">
        <f t="shared" si="9"/>
        <v>#VALUE!</v>
      </c>
      <c r="T105" s="50" t="e">
        <f t="shared" si="6"/>
        <v>#VALUE!</v>
      </c>
      <c r="U105" s="51" t="e">
        <f t="shared" si="7"/>
        <v>#VALUE!</v>
      </c>
    </row>
    <row r="106" spans="1:21" ht="15" thickBot="1" x14ac:dyDescent="0.4">
      <c r="A106" s="234"/>
      <c r="B106" s="1" t="s">
        <v>14</v>
      </c>
      <c r="C106" s="26">
        <v>44903</v>
      </c>
      <c r="D106" s="48" t="e">
        <f>SUMIFS([2]Feuil1!$C:$C,[2]Feuil1!$B:$B,$W$20,[2]Feuil1!$A:$A,C106,[2]Feuil1!$D:$D,$D$6)</f>
        <v>#VALUE!</v>
      </c>
      <c r="E106" s="185" t="e">
        <f>SUMIFS([2]Feuil1!$E:$E,[2]Feuil1!$B:$B,$W$20,[2]Feuil1!$A:$A,C106,[2]Feuil1!$D:$D,$D$6)</f>
        <v>#VALUE!</v>
      </c>
      <c r="F106" s="48" t="e">
        <f>SUMIFS([2]Feuil1!$C:$C,[2]Feuil1!$B:$B,$W$20,[2]Feuil1!$A:$A,C106,[2]Feuil1!$D:$D,$F$6)</f>
        <v>#VALUE!</v>
      </c>
      <c r="G106" s="185" t="e">
        <f>SUMIFS([2]Feuil1!$E:$E,[2]Feuil1!$B:$B,$W$20,[2]Feuil1!$A:$A,C106,[2]Feuil1!$D:$D,$F$6)</f>
        <v>#VALUE!</v>
      </c>
      <c r="H106" s="49">
        <f>SUMIFS([2]Feuil1!$C:$C,[2]Feuil1!$B:$B,$W$20,[2]Feuil1!$A:$A,C106,[2]Feuil1!$D:$D,$H$6)</f>
        <v>0</v>
      </c>
      <c r="I106" s="186" t="e">
        <f>SUMIFS([2]Feuil1!$E:$E,[2]Feuil1!$B:$B,$W$20,[2]Feuil1!$A:$A,C106,[2]Feuil1!$D:$D,$H$6)</f>
        <v>#VALUE!</v>
      </c>
      <c r="J106" s="49" t="e">
        <f>SUMIFS([2]Feuil1!$C:$C,[2]Feuil1!$B:$B,$W$20,[2]Feuil1!$A:$A,C106,[2]Feuil1!$D:$D,$J$6)</f>
        <v>#VALUE!</v>
      </c>
      <c r="K106" s="186" t="e">
        <f>SUMIFS([2]Feuil1!$E:$E,[2]Feuil1!$B:$B,$W$20,[2]Feuil1!$A:$A,C106,[2]Feuil1!$D:$D,$J$6)</f>
        <v>#VALUE!</v>
      </c>
      <c r="L106" s="74">
        <f>SUMIFS([2]Feuil1!$C:$C,[2]Feuil1!$B:$B,$W$20,[2]Feuil1!$A:$A,C106,[2]Feuil1!$D:$D,$L$6)</f>
        <v>0</v>
      </c>
      <c r="M106" s="187" t="e">
        <f>SUMIFS([2]Feuil1!$E:$E,[2]Feuil1!$B:$B,$W$20,[2]Feuil1!$A:$A,C106,[2]Feuil1!$D:$D,$L$6)</f>
        <v>#VALUE!</v>
      </c>
      <c r="N106" s="74">
        <f>SUMIFS([2]Feuil1!$C:$C,[2]Feuil1!$B:$B,$W$20,[2]Feuil1!$A:$A,C106,[2]Feuil1!$D:$D,$N$6)</f>
        <v>0</v>
      </c>
      <c r="O106" s="187" t="e">
        <f>SUMIFS([2]Feuil1!$E:$E,[2]Feuil1!$B:$B,$W$20,[2]Feuil1!$A:$A,C106,[2]Feuil1!$D:$D,$N$6)</f>
        <v>#VALUE!</v>
      </c>
      <c r="P106" s="173" t="e">
        <f>SUMIFS('[3]RPE MATIN'!$C:$C,'[3]RPE MATIN'!$B:$B,$W$20,'[3]RPE MATIN'!$A:$A,C106)</f>
        <v>#VALUE!</v>
      </c>
      <c r="Q106" s="188" t="e">
        <f t="shared" si="5"/>
        <v>#VALUE!</v>
      </c>
      <c r="R106" s="11" t="e">
        <f t="shared" si="8"/>
        <v>#VALUE!</v>
      </c>
      <c r="S106" s="11" t="e">
        <f t="shared" si="9"/>
        <v>#VALUE!</v>
      </c>
      <c r="T106" s="50" t="e">
        <f t="shared" si="6"/>
        <v>#VALUE!</v>
      </c>
      <c r="U106" s="51" t="e">
        <f t="shared" si="7"/>
        <v>#VALUE!</v>
      </c>
    </row>
    <row r="107" spans="1:21" ht="15" thickBot="1" x14ac:dyDescent="0.4">
      <c r="A107" s="234"/>
      <c r="B107" s="1" t="s">
        <v>15</v>
      </c>
      <c r="C107" s="26">
        <v>44904</v>
      </c>
      <c r="D107" s="48" t="e">
        <f>SUMIFS([2]Feuil1!$C:$C,[2]Feuil1!$B:$B,$W$20,[2]Feuil1!$A:$A,C107,[2]Feuil1!$D:$D,$D$6)</f>
        <v>#VALUE!</v>
      </c>
      <c r="E107" s="185" t="e">
        <f>SUMIFS([2]Feuil1!$E:$E,[2]Feuil1!$B:$B,$W$20,[2]Feuil1!$A:$A,C107,[2]Feuil1!$D:$D,$D$6)</f>
        <v>#VALUE!</v>
      </c>
      <c r="F107" s="48" t="e">
        <f>SUMIFS([2]Feuil1!$C:$C,[2]Feuil1!$B:$B,$W$20,[2]Feuil1!$A:$A,C107,[2]Feuil1!$D:$D,$F$6)</f>
        <v>#VALUE!</v>
      </c>
      <c r="G107" s="185" t="e">
        <f>SUMIFS([2]Feuil1!$E:$E,[2]Feuil1!$B:$B,$W$20,[2]Feuil1!$A:$A,C107,[2]Feuil1!$D:$D,$F$6)</f>
        <v>#VALUE!</v>
      </c>
      <c r="H107" s="49">
        <f>SUMIFS([2]Feuil1!$C:$C,[2]Feuil1!$B:$B,$W$20,[2]Feuil1!$A:$A,C107,[2]Feuil1!$D:$D,$H$6)</f>
        <v>0</v>
      </c>
      <c r="I107" s="186" t="e">
        <f>SUMIFS([2]Feuil1!$E:$E,[2]Feuil1!$B:$B,$W$20,[2]Feuil1!$A:$A,C107,[2]Feuil1!$D:$D,$H$6)</f>
        <v>#VALUE!</v>
      </c>
      <c r="J107" s="49" t="e">
        <f>SUMIFS([2]Feuil1!$C:$C,[2]Feuil1!$B:$B,$W$20,[2]Feuil1!$A:$A,C107,[2]Feuil1!$D:$D,$J$6)</f>
        <v>#VALUE!</v>
      </c>
      <c r="K107" s="186" t="e">
        <f>SUMIFS([2]Feuil1!$E:$E,[2]Feuil1!$B:$B,$W$20,[2]Feuil1!$A:$A,C107,[2]Feuil1!$D:$D,$J$6)</f>
        <v>#VALUE!</v>
      </c>
      <c r="L107" s="74">
        <f>SUMIFS([2]Feuil1!$C:$C,[2]Feuil1!$B:$B,$W$20,[2]Feuil1!$A:$A,C107,[2]Feuil1!$D:$D,$L$6)</f>
        <v>0</v>
      </c>
      <c r="M107" s="187" t="e">
        <f>SUMIFS([2]Feuil1!$E:$E,[2]Feuil1!$B:$B,$W$20,[2]Feuil1!$A:$A,C107,[2]Feuil1!$D:$D,$L$6)</f>
        <v>#VALUE!</v>
      </c>
      <c r="N107" s="74">
        <f>SUMIFS([2]Feuil1!$C:$C,[2]Feuil1!$B:$B,$W$20,[2]Feuil1!$A:$A,C107,[2]Feuil1!$D:$D,$N$6)</f>
        <v>0</v>
      </c>
      <c r="O107" s="187" t="e">
        <f>SUMIFS([2]Feuil1!$E:$E,[2]Feuil1!$B:$B,$W$20,[2]Feuil1!$A:$A,C107,[2]Feuil1!$D:$D,$N$6)</f>
        <v>#VALUE!</v>
      </c>
      <c r="P107" s="173" t="e">
        <f>SUMIFS('[3]RPE MATIN'!$C:$C,'[3]RPE MATIN'!$B:$B,$W$20,'[3]RPE MATIN'!$A:$A,C107)</f>
        <v>#VALUE!</v>
      </c>
      <c r="Q107" s="188" t="e">
        <f t="shared" si="5"/>
        <v>#VALUE!</v>
      </c>
      <c r="R107" s="11" t="e">
        <f t="shared" si="8"/>
        <v>#VALUE!</v>
      </c>
      <c r="S107" s="11" t="e">
        <f t="shared" si="9"/>
        <v>#VALUE!</v>
      </c>
      <c r="T107" s="50" t="e">
        <f t="shared" si="6"/>
        <v>#VALUE!</v>
      </c>
      <c r="U107" s="51" t="e">
        <f t="shared" si="7"/>
        <v>#VALUE!</v>
      </c>
    </row>
    <row r="108" spans="1:21" ht="15" thickBot="1" x14ac:dyDescent="0.4">
      <c r="A108" s="234"/>
      <c r="B108" s="1" t="s">
        <v>16</v>
      </c>
      <c r="C108" s="26">
        <v>44905</v>
      </c>
      <c r="D108" s="48" t="e">
        <f>SUMIFS([2]Feuil1!$C:$C,[2]Feuil1!$B:$B,$W$20,[2]Feuil1!$A:$A,C108,[2]Feuil1!$D:$D,$D$6)</f>
        <v>#VALUE!</v>
      </c>
      <c r="E108" s="185" t="e">
        <f>SUMIFS([2]Feuil1!$E:$E,[2]Feuil1!$B:$B,$W$20,[2]Feuil1!$A:$A,C108,[2]Feuil1!$D:$D,$D$6)</f>
        <v>#VALUE!</v>
      </c>
      <c r="F108" s="48" t="e">
        <f>SUMIFS([2]Feuil1!$C:$C,[2]Feuil1!$B:$B,$W$20,[2]Feuil1!$A:$A,C108,[2]Feuil1!$D:$D,$F$6)</f>
        <v>#VALUE!</v>
      </c>
      <c r="G108" s="185" t="e">
        <f>SUMIFS([2]Feuil1!$E:$E,[2]Feuil1!$B:$B,$W$20,[2]Feuil1!$A:$A,C108,[2]Feuil1!$D:$D,$F$6)</f>
        <v>#VALUE!</v>
      </c>
      <c r="H108" s="49">
        <f>SUMIFS([2]Feuil1!$C:$C,[2]Feuil1!$B:$B,$W$20,[2]Feuil1!$A:$A,C108,[2]Feuil1!$D:$D,$H$6)</f>
        <v>0</v>
      </c>
      <c r="I108" s="186" t="e">
        <f>SUMIFS([2]Feuil1!$E:$E,[2]Feuil1!$B:$B,$W$20,[2]Feuil1!$A:$A,C108,[2]Feuil1!$D:$D,$H$6)</f>
        <v>#VALUE!</v>
      </c>
      <c r="J108" s="49" t="e">
        <f>SUMIFS([2]Feuil1!$C:$C,[2]Feuil1!$B:$B,$W$20,[2]Feuil1!$A:$A,C108,[2]Feuil1!$D:$D,$J$6)</f>
        <v>#VALUE!</v>
      </c>
      <c r="K108" s="186" t="e">
        <f>SUMIFS([2]Feuil1!$E:$E,[2]Feuil1!$B:$B,$W$20,[2]Feuil1!$A:$A,C108,[2]Feuil1!$D:$D,$J$6)</f>
        <v>#VALUE!</v>
      </c>
      <c r="L108" s="74">
        <f>SUMIFS([2]Feuil1!$C:$C,[2]Feuil1!$B:$B,$W$20,[2]Feuil1!$A:$A,C108,[2]Feuil1!$D:$D,$L$6)</f>
        <v>0</v>
      </c>
      <c r="M108" s="187" t="e">
        <f>SUMIFS([2]Feuil1!$E:$E,[2]Feuil1!$B:$B,$W$20,[2]Feuil1!$A:$A,C108,[2]Feuil1!$D:$D,$L$6)</f>
        <v>#VALUE!</v>
      </c>
      <c r="N108" s="74">
        <f>SUMIFS([2]Feuil1!$C:$C,[2]Feuil1!$B:$B,$W$20,[2]Feuil1!$A:$A,C108,[2]Feuil1!$D:$D,$N$6)</f>
        <v>0</v>
      </c>
      <c r="O108" s="187" t="e">
        <f>SUMIFS([2]Feuil1!$E:$E,[2]Feuil1!$B:$B,$W$20,[2]Feuil1!$A:$A,C108,[2]Feuil1!$D:$D,$N$6)</f>
        <v>#VALUE!</v>
      </c>
      <c r="P108" s="173" t="e">
        <f>SUMIFS('[3]RPE MATIN'!$C:$C,'[3]RPE MATIN'!$B:$B,$W$20,'[3]RPE MATIN'!$A:$A,C108)</f>
        <v>#VALUE!</v>
      </c>
      <c r="Q108" s="188" t="e">
        <f t="shared" si="5"/>
        <v>#VALUE!</v>
      </c>
      <c r="R108" s="11" t="e">
        <f t="shared" si="8"/>
        <v>#VALUE!</v>
      </c>
      <c r="S108" s="11" t="e">
        <f t="shared" si="9"/>
        <v>#VALUE!</v>
      </c>
      <c r="T108" s="50" t="e">
        <f t="shared" si="6"/>
        <v>#VALUE!</v>
      </c>
      <c r="U108" s="51" t="e">
        <f t="shared" si="7"/>
        <v>#VALUE!</v>
      </c>
    </row>
    <row r="109" spans="1:21" ht="15" thickBot="1" x14ac:dyDescent="0.4">
      <c r="A109" s="234"/>
      <c r="B109" s="1" t="s">
        <v>17</v>
      </c>
      <c r="C109" s="26">
        <v>44906</v>
      </c>
      <c r="D109" s="48" t="e">
        <f>SUMIFS([2]Feuil1!$C:$C,[2]Feuil1!$B:$B,$W$20,[2]Feuil1!$A:$A,C109,[2]Feuil1!$D:$D,$D$6)</f>
        <v>#VALUE!</v>
      </c>
      <c r="E109" s="185" t="e">
        <f>SUMIFS([2]Feuil1!$E:$E,[2]Feuil1!$B:$B,$W$20,[2]Feuil1!$A:$A,C109,[2]Feuil1!$D:$D,$D$6)</f>
        <v>#VALUE!</v>
      </c>
      <c r="F109" s="48" t="e">
        <f>SUMIFS([2]Feuil1!$C:$C,[2]Feuil1!$B:$B,$W$20,[2]Feuil1!$A:$A,C109,[2]Feuil1!$D:$D,$F$6)</f>
        <v>#VALUE!</v>
      </c>
      <c r="G109" s="185" t="e">
        <f>SUMIFS([2]Feuil1!$E:$E,[2]Feuil1!$B:$B,$W$20,[2]Feuil1!$A:$A,C109,[2]Feuil1!$D:$D,$F$6)</f>
        <v>#VALUE!</v>
      </c>
      <c r="H109" s="49">
        <f>SUMIFS([2]Feuil1!$C:$C,[2]Feuil1!$B:$B,$W$20,[2]Feuil1!$A:$A,C109,[2]Feuil1!$D:$D,$H$6)</f>
        <v>0</v>
      </c>
      <c r="I109" s="186" t="e">
        <f>SUMIFS([2]Feuil1!$E:$E,[2]Feuil1!$B:$B,$W$20,[2]Feuil1!$A:$A,C109,[2]Feuil1!$D:$D,$H$6)</f>
        <v>#VALUE!</v>
      </c>
      <c r="J109" s="49" t="e">
        <f>SUMIFS([2]Feuil1!$C:$C,[2]Feuil1!$B:$B,$W$20,[2]Feuil1!$A:$A,C109,[2]Feuil1!$D:$D,$J$6)</f>
        <v>#VALUE!</v>
      </c>
      <c r="K109" s="186" t="e">
        <f>SUMIFS([2]Feuil1!$E:$E,[2]Feuil1!$B:$B,$W$20,[2]Feuil1!$A:$A,C109,[2]Feuil1!$D:$D,$J$6)</f>
        <v>#VALUE!</v>
      </c>
      <c r="L109" s="74">
        <f>SUMIFS([2]Feuil1!$C:$C,[2]Feuil1!$B:$B,$W$20,[2]Feuil1!$A:$A,C109,[2]Feuil1!$D:$D,$L$6)</f>
        <v>0</v>
      </c>
      <c r="M109" s="187" t="e">
        <f>SUMIFS([2]Feuil1!$E:$E,[2]Feuil1!$B:$B,$W$20,[2]Feuil1!$A:$A,C109,[2]Feuil1!$D:$D,$L$6)</f>
        <v>#VALUE!</v>
      </c>
      <c r="N109" s="74">
        <f>SUMIFS([2]Feuil1!$C:$C,[2]Feuil1!$B:$B,$W$20,[2]Feuil1!$A:$A,C109,[2]Feuil1!$D:$D,$N$6)</f>
        <v>0</v>
      </c>
      <c r="O109" s="187" t="e">
        <f>SUMIFS([2]Feuil1!$E:$E,[2]Feuil1!$B:$B,$W$20,[2]Feuil1!$A:$A,C109,[2]Feuil1!$D:$D,$N$6)</f>
        <v>#VALUE!</v>
      </c>
      <c r="P109" s="173" t="e">
        <f>SUMIFS('[3]RPE MATIN'!$C:$C,'[3]RPE MATIN'!$B:$B,$W$20,'[3]RPE MATIN'!$A:$A,C109)</f>
        <v>#VALUE!</v>
      </c>
      <c r="Q109" s="188" t="e">
        <f t="shared" si="5"/>
        <v>#VALUE!</v>
      </c>
      <c r="R109" s="11" t="e">
        <f t="shared" si="8"/>
        <v>#VALUE!</v>
      </c>
      <c r="S109" s="11" t="e">
        <f t="shared" si="9"/>
        <v>#VALUE!</v>
      </c>
      <c r="T109" s="50" t="e">
        <f t="shared" si="6"/>
        <v>#VALUE!</v>
      </c>
      <c r="U109" s="51" t="e">
        <f t="shared" si="7"/>
        <v>#VALUE!</v>
      </c>
    </row>
    <row r="110" spans="1:21" ht="15" thickBot="1" x14ac:dyDescent="0.4">
      <c r="A110" s="234"/>
      <c r="B110" s="1" t="s">
        <v>12</v>
      </c>
      <c r="C110" s="26">
        <v>44907</v>
      </c>
      <c r="D110" s="48" t="e">
        <f>SUMIFS([2]Feuil1!$C:$C,[2]Feuil1!$B:$B,$W$20,[2]Feuil1!$A:$A,C110,[2]Feuil1!$D:$D,$D$6)</f>
        <v>#VALUE!</v>
      </c>
      <c r="E110" s="185" t="e">
        <f>SUMIFS([2]Feuil1!$E:$E,[2]Feuil1!$B:$B,$W$20,[2]Feuil1!$A:$A,C110,[2]Feuil1!$D:$D,$D$6)</f>
        <v>#VALUE!</v>
      </c>
      <c r="F110" s="48" t="e">
        <f>SUMIFS([2]Feuil1!$C:$C,[2]Feuil1!$B:$B,$W$20,[2]Feuil1!$A:$A,C110,[2]Feuil1!$D:$D,$F$6)</f>
        <v>#VALUE!</v>
      </c>
      <c r="G110" s="185" t="e">
        <f>SUMIFS([2]Feuil1!$E:$E,[2]Feuil1!$B:$B,$W$20,[2]Feuil1!$A:$A,C110,[2]Feuil1!$D:$D,$F$6)</f>
        <v>#VALUE!</v>
      </c>
      <c r="H110" s="49">
        <f>SUMIFS([2]Feuil1!$C:$C,[2]Feuil1!$B:$B,$W$20,[2]Feuil1!$A:$A,C110,[2]Feuil1!$D:$D,$H$6)</f>
        <v>0</v>
      </c>
      <c r="I110" s="186" t="e">
        <f>SUMIFS([2]Feuil1!$E:$E,[2]Feuil1!$B:$B,$W$20,[2]Feuil1!$A:$A,C110,[2]Feuil1!$D:$D,$H$6)</f>
        <v>#VALUE!</v>
      </c>
      <c r="J110" s="49" t="e">
        <f>SUMIFS([2]Feuil1!$C:$C,[2]Feuil1!$B:$B,$W$20,[2]Feuil1!$A:$A,C110,[2]Feuil1!$D:$D,$J$6)</f>
        <v>#VALUE!</v>
      </c>
      <c r="K110" s="186" t="e">
        <f>SUMIFS([2]Feuil1!$E:$E,[2]Feuil1!$B:$B,$W$20,[2]Feuil1!$A:$A,C110,[2]Feuil1!$D:$D,$J$6)</f>
        <v>#VALUE!</v>
      </c>
      <c r="L110" s="74">
        <f>SUMIFS([2]Feuil1!$C:$C,[2]Feuil1!$B:$B,$W$20,[2]Feuil1!$A:$A,C110,[2]Feuil1!$D:$D,$L$6)</f>
        <v>0</v>
      </c>
      <c r="M110" s="187" t="e">
        <f>SUMIFS([2]Feuil1!$E:$E,[2]Feuil1!$B:$B,$W$20,[2]Feuil1!$A:$A,C110,[2]Feuil1!$D:$D,$L$6)</f>
        <v>#VALUE!</v>
      </c>
      <c r="N110" s="74">
        <f>SUMIFS([2]Feuil1!$C:$C,[2]Feuil1!$B:$B,$W$20,[2]Feuil1!$A:$A,C110,[2]Feuil1!$D:$D,$N$6)</f>
        <v>0</v>
      </c>
      <c r="O110" s="187" t="e">
        <f>SUMIFS([2]Feuil1!$E:$E,[2]Feuil1!$B:$B,$W$20,[2]Feuil1!$A:$A,C110,[2]Feuil1!$D:$D,$N$6)</f>
        <v>#VALUE!</v>
      </c>
      <c r="P110" s="173" t="e">
        <f>SUMIFS('[3]RPE MATIN'!$C:$C,'[3]RPE MATIN'!$B:$B,$W$20,'[3]RPE MATIN'!$A:$A,C110)</f>
        <v>#VALUE!</v>
      </c>
      <c r="Q110" s="188" t="e">
        <f t="shared" si="5"/>
        <v>#VALUE!</v>
      </c>
      <c r="R110" s="11" t="e">
        <f t="shared" si="8"/>
        <v>#VALUE!</v>
      </c>
      <c r="S110" s="11" t="e">
        <f t="shared" si="9"/>
        <v>#VALUE!</v>
      </c>
      <c r="T110" s="50" t="e">
        <f t="shared" si="6"/>
        <v>#VALUE!</v>
      </c>
      <c r="U110" s="51" t="e">
        <f t="shared" si="7"/>
        <v>#VALUE!</v>
      </c>
    </row>
    <row r="111" spans="1:21" ht="15" thickBot="1" x14ac:dyDescent="0.4">
      <c r="A111" s="234"/>
      <c r="B111" s="1" t="s">
        <v>13</v>
      </c>
      <c r="C111" s="26">
        <v>44908</v>
      </c>
      <c r="D111" s="48" t="e">
        <f>SUMIFS([2]Feuil1!$C:$C,[2]Feuil1!$B:$B,$W$20,[2]Feuil1!$A:$A,C111,[2]Feuil1!$D:$D,$D$6)</f>
        <v>#VALUE!</v>
      </c>
      <c r="E111" s="185" t="e">
        <f>SUMIFS([2]Feuil1!$E:$E,[2]Feuil1!$B:$B,$W$20,[2]Feuil1!$A:$A,C111,[2]Feuil1!$D:$D,$D$6)</f>
        <v>#VALUE!</v>
      </c>
      <c r="F111" s="48" t="e">
        <f>SUMIFS([2]Feuil1!$C:$C,[2]Feuil1!$B:$B,$W$20,[2]Feuil1!$A:$A,C111,[2]Feuil1!$D:$D,$F$6)</f>
        <v>#VALUE!</v>
      </c>
      <c r="G111" s="185" t="e">
        <f>SUMIFS([2]Feuil1!$E:$E,[2]Feuil1!$B:$B,$W$20,[2]Feuil1!$A:$A,C111,[2]Feuil1!$D:$D,$F$6)</f>
        <v>#VALUE!</v>
      </c>
      <c r="H111" s="49">
        <f>SUMIFS([2]Feuil1!$C:$C,[2]Feuil1!$B:$B,$W$20,[2]Feuil1!$A:$A,C111,[2]Feuil1!$D:$D,$H$6)</f>
        <v>0</v>
      </c>
      <c r="I111" s="186" t="e">
        <f>SUMIFS([2]Feuil1!$E:$E,[2]Feuil1!$B:$B,$W$20,[2]Feuil1!$A:$A,C111,[2]Feuil1!$D:$D,$H$6)</f>
        <v>#VALUE!</v>
      </c>
      <c r="J111" s="49" t="e">
        <f>SUMIFS([2]Feuil1!$C:$C,[2]Feuil1!$B:$B,$W$20,[2]Feuil1!$A:$A,C111,[2]Feuil1!$D:$D,$J$6)</f>
        <v>#VALUE!</v>
      </c>
      <c r="K111" s="186" t="e">
        <f>SUMIFS([2]Feuil1!$E:$E,[2]Feuil1!$B:$B,$W$20,[2]Feuil1!$A:$A,C111,[2]Feuil1!$D:$D,$J$6)</f>
        <v>#VALUE!</v>
      </c>
      <c r="L111" s="74">
        <f>SUMIFS([2]Feuil1!$C:$C,[2]Feuil1!$B:$B,$W$20,[2]Feuil1!$A:$A,C111,[2]Feuil1!$D:$D,$L$6)</f>
        <v>0</v>
      </c>
      <c r="M111" s="187" t="e">
        <f>SUMIFS([2]Feuil1!$E:$E,[2]Feuil1!$B:$B,$W$20,[2]Feuil1!$A:$A,C111,[2]Feuil1!$D:$D,$L$6)</f>
        <v>#VALUE!</v>
      </c>
      <c r="N111" s="74">
        <f>SUMIFS([2]Feuil1!$C:$C,[2]Feuil1!$B:$B,$W$20,[2]Feuil1!$A:$A,C111,[2]Feuil1!$D:$D,$N$6)</f>
        <v>0</v>
      </c>
      <c r="O111" s="187" t="e">
        <f>SUMIFS([2]Feuil1!$E:$E,[2]Feuil1!$B:$B,$W$20,[2]Feuil1!$A:$A,C111,[2]Feuil1!$D:$D,$N$6)</f>
        <v>#VALUE!</v>
      </c>
      <c r="P111" s="173" t="e">
        <f>SUMIFS('[3]RPE MATIN'!$C:$C,'[3]RPE MATIN'!$B:$B,$W$20,'[3]RPE MATIN'!$A:$A,C111)</f>
        <v>#VALUE!</v>
      </c>
      <c r="Q111" s="188" t="e">
        <f t="shared" si="5"/>
        <v>#VALUE!</v>
      </c>
      <c r="R111" s="11" t="e">
        <f t="shared" si="8"/>
        <v>#VALUE!</v>
      </c>
      <c r="S111" s="11" t="e">
        <f t="shared" si="9"/>
        <v>#VALUE!</v>
      </c>
      <c r="T111" s="50" t="e">
        <f t="shared" si="6"/>
        <v>#VALUE!</v>
      </c>
      <c r="U111" s="51" t="e">
        <f t="shared" si="7"/>
        <v>#VALUE!</v>
      </c>
    </row>
    <row r="112" spans="1:21" ht="15" thickBot="1" x14ac:dyDescent="0.4">
      <c r="A112" s="234"/>
      <c r="B112" s="1" t="s">
        <v>13</v>
      </c>
      <c r="C112" s="26">
        <v>44909</v>
      </c>
      <c r="D112" s="48" t="e">
        <f>SUMIFS([2]Feuil1!$C:$C,[2]Feuil1!$B:$B,$W$20,[2]Feuil1!$A:$A,C112,[2]Feuil1!$D:$D,$D$6)</f>
        <v>#VALUE!</v>
      </c>
      <c r="E112" s="185" t="e">
        <f>SUMIFS([2]Feuil1!$E:$E,[2]Feuil1!$B:$B,$W$20,[2]Feuil1!$A:$A,C112,[2]Feuil1!$D:$D,$D$6)</f>
        <v>#VALUE!</v>
      </c>
      <c r="F112" s="48" t="e">
        <f>SUMIFS([2]Feuil1!$C:$C,[2]Feuil1!$B:$B,$W$20,[2]Feuil1!$A:$A,C112,[2]Feuil1!$D:$D,$F$6)</f>
        <v>#VALUE!</v>
      </c>
      <c r="G112" s="185" t="e">
        <f>SUMIFS([2]Feuil1!$E:$E,[2]Feuil1!$B:$B,$W$20,[2]Feuil1!$A:$A,C112,[2]Feuil1!$D:$D,$F$6)</f>
        <v>#VALUE!</v>
      </c>
      <c r="H112" s="49">
        <f>SUMIFS([2]Feuil1!$C:$C,[2]Feuil1!$B:$B,$W$20,[2]Feuil1!$A:$A,C112,[2]Feuil1!$D:$D,$H$6)</f>
        <v>0</v>
      </c>
      <c r="I112" s="186" t="e">
        <f>SUMIFS([2]Feuil1!$E:$E,[2]Feuil1!$B:$B,$W$20,[2]Feuil1!$A:$A,C112,[2]Feuil1!$D:$D,$H$6)</f>
        <v>#VALUE!</v>
      </c>
      <c r="J112" s="49" t="e">
        <f>SUMIFS([2]Feuil1!$C:$C,[2]Feuil1!$B:$B,$W$20,[2]Feuil1!$A:$A,C112,[2]Feuil1!$D:$D,$J$6)</f>
        <v>#VALUE!</v>
      </c>
      <c r="K112" s="186" t="e">
        <f>SUMIFS([2]Feuil1!$E:$E,[2]Feuil1!$B:$B,$W$20,[2]Feuil1!$A:$A,C112,[2]Feuil1!$D:$D,$J$6)</f>
        <v>#VALUE!</v>
      </c>
      <c r="L112" s="74">
        <f>SUMIFS([2]Feuil1!$C:$C,[2]Feuil1!$B:$B,$W$20,[2]Feuil1!$A:$A,C112,[2]Feuil1!$D:$D,$L$6)</f>
        <v>0</v>
      </c>
      <c r="M112" s="187" t="e">
        <f>SUMIFS([2]Feuil1!$E:$E,[2]Feuil1!$B:$B,$W$20,[2]Feuil1!$A:$A,C112,[2]Feuil1!$D:$D,$L$6)</f>
        <v>#VALUE!</v>
      </c>
      <c r="N112" s="74">
        <f>SUMIFS([2]Feuil1!$C:$C,[2]Feuil1!$B:$B,$W$20,[2]Feuil1!$A:$A,C112,[2]Feuil1!$D:$D,$N$6)</f>
        <v>0</v>
      </c>
      <c r="O112" s="187" t="e">
        <f>SUMIFS([2]Feuil1!$E:$E,[2]Feuil1!$B:$B,$W$20,[2]Feuil1!$A:$A,C112,[2]Feuil1!$D:$D,$N$6)</f>
        <v>#VALUE!</v>
      </c>
      <c r="P112" s="173" t="e">
        <f>SUMIFS('[3]RPE MATIN'!$C:$C,'[3]RPE MATIN'!$B:$B,$W$20,'[3]RPE MATIN'!$A:$A,C112)</f>
        <v>#VALUE!</v>
      </c>
      <c r="Q112" s="188" t="e">
        <f t="shared" si="5"/>
        <v>#VALUE!</v>
      </c>
      <c r="R112" s="11" t="e">
        <f t="shared" si="8"/>
        <v>#VALUE!</v>
      </c>
      <c r="S112" s="11" t="e">
        <f t="shared" si="9"/>
        <v>#VALUE!</v>
      </c>
      <c r="T112" s="50" t="e">
        <f t="shared" si="6"/>
        <v>#VALUE!</v>
      </c>
      <c r="U112" s="51" t="e">
        <f t="shared" si="7"/>
        <v>#VALUE!</v>
      </c>
    </row>
    <row r="113" spans="1:21" ht="15" thickBot="1" x14ac:dyDescent="0.4">
      <c r="A113" s="234"/>
      <c r="B113" s="1" t="s">
        <v>14</v>
      </c>
      <c r="C113" s="26">
        <v>44910</v>
      </c>
      <c r="D113" s="48" t="e">
        <f>SUMIFS([2]Feuil1!$C:$C,[2]Feuil1!$B:$B,$W$20,[2]Feuil1!$A:$A,C113,[2]Feuil1!$D:$D,$D$6)</f>
        <v>#VALUE!</v>
      </c>
      <c r="E113" s="185" t="e">
        <f>SUMIFS([2]Feuil1!$E:$E,[2]Feuil1!$B:$B,$W$20,[2]Feuil1!$A:$A,C113,[2]Feuil1!$D:$D,$D$6)</f>
        <v>#VALUE!</v>
      </c>
      <c r="F113" s="48" t="e">
        <f>SUMIFS([2]Feuil1!$C:$C,[2]Feuil1!$B:$B,$W$20,[2]Feuil1!$A:$A,C113,[2]Feuil1!$D:$D,$F$6)</f>
        <v>#VALUE!</v>
      </c>
      <c r="G113" s="185" t="e">
        <f>SUMIFS([2]Feuil1!$E:$E,[2]Feuil1!$B:$B,$W$20,[2]Feuil1!$A:$A,C113,[2]Feuil1!$D:$D,$F$6)</f>
        <v>#VALUE!</v>
      </c>
      <c r="H113" s="49">
        <f>SUMIFS([2]Feuil1!$C:$C,[2]Feuil1!$B:$B,$W$20,[2]Feuil1!$A:$A,C113,[2]Feuil1!$D:$D,$H$6)</f>
        <v>0</v>
      </c>
      <c r="I113" s="186" t="e">
        <f>SUMIFS([2]Feuil1!$E:$E,[2]Feuil1!$B:$B,$W$20,[2]Feuil1!$A:$A,C113,[2]Feuil1!$D:$D,$H$6)</f>
        <v>#VALUE!</v>
      </c>
      <c r="J113" s="49" t="e">
        <f>SUMIFS([2]Feuil1!$C:$C,[2]Feuil1!$B:$B,$W$20,[2]Feuil1!$A:$A,C113,[2]Feuil1!$D:$D,$J$6)</f>
        <v>#VALUE!</v>
      </c>
      <c r="K113" s="186" t="e">
        <f>SUMIFS([2]Feuil1!$E:$E,[2]Feuil1!$B:$B,$W$20,[2]Feuil1!$A:$A,C113,[2]Feuil1!$D:$D,$J$6)</f>
        <v>#VALUE!</v>
      </c>
      <c r="L113" s="74">
        <f>SUMIFS([2]Feuil1!$C:$C,[2]Feuil1!$B:$B,$W$20,[2]Feuil1!$A:$A,C113,[2]Feuil1!$D:$D,$L$6)</f>
        <v>0</v>
      </c>
      <c r="M113" s="187" t="e">
        <f>SUMIFS([2]Feuil1!$E:$E,[2]Feuil1!$B:$B,$W$20,[2]Feuil1!$A:$A,C113,[2]Feuil1!$D:$D,$L$6)</f>
        <v>#VALUE!</v>
      </c>
      <c r="N113" s="74">
        <f>SUMIFS([2]Feuil1!$C:$C,[2]Feuil1!$B:$B,$W$20,[2]Feuil1!$A:$A,C113,[2]Feuil1!$D:$D,$N$6)</f>
        <v>0</v>
      </c>
      <c r="O113" s="187" t="e">
        <f>SUMIFS([2]Feuil1!$E:$E,[2]Feuil1!$B:$B,$W$20,[2]Feuil1!$A:$A,C113,[2]Feuil1!$D:$D,$N$6)</f>
        <v>#VALUE!</v>
      </c>
      <c r="P113" s="173" t="e">
        <f>SUMIFS('[3]RPE MATIN'!$C:$C,'[3]RPE MATIN'!$B:$B,$W$20,'[3]RPE MATIN'!$A:$A,C113)</f>
        <v>#VALUE!</v>
      </c>
      <c r="Q113" s="188" t="e">
        <f t="shared" si="5"/>
        <v>#VALUE!</v>
      </c>
      <c r="R113" s="11" t="e">
        <f t="shared" si="8"/>
        <v>#VALUE!</v>
      </c>
      <c r="S113" s="11" t="e">
        <f t="shared" si="9"/>
        <v>#VALUE!</v>
      </c>
      <c r="T113" s="50" t="e">
        <f t="shared" si="6"/>
        <v>#VALUE!</v>
      </c>
      <c r="U113" s="51" t="e">
        <f t="shared" si="7"/>
        <v>#VALUE!</v>
      </c>
    </row>
    <row r="114" spans="1:21" ht="15" thickBot="1" x14ac:dyDescent="0.4">
      <c r="A114" s="234"/>
      <c r="B114" s="1" t="s">
        <v>15</v>
      </c>
      <c r="C114" s="26">
        <v>44911</v>
      </c>
      <c r="D114" s="48" t="e">
        <f>SUMIFS([2]Feuil1!$C:$C,[2]Feuil1!$B:$B,$W$20,[2]Feuil1!$A:$A,C114,[2]Feuil1!$D:$D,$D$6)</f>
        <v>#VALUE!</v>
      </c>
      <c r="E114" s="185" t="e">
        <f>SUMIFS([2]Feuil1!$E:$E,[2]Feuil1!$B:$B,$W$20,[2]Feuil1!$A:$A,C114,[2]Feuil1!$D:$D,$D$6)</f>
        <v>#VALUE!</v>
      </c>
      <c r="F114" s="48" t="e">
        <f>SUMIFS([2]Feuil1!$C:$C,[2]Feuil1!$B:$B,$W$20,[2]Feuil1!$A:$A,C114,[2]Feuil1!$D:$D,$F$6)</f>
        <v>#VALUE!</v>
      </c>
      <c r="G114" s="185" t="e">
        <f>SUMIFS([2]Feuil1!$E:$E,[2]Feuil1!$B:$B,$W$20,[2]Feuil1!$A:$A,C114,[2]Feuil1!$D:$D,$F$6)</f>
        <v>#VALUE!</v>
      </c>
      <c r="H114" s="49">
        <f>SUMIFS([2]Feuil1!$C:$C,[2]Feuil1!$B:$B,$W$20,[2]Feuil1!$A:$A,C114,[2]Feuil1!$D:$D,$H$6)</f>
        <v>0</v>
      </c>
      <c r="I114" s="186" t="e">
        <f>SUMIFS([2]Feuil1!$E:$E,[2]Feuil1!$B:$B,$W$20,[2]Feuil1!$A:$A,C114,[2]Feuil1!$D:$D,$H$6)</f>
        <v>#VALUE!</v>
      </c>
      <c r="J114" s="49" t="e">
        <f>SUMIFS([2]Feuil1!$C:$C,[2]Feuil1!$B:$B,$W$20,[2]Feuil1!$A:$A,C114,[2]Feuil1!$D:$D,$J$6)</f>
        <v>#VALUE!</v>
      </c>
      <c r="K114" s="186" t="e">
        <f>SUMIFS([2]Feuil1!$E:$E,[2]Feuil1!$B:$B,$W$20,[2]Feuil1!$A:$A,C114,[2]Feuil1!$D:$D,$J$6)</f>
        <v>#VALUE!</v>
      </c>
      <c r="L114" s="74">
        <f>SUMIFS([2]Feuil1!$C:$C,[2]Feuil1!$B:$B,$W$20,[2]Feuil1!$A:$A,C114,[2]Feuil1!$D:$D,$L$6)</f>
        <v>0</v>
      </c>
      <c r="M114" s="187" t="e">
        <f>SUMIFS([2]Feuil1!$E:$E,[2]Feuil1!$B:$B,$W$20,[2]Feuil1!$A:$A,C114,[2]Feuil1!$D:$D,$L$6)</f>
        <v>#VALUE!</v>
      </c>
      <c r="N114" s="74">
        <f>SUMIFS([2]Feuil1!$C:$C,[2]Feuil1!$B:$B,$W$20,[2]Feuil1!$A:$A,C114,[2]Feuil1!$D:$D,$N$6)</f>
        <v>0</v>
      </c>
      <c r="O114" s="187" t="e">
        <f>SUMIFS([2]Feuil1!$E:$E,[2]Feuil1!$B:$B,$W$20,[2]Feuil1!$A:$A,C114,[2]Feuil1!$D:$D,$N$6)</f>
        <v>#VALUE!</v>
      </c>
      <c r="P114" s="173" t="e">
        <f>SUMIFS('[3]RPE MATIN'!$C:$C,'[3]RPE MATIN'!$B:$B,$W$20,'[3]RPE MATIN'!$A:$A,C114)</f>
        <v>#VALUE!</v>
      </c>
      <c r="Q114" s="188" t="e">
        <f t="shared" si="5"/>
        <v>#VALUE!</v>
      </c>
      <c r="R114" s="11" t="e">
        <f t="shared" si="8"/>
        <v>#VALUE!</v>
      </c>
      <c r="S114" s="11" t="e">
        <f t="shared" si="9"/>
        <v>#VALUE!</v>
      </c>
      <c r="T114" s="50" t="e">
        <f t="shared" si="6"/>
        <v>#VALUE!</v>
      </c>
      <c r="U114" s="51" t="e">
        <f t="shared" si="7"/>
        <v>#VALUE!</v>
      </c>
    </row>
    <row r="115" spans="1:21" ht="15" thickBot="1" x14ac:dyDescent="0.4">
      <c r="A115" s="234"/>
      <c r="B115" s="1" t="s">
        <v>16</v>
      </c>
      <c r="C115" s="26">
        <v>44912</v>
      </c>
      <c r="D115" s="48" t="e">
        <f>SUMIFS([2]Feuil1!$C:$C,[2]Feuil1!$B:$B,$W$20,[2]Feuil1!$A:$A,C115,[2]Feuil1!$D:$D,$D$6)</f>
        <v>#VALUE!</v>
      </c>
      <c r="E115" s="185" t="e">
        <f>SUMIFS([2]Feuil1!$E:$E,[2]Feuil1!$B:$B,$W$20,[2]Feuil1!$A:$A,C115,[2]Feuil1!$D:$D,$D$6)</f>
        <v>#VALUE!</v>
      </c>
      <c r="F115" s="48" t="e">
        <f>SUMIFS([2]Feuil1!$C:$C,[2]Feuil1!$B:$B,$W$20,[2]Feuil1!$A:$A,C115,[2]Feuil1!$D:$D,$F$6)</f>
        <v>#VALUE!</v>
      </c>
      <c r="G115" s="185" t="e">
        <f>SUMIFS([2]Feuil1!$E:$E,[2]Feuil1!$B:$B,$W$20,[2]Feuil1!$A:$A,C115,[2]Feuil1!$D:$D,$F$6)</f>
        <v>#VALUE!</v>
      </c>
      <c r="H115" s="49">
        <f>SUMIFS([2]Feuil1!$C:$C,[2]Feuil1!$B:$B,$W$20,[2]Feuil1!$A:$A,C115,[2]Feuil1!$D:$D,$H$6)</f>
        <v>0</v>
      </c>
      <c r="I115" s="186" t="e">
        <f>SUMIFS([2]Feuil1!$E:$E,[2]Feuil1!$B:$B,$W$20,[2]Feuil1!$A:$A,C115,[2]Feuil1!$D:$D,$H$6)</f>
        <v>#VALUE!</v>
      </c>
      <c r="J115" s="49" t="e">
        <f>SUMIFS([2]Feuil1!$C:$C,[2]Feuil1!$B:$B,$W$20,[2]Feuil1!$A:$A,C115,[2]Feuil1!$D:$D,$J$6)</f>
        <v>#VALUE!</v>
      </c>
      <c r="K115" s="186" t="e">
        <f>SUMIFS([2]Feuil1!$E:$E,[2]Feuil1!$B:$B,$W$20,[2]Feuil1!$A:$A,C115,[2]Feuil1!$D:$D,$J$6)</f>
        <v>#VALUE!</v>
      </c>
      <c r="L115" s="74">
        <f>SUMIFS([2]Feuil1!$C:$C,[2]Feuil1!$B:$B,$W$20,[2]Feuil1!$A:$A,C115,[2]Feuil1!$D:$D,$L$6)</f>
        <v>0</v>
      </c>
      <c r="M115" s="187" t="e">
        <f>SUMIFS([2]Feuil1!$E:$E,[2]Feuil1!$B:$B,$W$20,[2]Feuil1!$A:$A,C115,[2]Feuil1!$D:$D,$L$6)</f>
        <v>#VALUE!</v>
      </c>
      <c r="N115" s="74">
        <f>SUMIFS([2]Feuil1!$C:$C,[2]Feuil1!$B:$B,$W$20,[2]Feuil1!$A:$A,C115,[2]Feuil1!$D:$D,$N$6)</f>
        <v>0</v>
      </c>
      <c r="O115" s="187" t="e">
        <f>SUMIFS([2]Feuil1!$E:$E,[2]Feuil1!$B:$B,$W$20,[2]Feuil1!$A:$A,C115,[2]Feuil1!$D:$D,$N$6)</f>
        <v>#VALUE!</v>
      </c>
      <c r="P115" s="173" t="e">
        <f>SUMIFS('[3]RPE MATIN'!$C:$C,'[3]RPE MATIN'!$B:$B,$W$20,'[3]RPE MATIN'!$A:$A,C115)</f>
        <v>#VALUE!</v>
      </c>
      <c r="Q115" s="188" t="e">
        <f t="shared" si="5"/>
        <v>#VALUE!</v>
      </c>
      <c r="R115" s="11" t="e">
        <f t="shared" si="8"/>
        <v>#VALUE!</v>
      </c>
      <c r="S115" s="11" t="e">
        <f t="shared" si="9"/>
        <v>#VALUE!</v>
      </c>
      <c r="T115" s="50" t="e">
        <f t="shared" si="6"/>
        <v>#VALUE!</v>
      </c>
      <c r="U115" s="51" t="e">
        <f t="shared" si="7"/>
        <v>#VALUE!</v>
      </c>
    </row>
    <row r="116" spans="1:21" ht="15" thickBot="1" x14ac:dyDescent="0.4">
      <c r="A116" s="234"/>
      <c r="B116" s="1" t="s">
        <v>17</v>
      </c>
      <c r="C116" s="26">
        <v>44913</v>
      </c>
      <c r="D116" s="48" t="e">
        <f>SUMIFS([2]Feuil1!$C:$C,[2]Feuil1!$B:$B,$W$20,[2]Feuil1!$A:$A,C116,[2]Feuil1!$D:$D,$D$6)</f>
        <v>#VALUE!</v>
      </c>
      <c r="E116" s="185" t="e">
        <f>SUMIFS([2]Feuil1!$E:$E,[2]Feuil1!$B:$B,$W$20,[2]Feuil1!$A:$A,C116,[2]Feuil1!$D:$D,$D$6)</f>
        <v>#VALUE!</v>
      </c>
      <c r="F116" s="48" t="e">
        <f>SUMIFS([2]Feuil1!$C:$C,[2]Feuil1!$B:$B,$W$20,[2]Feuil1!$A:$A,C116,[2]Feuil1!$D:$D,$F$6)</f>
        <v>#VALUE!</v>
      </c>
      <c r="G116" s="185" t="e">
        <f>SUMIFS([2]Feuil1!$E:$E,[2]Feuil1!$B:$B,$W$20,[2]Feuil1!$A:$A,C116,[2]Feuil1!$D:$D,$F$6)</f>
        <v>#VALUE!</v>
      </c>
      <c r="H116" s="49">
        <f>SUMIFS([2]Feuil1!$C:$C,[2]Feuil1!$B:$B,$W$20,[2]Feuil1!$A:$A,C116,[2]Feuil1!$D:$D,$H$6)</f>
        <v>0</v>
      </c>
      <c r="I116" s="186" t="e">
        <f>SUMIFS([2]Feuil1!$E:$E,[2]Feuil1!$B:$B,$W$20,[2]Feuil1!$A:$A,C116,[2]Feuil1!$D:$D,$H$6)</f>
        <v>#VALUE!</v>
      </c>
      <c r="J116" s="49" t="e">
        <f>SUMIFS([2]Feuil1!$C:$C,[2]Feuil1!$B:$B,$W$20,[2]Feuil1!$A:$A,C116,[2]Feuil1!$D:$D,$J$6)</f>
        <v>#VALUE!</v>
      </c>
      <c r="K116" s="186" t="e">
        <f>SUMIFS([2]Feuil1!$E:$E,[2]Feuil1!$B:$B,$W$20,[2]Feuil1!$A:$A,C116,[2]Feuil1!$D:$D,$J$6)</f>
        <v>#VALUE!</v>
      </c>
      <c r="L116" s="74">
        <f>SUMIFS([2]Feuil1!$C:$C,[2]Feuil1!$B:$B,$W$20,[2]Feuil1!$A:$A,C116,[2]Feuil1!$D:$D,$L$6)</f>
        <v>0</v>
      </c>
      <c r="M116" s="187" t="e">
        <f>SUMIFS([2]Feuil1!$E:$E,[2]Feuil1!$B:$B,$W$20,[2]Feuil1!$A:$A,C116,[2]Feuil1!$D:$D,$L$6)</f>
        <v>#VALUE!</v>
      </c>
      <c r="N116" s="74">
        <f>SUMIFS([2]Feuil1!$C:$C,[2]Feuil1!$B:$B,$W$20,[2]Feuil1!$A:$A,C116,[2]Feuil1!$D:$D,$N$6)</f>
        <v>0</v>
      </c>
      <c r="O116" s="187" t="e">
        <f>SUMIFS([2]Feuil1!$E:$E,[2]Feuil1!$B:$B,$W$20,[2]Feuil1!$A:$A,C116,[2]Feuil1!$D:$D,$N$6)</f>
        <v>#VALUE!</v>
      </c>
      <c r="P116" s="173" t="e">
        <f>SUMIFS('[3]RPE MATIN'!$C:$C,'[3]RPE MATIN'!$B:$B,$W$20,'[3]RPE MATIN'!$A:$A,C116)</f>
        <v>#VALUE!</v>
      </c>
      <c r="Q116" s="188" t="e">
        <f t="shared" si="5"/>
        <v>#VALUE!</v>
      </c>
      <c r="R116" s="11" t="e">
        <f t="shared" si="8"/>
        <v>#VALUE!</v>
      </c>
      <c r="S116" s="11" t="e">
        <f t="shared" si="9"/>
        <v>#VALUE!</v>
      </c>
      <c r="T116" s="50" t="e">
        <f t="shared" si="6"/>
        <v>#VALUE!</v>
      </c>
      <c r="U116" s="51" t="e">
        <f t="shared" si="7"/>
        <v>#VALUE!</v>
      </c>
    </row>
    <row r="117" spans="1:21" ht="15" thickBot="1" x14ac:dyDescent="0.4">
      <c r="A117" s="234"/>
      <c r="B117" s="1" t="s">
        <v>12</v>
      </c>
      <c r="C117" s="26">
        <v>44914</v>
      </c>
      <c r="D117" s="48" t="e">
        <f>SUMIFS([2]Feuil1!$C:$C,[2]Feuil1!$B:$B,$W$20,[2]Feuil1!$A:$A,C117,[2]Feuil1!$D:$D,$D$6)</f>
        <v>#VALUE!</v>
      </c>
      <c r="E117" s="185" t="e">
        <f>SUMIFS([2]Feuil1!$E:$E,[2]Feuil1!$B:$B,$W$20,[2]Feuil1!$A:$A,C117,[2]Feuil1!$D:$D,$D$6)</f>
        <v>#VALUE!</v>
      </c>
      <c r="F117" s="48" t="e">
        <f>SUMIFS([2]Feuil1!$C:$C,[2]Feuil1!$B:$B,$W$20,[2]Feuil1!$A:$A,C117,[2]Feuil1!$D:$D,$F$6)</f>
        <v>#VALUE!</v>
      </c>
      <c r="G117" s="185" t="e">
        <f>SUMIFS([2]Feuil1!$E:$E,[2]Feuil1!$B:$B,$W$20,[2]Feuil1!$A:$A,C117,[2]Feuil1!$D:$D,$F$6)</f>
        <v>#VALUE!</v>
      </c>
      <c r="H117" s="49">
        <f>SUMIFS([2]Feuil1!$C:$C,[2]Feuil1!$B:$B,$W$20,[2]Feuil1!$A:$A,C117,[2]Feuil1!$D:$D,$H$6)</f>
        <v>0</v>
      </c>
      <c r="I117" s="186" t="e">
        <f>SUMIFS([2]Feuil1!$E:$E,[2]Feuil1!$B:$B,$W$20,[2]Feuil1!$A:$A,C117,[2]Feuil1!$D:$D,$H$6)</f>
        <v>#VALUE!</v>
      </c>
      <c r="J117" s="49" t="e">
        <f>SUMIFS([2]Feuil1!$C:$C,[2]Feuil1!$B:$B,$W$20,[2]Feuil1!$A:$A,C117,[2]Feuil1!$D:$D,$J$6)</f>
        <v>#VALUE!</v>
      </c>
      <c r="K117" s="186" t="e">
        <f>SUMIFS([2]Feuil1!$E:$E,[2]Feuil1!$B:$B,$W$20,[2]Feuil1!$A:$A,C117,[2]Feuil1!$D:$D,$J$6)</f>
        <v>#VALUE!</v>
      </c>
      <c r="L117" s="74">
        <f>SUMIFS([2]Feuil1!$C:$C,[2]Feuil1!$B:$B,$W$20,[2]Feuil1!$A:$A,C117,[2]Feuil1!$D:$D,$L$6)</f>
        <v>0</v>
      </c>
      <c r="M117" s="187" t="e">
        <f>SUMIFS([2]Feuil1!$E:$E,[2]Feuil1!$B:$B,$W$20,[2]Feuil1!$A:$A,C117,[2]Feuil1!$D:$D,$L$6)</f>
        <v>#VALUE!</v>
      </c>
      <c r="N117" s="74">
        <f>SUMIFS([2]Feuil1!$C:$C,[2]Feuil1!$B:$B,$W$20,[2]Feuil1!$A:$A,C117,[2]Feuil1!$D:$D,$N$6)</f>
        <v>0</v>
      </c>
      <c r="O117" s="187" t="e">
        <f>SUMIFS([2]Feuil1!$E:$E,[2]Feuil1!$B:$B,$W$20,[2]Feuil1!$A:$A,C117,[2]Feuil1!$D:$D,$N$6)</f>
        <v>#VALUE!</v>
      </c>
      <c r="P117" s="173" t="e">
        <f>SUMIFS('[3]RPE MATIN'!$C:$C,'[3]RPE MATIN'!$B:$B,$W$20,'[3]RPE MATIN'!$A:$A,C117)</f>
        <v>#VALUE!</v>
      </c>
      <c r="Q117" s="188" t="e">
        <f t="shared" si="5"/>
        <v>#VALUE!</v>
      </c>
      <c r="R117" s="11" t="e">
        <f t="shared" si="8"/>
        <v>#VALUE!</v>
      </c>
      <c r="S117" s="11" t="e">
        <f t="shared" si="9"/>
        <v>#VALUE!</v>
      </c>
      <c r="T117" s="50" t="e">
        <f t="shared" si="6"/>
        <v>#VALUE!</v>
      </c>
      <c r="U117" s="51" t="e">
        <f t="shared" si="7"/>
        <v>#VALUE!</v>
      </c>
    </row>
    <row r="118" spans="1:21" ht="15" thickBot="1" x14ac:dyDescent="0.4">
      <c r="A118" s="234"/>
      <c r="B118" s="1" t="s">
        <v>13</v>
      </c>
      <c r="C118" s="26">
        <v>44915</v>
      </c>
      <c r="D118" s="48" t="e">
        <f>SUMIFS([2]Feuil1!$C:$C,[2]Feuil1!$B:$B,$W$20,[2]Feuil1!$A:$A,C118,[2]Feuil1!$D:$D,$D$6)</f>
        <v>#VALUE!</v>
      </c>
      <c r="E118" s="185" t="e">
        <f>SUMIFS([2]Feuil1!$E:$E,[2]Feuil1!$B:$B,$W$20,[2]Feuil1!$A:$A,C118,[2]Feuil1!$D:$D,$D$6)</f>
        <v>#VALUE!</v>
      </c>
      <c r="F118" s="48" t="e">
        <f>SUMIFS([2]Feuil1!$C:$C,[2]Feuil1!$B:$B,$W$20,[2]Feuil1!$A:$A,C118,[2]Feuil1!$D:$D,$F$6)</f>
        <v>#VALUE!</v>
      </c>
      <c r="G118" s="185" t="e">
        <f>SUMIFS([2]Feuil1!$E:$E,[2]Feuil1!$B:$B,$W$20,[2]Feuil1!$A:$A,C118,[2]Feuil1!$D:$D,$F$6)</f>
        <v>#VALUE!</v>
      </c>
      <c r="H118" s="49">
        <f>SUMIFS([2]Feuil1!$C:$C,[2]Feuil1!$B:$B,$W$20,[2]Feuil1!$A:$A,C118,[2]Feuil1!$D:$D,$H$6)</f>
        <v>0</v>
      </c>
      <c r="I118" s="186" t="e">
        <f>SUMIFS([2]Feuil1!$E:$E,[2]Feuil1!$B:$B,$W$20,[2]Feuil1!$A:$A,C118,[2]Feuil1!$D:$D,$H$6)</f>
        <v>#VALUE!</v>
      </c>
      <c r="J118" s="49" t="e">
        <f>SUMIFS([2]Feuil1!$C:$C,[2]Feuil1!$B:$B,$W$20,[2]Feuil1!$A:$A,C118,[2]Feuil1!$D:$D,$J$6)</f>
        <v>#VALUE!</v>
      </c>
      <c r="K118" s="186" t="e">
        <f>SUMIFS([2]Feuil1!$E:$E,[2]Feuil1!$B:$B,$W$20,[2]Feuil1!$A:$A,C118,[2]Feuil1!$D:$D,$J$6)</f>
        <v>#VALUE!</v>
      </c>
      <c r="L118" s="74">
        <f>SUMIFS([2]Feuil1!$C:$C,[2]Feuil1!$B:$B,$W$20,[2]Feuil1!$A:$A,C118,[2]Feuil1!$D:$D,$L$6)</f>
        <v>0</v>
      </c>
      <c r="M118" s="187" t="e">
        <f>SUMIFS([2]Feuil1!$E:$E,[2]Feuil1!$B:$B,$W$20,[2]Feuil1!$A:$A,C118,[2]Feuil1!$D:$D,$L$6)</f>
        <v>#VALUE!</v>
      </c>
      <c r="N118" s="74">
        <f>SUMIFS([2]Feuil1!$C:$C,[2]Feuil1!$B:$B,$W$20,[2]Feuil1!$A:$A,C118,[2]Feuil1!$D:$D,$N$6)</f>
        <v>0</v>
      </c>
      <c r="O118" s="187" t="e">
        <f>SUMIFS([2]Feuil1!$E:$E,[2]Feuil1!$B:$B,$W$20,[2]Feuil1!$A:$A,C118,[2]Feuil1!$D:$D,$N$6)</f>
        <v>#VALUE!</v>
      </c>
      <c r="P118" s="173" t="e">
        <f>SUMIFS('[3]RPE MATIN'!$C:$C,'[3]RPE MATIN'!$B:$B,$W$20,'[3]RPE MATIN'!$A:$A,C118)</f>
        <v>#VALUE!</v>
      </c>
      <c r="Q118" s="188" t="e">
        <f t="shared" si="5"/>
        <v>#VALUE!</v>
      </c>
      <c r="R118" s="11" t="e">
        <f t="shared" si="8"/>
        <v>#VALUE!</v>
      </c>
      <c r="S118" s="11" t="e">
        <f t="shared" si="9"/>
        <v>#VALUE!</v>
      </c>
      <c r="T118" s="50" t="e">
        <f t="shared" si="6"/>
        <v>#VALUE!</v>
      </c>
      <c r="U118" s="51" t="e">
        <f t="shared" si="7"/>
        <v>#VALUE!</v>
      </c>
    </row>
    <row r="119" spans="1:21" ht="15" thickBot="1" x14ac:dyDescent="0.4">
      <c r="A119" s="234"/>
      <c r="B119" s="1" t="s">
        <v>13</v>
      </c>
      <c r="C119" s="26">
        <v>44916</v>
      </c>
      <c r="D119" s="48" t="e">
        <f>SUMIFS([2]Feuil1!$C:$C,[2]Feuil1!$B:$B,$W$20,[2]Feuil1!$A:$A,C119,[2]Feuil1!$D:$D,$D$6)</f>
        <v>#VALUE!</v>
      </c>
      <c r="E119" s="185" t="e">
        <f>SUMIFS([2]Feuil1!$E:$E,[2]Feuil1!$B:$B,$W$20,[2]Feuil1!$A:$A,C119,[2]Feuil1!$D:$D,$D$6)</f>
        <v>#VALUE!</v>
      </c>
      <c r="F119" s="48" t="e">
        <f>SUMIFS([2]Feuil1!$C:$C,[2]Feuil1!$B:$B,$W$20,[2]Feuil1!$A:$A,C119,[2]Feuil1!$D:$D,$F$6)</f>
        <v>#VALUE!</v>
      </c>
      <c r="G119" s="185" t="e">
        <f>SUMIFS([2]Feuil1!$E:$E,[2]Feuil1!$B:$B,$W$20,[2]Feuil1!$A:$A,C119,[2]Feuil1!$D:$D,$F$6)</f>
        <v>#VALUE!</v>
      </c>
      <c r="H119" s="49">
        <f>SUMIFS([2]Feuil1!$C:$C,[2]Feuil1!$B:$B,$W$20,[2]Feuil1!$A:$A,C119,[2]Feuil1!$D:$D,$H$6)</f>
        <v>0</v>
      </c>
      <c r="I119" s="186" t="e">
        <f>SUMIFS([2]Feuil1!$E:$E,[2]Feuil1!$B:$B,$W$20,[2]Feuil1!$A:$A,C119,[2]Feuil1!$D:$D,$H$6)</f>
        <v>#VALUE!</v>
      </c>
      <c r="J119" s="49" t="e">
        <f>SUMIFS([2]Feuil1!$C:$C,[2]Feuil1!$B:$B,$W$20,[2]Feuil1!$A:$A,C119,[2]Feuil1!$D:$D,$J$6)</f>
        <v>#VALUE!</v>
      </c>
      <c r="K119" s="186" t="e">
        <f>SUMIFS([2]Feuil1!$E:$E,[2]Feuil1!$B:$B,$W$20,[2]Feuil1!$A:$A,C119,[2]Feuil1!$D:$D,$J$6)</f>
        <v>#VALUE!</v>
      </c>
      <c r="L119" s="74">
        <f>SUMIFS([2]Feuil1!$C:$C,[2]Feuil1!$B:$B,$W$20,[2]Feuil1!$A:$A,C119,[2]Feuil1!$D:$D,$L$6)</f>
        <v>0</v>
      </c>
      <c r="M119" s="187" t="e">
        <f>SUMIFS([2]Feuil1!$E:$E,[2]Feuil1!$B:$B,$W$20,[2]Feuil1!$A:$A,C119,[2]Feuil1!$D:$D,$L$6)</f>
        <v>#VALUE!</v>
      </c>
      <c r="N119" s="74">
        <f>SUMIFS([2]Feuil1!$C:$C,[2]Feuil1!$B:$B,$W$20,[2]Feuil1!$A:$A,C119,[2]Feuil1!$D:$D,$N$6)</f>
        <v>0</v>
      </c>
      <c r="O119" s="187" t="e">
        <f>SUMIFS([2]Feuil1!$E:$E,[2]Feuil1!$B:$B,$W$20,[2]Feuil1!$A:$A,C119,[2]Feuil1!$D:$D,$N$6)</f>
        <v>#VALUE!</v>
      </c>
      <c r="P119" s="173" t="e">
        <f>SUMIFS('[3]RPE MATIN'!$C:$C,'[3]RPE MATIN'!$B:$B,$W$20,'[3]RPE MATIN'!$A:$A,C119)</f>
        <v>#VALUE!</v>
      </c>
      <c r="Q119" s="188" t="e">
        <f t="shared" si="5"/>
        <v>#VALUE!</v>
      </c>
      <c r="R119" s="11" t="e">
        <f t="shared" si="8"/>
        <v>#VALUE!</v>
      </c>
      <c r="S119" s="11" t="e">
        <f t="shared" si="9"/>
        <v>#VALUE!</v>
      </c>
      <c r="T119" s="50" t="e">
        <f t="shared" si="6"/>
        <v>#VALUE!</v>
      </c>
      <c r="U119" s="51" t="e">
        <f t="shared" si="7"/>
        <v>#VALUE!</v>
      </c>
    </row>
    <row r="120" spans="1:21" ht="15" thickBot="1" x14ac:dyDescent="0.4">
      <c r="A120" s="234"/>
      <c r="B120" s="1" t="s">
        <v>14</v>
      </c>
      <c r="C120" s="26">
        <v>44917</v>
      </c>
      <c r="D120" s="48" t="e">
        <f>SUMIFS([2]Feuil1!$C:$C,[2]Feuil1!$B:$B,$W$20,[2]Feuil1!$A:$A,C120,[2]Feuil1!$D:$D,$D$6)</f>
        <v>#VALUE!</v>
      </c>
      <c r="E120" s="185" t="e">
        <f>SUMIFS([2]Feuil1!$E:$E,[2]Feuil1!$B:$B,$W$20,[2]Feuil1!$A:$A,C120,[2]Feuil1!$D:$D,$D$6)</f>
        <v>#VALUE!</v>
      </c>
      <c r="F120" s="48" t="e">
        <f>SUMIFS([2]Feuil1!$C:$C,[2]Feuil1!$B:$B,$W$20,[2]Feuil1!$A:$A,C120,[2]Feuil1!$D:$D,$F$6)</f>
        <v>#VALUE!</v>
      </c>
      <c r="G120" s="185" t="e">
        <f>SUMIFS([2]Feuil1!$E:$E,[2]Feuil1!$B:$B,$W$20,[2]Feuil1!$A:$A,C120,[2]Feuil1!$D:$D,$F$6)</f>
        <v>#VALUE!</v>
      </c>
      <c r="H120" s="49">
        <f>SUMIFS([2]Feuil1!$C:$C,[2]Feuil1!$B:$B,$W$20,[2]Feuil1!$A:$A,C120,[2]Feuil1!$D:$D,$H$6)</f>
        <v>0</v>
      </c>
      <c r="I120" s="186" t="e">
        <f>SUMIFS([2]Feuil1!$E:$E,[2]Feuil1!$B:$B,$W$20,[2]Feuil1!$A:$A,C120,[2]Feuil1!$D:$D,$H$6)</f>
        <v>#VALUE!</v>
      </c>
      <c r="J120" s="49" t="e">
        <f>SUMIFS([2]Feuil1!$C:$C,[2]Feuil1!$B:$B,$W$20,[2]Feuil1!$A:$A,C120,[2]Feuil1!$D:$D,$J$6)</f>
        <v>#VALUE!</v>
      </c>
      <c r="K120" s="186" t="e">
        <f>SUMIFS([2]Feuil1!$E:$E,[2]Feuil1!$B:$B,$W$20,[2]Feuil1!$A:$A,C120,[2]Feuil1!$D:$D,$J$6)</f>
        <v>#VALUE!</v>
      </c>
      <c r="L120" s="74">
        <f>SUMIFS([2]Feuil1!$C:$C,[2]Feuil1!$B:$B,$W$20,[2]Feuil1!$A:$A,C120,[2]Feuil1!$D:$D,$L$6)</f>
        <v>0</v>
      </c>
      <c r="M120" s="187" t="e">
        <f>SUMIFS([2]Feuil1!$E:$E,[2]Feuil1!$B:$B,$W$20,[2]Feuil1!$A:$A,C120,[2]Feuil1!$D:$D,$L$6)</f>
        <v>#VALUE!</v>
      </c>
      <c r="N120" s="74">
        <f>SUMIFS([2]Feuil1!$C:$C,[2]Feuil1!$B:$B,$W$20,[2]Feuil1!$A:$A,C120,[2]Feuil1!$D:$D,$N$6)</f>
        <v>0</v>
      </c>
      <c r="O120" s="187" t="e">
        <f>SUMIFS([2]Feuil1!$E:$E,[2]Feuil1!$B:$B,$W$20,[2]Feuil1!$A:$A,C120,[2]Feuil1!$D:$D,$N$6)</f>
        <v>#VALUE!</v>
      </c>
      <c r="P120" s="173" t="e">
        <f>SUMIFS('[3]RPE MATIN'!$C:$C,'[3]RPE MATIN'!$B:$B,$W$20,'[3]RPE MATIN'!$A:$A,C120)</f>
        <v>#VALUE!</v>
      </c>
      <c r="Q120" s="188" t="e">
        <f t="shared" si="5"/>
        <v>#VALUE!</v>
      </c>
      <c r="R120" s="11" t="e">
        <f t="shared" si="8"/>
        <v>#VALUE!</v>
      </c>
      <c r="S120" s="11" t="e">
        <f t="shared" si="9"/>
        <v>#VALUE!</v>
      </c>
      <c r="T120" s="50" t="e">
        <f t="shared" si="6"/>
        <v>#VALUE!</v>
      </c>
      <c r="U120" s="51" t="e">
        <f t="shared" si="7"/>
        <v>#VALUE!</v>
      </c>
    </row>
    <row r="121" spans="1:21" ht="15" thickBot="1" x14ac:dyDescent="0.4">
      <c r="A121" s="234"/>
      <c r="B121" s="1" t="s">
        <v>15</v>
      </c>
      <c r="C121" s="26">
        <v>44918</v>
      </c>
      <c r="D121" s="48" t="e">
        <f>SUMIFS([2]Feuil1!$C:$C,[2]Feuil1!$B:$B,$W$20,[2]Feuil1!$A:$A,C121,[2]Feuil1!$D:$D,$D$6)</f>
        <v>#VALUE!</v>
      </c>
      <c r="E121" s="185" t="e">
        <f>SUMIFS([2]Feuil1!$E:$E,[2]Feuil1!$B:$B,$W$20,[2]Feuil1!$A:$A,C121,[2]Feuil1!$D:$D,$D$6)</f>
        <v>#VALUE!</v>
      </c>
      <c r="F121" s="48" t="e">
        <f>SUMIFS([2]Feuil1!$C:$C,[2]Feuil1!$B:$B,$W$20,[2]Feuil1!$A:$A,C121,[2]Feuil1!$D:$D,$F$6)</f>
        <v>#VALUE!</v>
      </c>
      <c r="G121" s="185" t="e">
        <f>SUMIFS([2]Feuil1!$E:$E,[2]Feuil1!$B:$B,$W$20,[2]Feuil1!$A:$A,C121,[2]Feuil1!$D:$D,$F$6)</f>
        <v>#VALUE!</v>
      </c>
      <c r="H121" s="49">
        <f>SUMIFS([2]Feuil1!$C:$C,[2]Feuil1!$B:$B,$W$20,[2]Feuil1!$A:$A,C121,[2]Feuil1!$D:$D,$H$6)</f>
        <v>0</v>
      </c>
      <c r="I121" s="186" t="e">
        <f>SUMIFS([2]Feuil1!$E:$E,[2]Feuil1!$B:$B,$W$20,[2]Feuil1!$A:$A,C121,[2]Feuil1!$D:$D,$H$6)</f>
        <v>#VALUE!</v>
      </c>
      <c r="J121" s="49" t="e">
        <f>SUMIFS([2]Feuil1!$C:$C,[2]Feuil1!$B:$B,$W$20,[2]Feuil1!$A:$A,C121,[2]Feuil1!$D:$D,$J$6)</f>
        <v>#VALUE!</v>
      </c>
      <c r="K121" s="186" t="e">
        <f>SUMIFS([2]Feuil1!$E:$E,[2]Feuil1!$B:$B,$W$20,[2]Feuil1!$A:$A,C121,[2]Feuil1!$D:$D,$J$6)</f>
        <v>#VALUE!</v>
      </c>
      <c r="L121" s="74">
        <f>SUMIFS([2]Feuil1!$C:$C,[2]Feuil1!$B:$B,$W$20,[2]Feuil1!$A:$A,C121,[2]Feuil1!$D:$D,$L$6)</f>
        <v>0</v>
      </c>
      <c r="M121" s="187" t="e">
        <f>SUMIFS([2]Feuil1!$E:$E,[2]Feuil1!$B:$B,$W$20,[2]Feuil1!$A:$A,C121,[2]Feuil1!$D:$D,$L$6)</f>
        <v>#VALUE!</v>
      </c>
      <c r="N121" s="74">
        <f>SUMIFS([2]Feuil1!$C:$C,[2]Feuil1!$B:$B,$W$20,[2]Feuil1!$A:$A,C121,[2]Feuil1!$D:$D,$N$6)</f>
        <v>0</v>
      </c>
      <c r="O121" s="187" t="e">
        <f>SUMIFS([2]Feuil1!$E:$E,[2]Feuil1!$B:$B,$W$20,[2]Feuil1!$A:$A,C121,[2]Feuil1!$D:$D,$N$6)</f>
        <v>#VALUE!</v>
      </c>
      <c r="P121" s="173" t="e">
        <f>SUMIFS('[3]RPE MATIN'!$C:$C,'[3]RPE MATIN'!$B:$B,$W$20,'[3]RPE MATIN'!$A:$A,C121)</f>
        <v>#VALUE!</v>
      </c>
      <c r="Q121" s="188" t="e">
        <f t="shared" si="5"/>
        <v>#VALUE!</v>
      </c>
      <c r="R121" s="11" t="e">
        <f t="shared" si="8"/>
        <v>#VALUE!</v>
      </c>
      <c r="S121" s="11" t="e">
        <f t="shared" si="9"/>
        <v>#VALUE!</v>
      </c>
      <c r="T121" s="50" t="e">
        <f t="shared" si="6"/>
        <v>#VALUE!</v>
      </c>
      <c r="U121" s="51" t="e">
        <f t="shared" si="7"/>
        <v>#VALUE!</v>
      </c>
    </row>
    <row r="122" spans="1:21" ht="15" thickBot="1" x14ac:dyDescent="0.4">
      <c r="A122" s="234"/>
      <c r="B122" s="1" t="s">
        <v>16</v>
      </c>
      <c r="C122" s="26">
        <v>44919</v>
      </c>
      <c r="D122" s="48" t="e">
        <f>SUMIFS([2]Feuil1!$C:$C,[2]Feuil1!$B:$B,$W$20,[2]Feuil1!$A:$A,C122,[2]Feuil1!$D:$D,$D$6)</f>
        <v>#VALUE!</v>
      </c>
      <c r="E122" s="185" t="e">
        <f>SUMIFS([2]Feuil1!$E:$E,[2]Feuil1!$B:$B,$W$20,[2]Feuil1!$A:$A,C122,[2]Feuil1!$D:$D,$D$6)</f>
        <v>#VALUE!</v>
      </c>
      <c r="F122" s="48" t="e">
        <f>SUMIFS([2]Feuil1!$C:$C,[2]Feuil1!$B:$B,$W$20,[2]Feuil1!$A:$A,C122,[2]Feuil1!$D:$D,$F$6)</f>
        <v>#VALUE!</v>
      </c>
      <c r="G122" s="185" t="e">
        <f>SUMIFS([2]Feuil1!$E:$E,[2]Feuil1!$B:$B,$W$20,[2]Feuil1!$A:$A,C122,[2]Feuil1!$D:$D,$F$6)</f>
        <v>#VALUE!</v>
      </c>
      <c r="H122" s="49">
        <f>SUMIFS([2]Feuil1!$C:$C,[2]Feuil1!$B:$B,$W$20,[2]Feuil1!$A:$A,C122,[2]Feuil1!$D:$D,$H$6)</f>
        <v>0</v>
      </c>
      <c r="I122" s="186" t="e">
        <f>SUMIFS([2]Feuil1!$E:$E,[2]Feuil1!$B:$B,$W$20,[2]Feuil1!$A:$A,C122,[2]Feuil1!$D:$D,$H$6)</f>
        <v>#VALUE!</v>
      </c>
      <c r="J122" s="49" t="e">
        <f>SUMIFS([2]Feuil1!$C:$C,[2]Feuil1!$B:$B,$W$20,[2]Feuil1!$A:$A,C122,[2]Feuil1!$D:$D,$J$6)</f>
        <v>#VALUE!</v>
      </c>
      <c r="K122" s="186" t="e">
        <f>SUMIFS([2]Feuil1!$E:$E,[2]Feuil1!$B:$B,$W$20,[2]Feuil1!$A:$A,C122,[2]Feuil1!$D:$D,$J$6)</f>
        <v>#VALUE!</v>
      </c>
      <c r="L122" s="74">
        <f>SUMIFS([2]Feuil1!$C:$C,[2]Feuil1!$B:$B,$W$20,[2]Feuil1!$A:$A,C122,[2]Feuil1!$D:$D,$L$6)</f>
        <v>0</v>
      </c>
      <c r="M122" s="187" t="e">
        <f>SUMIFS([2]Feuil1!$E:$E,[2]Feuil1!$B:$B,$W$20,[2]Feuil1!$A:$A,C122,[2]Feuil1!$D:$D,$L$6)</f>
        <v>#VALUE!</v>
      </c>
      <c r="N122" s="74">
        <f>SUMIFS([2]Feuil1!$C:$C,[2]Feuil1!$B:$B,$W$20,[2]Feuil1!$A:$A,C122,[2]Feuil1!$D:$D,$N$6)</f>
        <v>0</v>
      </c>
      <c r="O122" s="187" t="e">
        <f>SUMIFS([2]Feuil1!$E:$E,[2]Feuil1!$B:$B,$W$20,[2]Feuil1!$A:$A,C122,[2]Feuil1!$D:$D,$N$6)</f>
        <v>#VALUE!</v>
      </c>
      <c r="P122" s="173" t="e">
        <f>SUMIFS('[3]RPE MATIN'!$C:$C,'[3]RPE MATIN'!$B:$B,$W$20,'[3]RPE MATIN'!$A:$A,C122)</f>
        <v>#VALUE!</v>
      </c>
      <c r="Q122" s="188" t="e">
        <f t="shared" si="5"/>
        <v>#VALUE!</v>
      </c>
      <c r="R122" s="11" t="e">
        <f t="shared" si="8"/>
        <v>#VALUE!</v>
      </c>
      <c r="S122" s="11" t="e">
        <f t="shared" si="9"/>
        <v>#VALUE!</v>
      </c>
      <c r="T122" s="50" t="e">
        <f t="shared" si="6"/>
        <v>#VALUE!</v>
      </c>
      <c r="U122" s="51" t="e">
        <f t="shared" si="7"/>
        <v>#VALUE!</v>
      </c>
    </row>
    <row r="123" spans="1:21" ht="15" thickBot="1" x14ac:dyDescent="0.4">
      <c r="A123" s="234"/>
      <c r="B123" s="1" t="s">
        <v>17</v>
      </c>
      <c r="C123" s="26">
        <v>44920</v>
      </c>
      <c r="D123" s="48" t="e">
        <f>SUMIFS([2]Feuil1!$C:$C,[2]Feuil1!$B:$B,$W$20,[2]Feuil1!$A:$A,C123,[2]Feuil1!$D:$D,$D$6)</f>
        <v>#VALUE!</v>
      </c>
      <c r="E123" s="185" t="e">
        <f>SUMIFS([2]Feuil1!$E:$E,[2]Feuil1!$B:$B,$W$20,[2]Feuil1!$A:$A,C123,[2]Feuil1!$D:$D,$D$6)</f>
        <v>#VALUE!</v>
      </c>
      <c r="F123" s="48" t="e">
        <f>SUMIFS([2]Feuil1!$C:$C,[2]Feuil1!$B:$B,$W$20,[2]Feuil1!$A:$A,C123,[2]Feuil1!$D:$D,$F$6)</f>
        <v>#VALUE!</v>
      </c>
      <c r="G123" s="185" t="e">
        <f>SUMIFS([2]Feuil1!$E:$E,[2]Feuil1!$B:$B,$W$20,[2]Feuil1!$A:$A,C123,[2]Feuil1!$D:$D,$F$6)</f>
        <v>#VALUE!</v>
      </c>
      <c r="H123" s="49">
        <f>SUMIFS([2]Feuil1!$C:$C,[2]Feuil1!$B:$B,$W$20,[2]Feuil1!$A:$A,C123,[2]Feuil1!$D:$D,$H$6)</f>
        <v>0</v>
      </c>
      <c r="I123" s="186" t="e">
        <f>SUMIFS([2]Feuil1!$E:$E,[2]Feuil1!$B:$B,$W$20,[2]Feuil1!$A:$A,C123,[2]Feuil1!$D:$D,$H$6)</f>
        <v>#VALUE!</v>
      </c>
      <c r="J123" s="49" t="e">
        <f>SUMIFS([2]Feuil1!$C:$C,[2]Feuil1!$B:$B,$W$20,[2]Feuil1!$A:$A,C123,[2]Feuil1!$D:$D,$J$6)</f>
        <v>#VALUE!</v>
      </c>
      <c r="K123" s="186" t="e">
        <f>SUMIFS([2]Feuil1!$E:$E,[2]Feuil1!$B:$B,$W$20,[2]Feuil1!$A:$A,C123,[2]Feuil1!$D:$D,$J$6)</f>
        <v>#VALUE!</v>
      </c>
      <c r="L123" s="74">
        <f>SUMIFS([2]Feuil1!$C:$C,[2]Feuil1!$B:$B,$W$20,[2]Feuil1!$A:$A,C123,[2]Feuil1!$D:$D,$L$6)</f>
        <v>0</v>
      </c>
      <c r="M123" s="187" t="e">
        <f>SUMIFS([2]Feuil1!$E:$E,[2]Feuil1!$B:$B,$W$20,[2]Feuil1!$A:$A,C123,[2]Feuil1!$D:$D,$L$6)</f>
        <v>#VALUE!</v>
      </c>
      <c r="N123" s="74">
        <f>SUMIFS([2]Feuil1!$C:$C,[2]Feuil1!$B:$B,$W$20,[2]Feuil1!$A:$A,C123,[2]Feuil1!$D:$D,$N$6)</f>
        <v>0</v>
      </c>
      <c r="O123" s="187" t="e">
        <f>SUMIFS([2]Feuil1!$E:$E,[2]Feuil1!$B:$B,$W$20,[2]Feuil1!$A:$A,C123,[2]Feuil1!$D:$D,$N$6)</f>
        <v>#VALUE!</v>
      </c>
      <c r="P123" s="173" t="e">
        <f>SUMIFS('[3]RPE MATIN'!$C:$C,'[3]RPE MATIN'!$B:$B,$W$20,'[3]RPE MATIN'!$A:$A,C123)</f>
        <v>#VALUE!</v>
      </c>
      <c r="Q123" s="188" t="e">
        <f t="shared" si="5"/>
        <v>#VALUE!</v>
      </c>
      <c r="R123" s="11" t="e">
        <f t="shared" si="8"/>
        <v>#VALUE!</v>
      </c>
      <c r="S123" s="11" t="e">
        <f t="shared" si="9"/>
        <v>#VALUE!</v>
      </c>
      <c r="T123" s="50" t="e">
        <f t="shared" si="6"/>
        <v>#VALUE!</v>
      </c>
      <c r="U123" s="51" t="e">
        <f t="shared" si="7"/>
        <v>#VALUE!</v>
      </c>
    </row>
    <row r="124" spans="1:21" ht="15" thickBot="1" x14ac:dyDescent="0.4">
      <c r="A124" s="234"/>
      <c r="B124" s="1" t="s">
        <v>12</v>
      </c>
      <c r="C124" s="26">
        <v>44921</v>
      </c>
      <c r="D124" s="48" t="e">
        <f>SUMIFS([2]Feuil1!$C:$C,[2]Feuil1!$B:$B,$W$20,[2]Feuil1!$A:$A,C124,[2]Feuil1!$D:$D,$D$6)</f>
        <v>#VALUE!</v>
      </c>
      <c r="E124" s="185" t="e">
        <f>SUMIFS([2]Feuil1!$E:$E,[2]Feuil1!$B:$B,$W$20,[2]Feuil1!$A:$A,C124,[2]Feuil1!$D:$D,$D$6)</f>
        <v>#VALUE!</v>
      </c>
      <c r="F124" s="48" t="e">
        <f>SUMIFS([2]Feuil1!$C:$C,[2]Feuil1!$B:$B,$W$20,[2]Feuil1!$A:$A,C124,[2]Feuil1!$D:$D,$F$6)</f>
        <v>#VALUE!</v>
      </c>
      <c r="G124" s="185" t="e">
        <f>SUMIFS([2]Feuil1!$E:$E,[2]Feuil1!$B:$B,$W$20,[2]Feuil1!$A:$A,C124,[2]Feuil1!$D:$D,$F$6)</f>
        <v>#VALUE!</v>
      </c>
      <c r="H124" s="49">
        <f>SUMIFS([2]Feuil1!$C:$C,[2]Feuil1!$B:$B,$W$20,[2]Feuil1!$A:$A,C124,[2]Feuil1!$D:$D,$H$6)</f>
        <v>0</v>
      </c>
      <c r="I124" s="186" t="e">
        <f>SUMIFS([2]Feuil1!$E:$E,[2]Feuil1!$B:$B,$W$20,[2]Feuil1!$A:$A,C124,[2]Feuil1!$D:$D,$H$6)</f>
        <v>#VALUE!</v>
      </c>
      <c r="J124" s="49" t="e">
        <f>SUMIFS([2]Feuil1!$C:$C,[2]Feuil1!$B:$B,$W$20,[2]Feuil1!$A:$A,C124,[2]Feuil1!$D:$D,$J$6)</f>
        <v>#VALUE!</v>
      </c>
      <c r="K124" s="186" t="e">
        <f>SUMIFS([2]Feuil1!$E:$E,[2]Feuil1!$B:$B,$W$20,[2]Feuil1!$A:$A,C124,[2]Feuil1!$D:$D,$J$6)</f>
        <v>#VALUE!</v>
      </c>
      <c r="L124" s="74">
        <f>SUMIFS([2]Feuil1!$C:$C,[2]Feuil1!$B:$B,$W$20,[2]Feuil1!$A:$A,C124,[2]Feuil1!$D:$D,$L$6)</f>
        <v>0</v>
      </c>
      <c r="M124" s="187" t="e">
        <f>SUMIFS([2]Feuil1!$E:$E,[2]Feuil1!$B:$B,$W$20,[2]Feuil1!$A:$A,C124,[2]Feuil1!$D:$D,$L$6)</f>
        <v>#VALUE!</v>
      </c>
      <c r="N124" s="74">
        <f>SUMIFS([2]Feuil1!$C:$C,[2]Feuil1!$B:$B,$W$20,[2]Feuil1!$A:$A,C124,[2]Feuil1!$D:$D,$N$6)</f>
        <v>0</v>
      </c>
      <c r="O124" s="187" t="e">
        <f>SUMIFS([2]Feuil1!$E:$E,[2]Feuil1!$B:$B,$W$20,[2]Feuil1!$A:$A,C124,[2]Feuil1!$D:$D,$N$6)</f>
        <v>#VALUE!</v>
      </c>
      <c r="P124" s="173" t="e">
        <f>SUMIFS('[3]RPE MATIN'!$C:$C,'[3]RPE MATIN'!$B:$B,$W$20,'[3]RPE MATIN'!$A:$A,C124)</f>
        <v>#VALUE!</v>
      </c>
      <c r="Q124" s="188" t="e">
        <f t="shared" si="5"/>
        <v>#VALUE!</v>
      </c>
      <c r="R124" s="11" t="e">
        <f t="shared" si="8"/>
        <v>#VALUE!</v>
      </c>
      <c r="S124" s="11" t="e">
        <f t="shared" si="9"/>
        <v>#VALUE!</v>
      </c>
      <c r="T124" s="50" t="e">
        <f t="shared" si="6"/>
        <v>#VALUE!</v>
      </c>
      <c r="U124" s="51" t="e">
        <f t="shared" si="7"/>
        <v>#VALUE!</v>
      </c>
    </row>
    <row r="125" spans="1:21" ht="15" thickBot="1" x14ac:dyDescent="0.4">
      <c r="A125" s="234"/>
      <c r="B125" s="1" t="s">
        <v>13</v>
      </c>
      <c r="C125" s="26">
        <v>44922</v>
      </c>
      <c r="D125" s="48" t="e">
        <f>SUMIFS([2]Feuil1!$C:$C,[2]Feuil1!$B:$B,$W$20,[2]Feuil1!$A:$A,C125,[2]Feuil1!$D:$D,$D$6)</f>
        <v>#VALUE!</v>
      </c>
      <c r="E125" s="185" t="e">
        <f>SUMIFS([2]Feuil1!$E:$E,[2]Feuil1!$B:$B,$W$20,[2]Feuil1!$A:$A,C125,[2]Feuil1!$D:$D,$D$6)</f>
        <v>#VALUE!</v>
      </c>
      <c r="F125" s="48" t="e">
        <f>SUMIFS([2]Feuil1!$C:$C,[2]Feuil1!$B:$B,$W$20,[2]Feuil1!$A:$A,C125,[2]Feuil1!$D:$D,$F$6)</f>
        <v>#VALUE!</v>
      </c>
      <c r="G125" s="185" t="e">
        <f>SUMIFS([2]Feuil1!$E:$E,[2]Feuil1!$B:$B,$W$20,[2]Feuil1!$A:$A,C125,[2]Feuil1!$D:$D,$F$6)</f>
        <v>#VALUE!</v>
      </c>
      <c r="H125" s="49">
        <f>SUMIFS([2]Feuil1!$C:$C,[2]Feuil1!$B:$B,$W$20,[2]Feuil1!$A:$A,C125,[2]Feuil1!$D:$D,$H$6)</f>
        <v>0</v>
      </c>
      <c r="I125" s="186" t="e">
        <f>SUMIFS([2]Feuil1!$E:$E,[2]Feuil1!$B:$B,$W$20,[2]Feuil1!$A:$A,C125,[2]Feuil1!$D:$D,$H$6)</f>
        <v>#VALUE!</v>
      </c>
      <c r="J125" s="49" t="e">
        <f>SUMIFS([2]Feuil1!$C:$C,[2]Feuil1!$B:$B,$W$20,[2]Feuil1!$A:$A,C125,[2]Feuil1!$D:$D,$J$6)</f>
        <v>#VALUE!</v>
      </c>
      <c r="K125" s="186" t="e">
        <f>SUMIFS([2]Feuil1!$E:$E,[2]Feuil1!$B:$B,$W$20,[2]Feuil1!$A:$A,C125,[2]Feuil1!$D:$D,$J$6)</f>
        <v>#VALUE!</v>
      </c>
      <c r="L125" s="74">
        <f>SUMIFS([2]Feuil1!$C:$C,[2]Feuil1!$B:$B,$W$20,[2]Feuil1!$A:$A,C125,[2]Feuil1!$D:$D,$L$6)</f>
        <v>0</v>
      </c>
      <c r="M125" s="187" t="e">
        <f>SUMIFS([2]Feuil1!$E:$E,[2]Feuil1!$B:$B,$W$20,[2]Feuil1!$A:$A,C125,[2]Feuil1!$D:$D,$L$6)</f>
        <v>#VALUE!</v>
      </c>
      <c r="N125" s="74">
        <f>SUMIFS([2]Feuil1!$C:$C,[2]Feuil1!$B:$B,$W$20,[2]Feuil1!$A:$A,C125,[2]Feuil1!$D:$D,$N$6)</f>
        <v>0</v>
      </c>
      <c r="O125" s="187" t="e">
        <f>SUMIFS([2]Feuil1!$E:$E,[2]Feuil1!$B:$B,$W$20,[2]Feuil1!$A:$A,C125,[2]Feuil1!$D:$D,$N$6)</f>
        <v>#VALUE!</v>
      </c>
      <c r="P125" s="173" t="e">
        <f>SUMIFS('[3]RPE MATIN'!$C:$C,'[3]RPE MATIN'!$B:$B,$W$20,'[3]RPE MATIN'!$A:$A,C125)</f>
        <v>#VALUE!</v>
      </c>
      <c r="Q125" s="188" t="e">
        <f t="shared" si="5"/>
        <v>#VALUE!</v>
      </c>
      <c r="R125" s="11" t="e">
        <f t="shared" si="8"/>
        <v>#VALUE!</v>
      </c>
      <c r="S125" s="11" t="e">
        <f t="shared" si="9"/>
        <v>#VALUE!</v>
      </c>
      <c r="T125" s="50" t="e">
        <f t="shared" si="6"/>
        <v>#VALUE!</v>
      </c>
      <c r="U125" s="51" t="e">
        <f t="shared" si="7"/>
        <v>#VALUE!</v>
      </c>
    </row>
    <row r="126" spans="1:21" ht="15" thickBot="1" x14ac:dyDescent="0.4">
      <c r="A126" s="234"/>
      <c r="B126" s="1" t="s">
        <v>13</v>
      </c>
      <c r="C126" s="26">
        <v>44923</v>
      </c>
      <c r="D126" s="48" t="e">
        <f>SUMIFS([2]Feuil1!$C:$C,[2]Feuil1!$B:$B,$W$20,[2]Feuil1!$A:$A,C126,[2]Feuil1!$D:$D,$D$6)</f>
        <v>#VALUE!</v>
      </c>
      <c r="E126" s="185" t="e">
        <f>SUMIFS([2]Feuil1!$E:$E,[2]Feuil1!$B:$B,$W$20,[2]Feuil1!$A:$A,C126,[2]Feuil1!$D:$D,$D$6)</f>
        <v>#VALUE!</v>
      </c>
      <c r="F126" s="48" t="e">
        <f>SUMIFS([2]Feuil1!$C:$C,[2]Feuil1!$B:$B,$W$20,[2]Feuil1!$A:$A,C126,[2]Feuil1!$D:$D,$F$6)</f>
        <v>#VALUE!</v>
      </c>
      <c r="G126" s="185" t="e">
        <f>SUMIFS([2]Feuil1!$E:$E,[2]Feuil1!$B:$B,$W$20,[2]Feuil1!$A:$A,C126,[2]Feuil1!$D:$D,$F$6)</f>
        <v>#VALUE!</v>
      </c>
      <c r="H126" s="49">
        <f>SUMIFS([2]Feuil1!$C:$C,[2]Feuil1!$B:$B,$W$20,[2]Feuil1!$A:$A,C126,[2]Feuil1!$D:$D,$H$6)</f>
        <v>0</v>
      </c>
      <c r="I126" s="186" t="e">
        <f>SUMIFS([2]Feuil1!$E:$E,[2]Feuil1!$B:$B,$W$20,[2]Feuil1!$A:$A,C126,[2]Feuil1!$D:$D,$H$6)</f>
        <v>#VALUE!</v>
      </c>
      <c r="J126" s="49" t="e">
        <f>SUMIFS([2]Feuil1!$C:$C,[2]Feuil1!$B:$B,$W$20,[2]Feuil1!$A:$A,C126,[2]Feuil1!$D:$D,$J$6)</f>
        <v>#VALUE!</v>
      </c>
      <c r="K126" s="186" t="e">
        <f>SUMIFS([2]Feuil1!$E:$E,[2]Feuil1!$B:$B,$W$20,[2]Feuil1!$A:$A,C126,[2]Feuil1!$D:$D,$J$6)</f>
        <v>#VALUE!</v>
      </c>
      <c r="L126" s="74">
        <f>SUMIFS([2]Feuil1!$C:$C,[2]Feuil1!$B:$B,$W$20,[2]Feuil1!$A:$A,C126,[2]Feuil1!$D:$D,$L$6)</f>
        <v>0</v>
      </c>
      <c r="M126" s="187" t="e">
        <f>SUMIFS([2]Feuil1!$E:$E,[2]Feuil1!$B:$B,$W$20,[2]Feuil1!$A:$A,C126,[2]Feuil1!$D:$D,$L$6)</f>
        <v>#VALUE!</v>
      </c>
      <c r="N126" s="74">
        <f>SUMIFS([2]Feuil1!$C:$C,[2]Feuil1!$B:$B,$W$20,[2]Feuil1!$A:$A,C126,[2]Feuil1!$D:$D,$N$6)</f>
        <v>0</v>
      </c>
      <c r="O126" s="187" t="e">
        <f>SUMIFS([2]Feuil1!$E:$E,[2]Feuil1!$B:$B,$W$20,[2]Feuil1!$A:$A,C126,[2]Feuil1!$D:$D,$N$6)</f>
        <v>#VALUE!</v>
      </c>
      <c r="P126" s="173" t="e">
        <f>SUMIFS('[3]RPE MATIN'!$C:$C,'[3]RPE MATIN'!$B:$B,$W$20,'[3]RPE MATIN'!$A:$A,C126)</f>
        <v>#VALUE!</v>
      </c>
      <c r="Q126" s="188" t="e">
        <f t="shared" si="5"/>
        <v>#VALUE!</v>
      </c>
      <c r="R126" s="11" t="e">
        <f t="shared" si="8"/>
        <v>#VALUE!</v>
      </c>
      <c r="S126" s="11" t="e">
        <f t="shared" si="9"/>
        <v>#VALUE!</v>
      </c>
      <c r="T126" s="50" t="e">
        <f t="shared" si="6"/>
        <v>#VALUE!</v>
      </c>
      <c r="U126" s="51" t="e">
        <f t="shared" si="7"/>
        <v>#VALUE!</v>
      </c>
    </row>
    <row r="127" spans="1:21" ht="15" thickBot="1" x14ac:dyDescent="0.4">
      <c r="A127" s="234"/>
      <c r="B127" s="1" t="s">
        <v>14</v>
      </c>
      <c r="C127" s="26">
        <v>44924</v>
      </c>
      <c r="D127" s="48" t="e">
        <f>SUMIFS([2]Feuil1!$C:$C,[2]Feuil1!$B:$B,$W$20,[2]Feuil1!$A:$A,C127,[2]Feuil1!$D:$D,$D$6)</f>
        <v>#VALUE!</v>
      </c>
      <c r="E127" s="185" t="e">
        <f>SUMIFS([2]Feuil1!$E:$E,[2]Feuil1!$B:$B,$W$20,[2]Feuil1!$A:$A,C127,[2]Feuil1!$D:$D,$D$6)</f>
        <v>#VALUE!</v>
      </c>
      <c r="F127" s="48" t="e">
        <f>SUMIFS([2]Feuil1!$C:$C,[2]Feuil1!$B:$B,$W$20,[2]Feuil1!$A:$A,C127,[2]Feuil1!$D:$D,$F$6)</f>
        <v>#VALUE!</v>
      </c>
      <c r="G127" s="185" t="e">
        <f>SUMIFS([2]Feuil1!$E:$E,[2]Feuil1!$B:$B,$W$20,[2]Feuil1!$A:$A,C127,[2]Feuil1!$D:$D,$F$6)</f>
        <v>#VALUE!</v>
      </c>
      <c r="H127" s="49">
        <f>SUMIFS([2]Feuil1!$C:$C,[2]Feuil1!$B:$B,$W$20,[2]Feuil1!$A:$A,C127,[2]Feuil1!$D:$D,$H$6)</f>
        <v>0</v>
      </c>
      <c r="I127" s="186" t="e">
        <f>SUMIFS([2]Feuil1!$E:$E,[2]Feuil1!$B:$B,$W$20,[2]Feuil1!$A:$A,C127,[2]Feuil1!$D:$D,$H$6)</f>
        <v>#VALUE!</v>
      </c>
      <c r="J127" s="49" t="e">
        <f>SUMIFS([2]Feuil1!$C:$C,[2]Feuil1!$B:$B,$W$20,[2]Feuil1!$A:$A,C127,[2]Feuil1!$D:$D,$J$6)</f>
        <v>#VALUE!</v>
      </c>
      <c r="K127" s="186" t="e">
        <f>SUMIFS([2]Feuil1!$E:$E,[2]Feuil1!$B:$B,$W$20,[2]Feuil1!$A:$A,C127,[2]Feuil1!$D:$D,$J$6)</f>
        <v>#VALUE!</v>
      </c>
      <c r="L127" s="74">
        <f>SUMIFS([2]Feuil1!$C:$C,[2]Feuil1!$B:$B,$W$20,[2]Feuil1!$A:$A,C127,[2]Feuil1!$D:$D,$L$6)</f>
        <v>0</v>
      </c>
      <c r="M127" s="187" t="e">
        <f>SUMIFS([2]Feuil1!$E:$E,[2]Feuil1!$B:$B,$W$20,[2]Feuil1!$A:$A,C127,[2]Feuil1!$D:$D,$L$6)</f>
        <v>#VALUE!</v>
      </c>
      <c r="N127" s="74">
        <f>SUMIFS([2]Feuil1!$C:$C,[2]Feuil1!$B:$B,$W$20,[2]Feuil1!$A:$A,C127,[2]Feuil1!$D:$D,$N$6)</f>
        <v>0</v>
      </c>
      <c r="O127" s="187" t="e">
        <f>SUMIFS([2]Feuil1!$E:$E,[2]Feuil1!$B:$B,$W$20,[2]Feuil1!$A:$A,C127,[2]Feuil1!$D:$D,$N$6)</f>
        <v>#VALUE!</v>
      </c>
      <c r="P127" s="173" t="e">
        <f>SUMIFS('[3]RPE MATIN'!$C:$C,'[3]RPE MATIN'!$B:$B,$W$20,'[3]RPE MATIN'!$A:$A,C127)</f>
        <v>#VALUE!</v>
      </c>
      <c r="Q127" s="188" t="e">
        <f t="shared" si="5"/>
        <v>#VALUE!</v>
      </c>
      <c r="R127" s="11" t="e">
        <f t="shared" si="8"/>
        <v>#VALUE!</v>
      </c>
      <c r="S127" s="11" t="e">
        <f t="shared" si="9"/>
        <v>#VALUE!</v>
      </c>
      <c r="T127" s="50" t="e">
        <f t="shared" si="6"/>
        <v>#VALUE!</v>
      </c>
      <c r="U127" s="51" t="e">
        <f t="shared" si="7"/>
        <v>#VALUE!</v>
      </c>
    </row>
    <row r="128" spans="1:21" ht="15" thickBot="1" x14ac:dyDescent="0.4">
      <c r="A128" s="234"/>
      <c r="B128" s="1" t="s">
        <v>15</v>
      </c>
      <c r="C128" s="26">
        <v>44925</v>
      </c>
      <c r="D128" s="48" t="e">
        <f>SUMIFS([2]Feuil1!$C:$C,[2]Feuil1!$B:$B,$W$20,[2]Feuil1!$A:$A,C128,[2]Feuil1!$D:$D,$D$6)</f>
        <v>#VALUE!</v>
      </c>
      <c r="E128" s="185" t="e">
        <f>SUMIFS([2]Feuil1!$E:$E,[2]Feuil1!$B:$B,$W$20,[2]Feuil1!$A:$A,C128,[2]Feuil1!$D:$D,$D$6)</f>
        <v>#VALUE!</v>
      </c>
      <c r="F128" s="48" t="e">
        <f>SUMIFS([2]Feuil1!$C:$C,[2]Feuil1!$B:$B,$W$20,[2]Feuil1!$A:$A,C128,[2]Feuil1!$D:$D,$F$6)</f>
        <v>#VALUE!</v>
      </c>
      <c r="G128" s="185" t="e">
        <f>SUMIFS([2]Feuil1!$E:$E,[2]Feuil1!$B:$B,$W$20,[2]Feuil1!$A:$A,C128,[2]Feuil1!$D:$D,$F$6)</f>
        <v>#VALUE!</v>
      </c>
      <c r="H128" s="49">
        <f>SUMIFS([2]Feuil1!$C:$C,[2]Feuil1!$B:$B,$W$20,[2]Feuil1!$A:$A,C128,[2]Feuil1!$D:$D,$H$6)</f>
        <v>0</v>
      </c>
      <c r="I128" s="186" t="e">
        <f>SUMIFS([2]Feuil1!$E:$E,[2]Feuil1!$B:$B,$W$20,[2]Feuil1!$A:$A,C128,[2]Feuil1!$D:$D,$H$6)</f>
        <v>#VALUE!</v>
      </c>
      <c r="J128" s="49" t="e">
        <f>SUMIFS([2]Feuil1!$C:$C,[2]Feuil1!$B:$B,$W$20,[2]Feuil1!$A:$A,C128,[2]Feuil1!$D:$D,$J$6)</f>
        <v>#VALUE!</v>
      </c>
      <c r="K128" s="186" t="e">
        <f>SUMIFS([2]Feuil1!$E:$E,[2]Feuil1!$B:$B,$W$20,[2]Feuil1!$A:$A,C128,[2]Feuil1!$D:$D,$J$6)</f>
        <v>#VALUE!</v>
      </c>
      <c r="L128" s="74">
        <f>SUMIFS([2]Feuil1!$C:$C,[2]Feuil1!$B:$B,$W$20,[2]Feuil1!$A:$A,C128,[2]Feuil1!$D:$D,$L$6)</f>
        <v>0</v>
      </c>
      <c r="M128" s="187" t="e">
        <f>SUMIFS([2]Feuil1!$E:$E,[2]Feuil1!$B:$B,$W$20,[2]Feuil1!$A:$A,C128,[2]Feuil1!$D:$D,$L$6)</f>
        <v>#VALUE!</v>
      </c>
      <c r="N128" s="74">
        <f>SUMIFS([2]Feuil1!$C:$C,[2]Feuil1!$B:$B,$W$20,[2]Feuil1!$A:$A,C128,[2]Feuil1!$D:$D,$N$6)</f>
        <v>0</v>
      </c>
      <c r="O128" s="187" t="e">
        <f>SUMIFS([2]Feuil1!$E:$E,[2]Feuil1!$B:$B,$W$20,[2]Feuil1!$A:$A,C128,[2]Feuil1!$D:$D,$N$6)</f>
        <v>#VALUE!</v>
      </c>
      <c r="P128" s="173" t="e">
        <f>SUMIFS('[3]RPE MATIN'!$C:$C,'[3]RPE MATIN'!$B:$B,$W$20,'[3]RPE MATIN'!$A:$A,C128)</f>
        <v>#VALUE!</v>
      </c>
      <c r="Q128" s="188" t="e">
        <f t="shared" si="5"/>
        <v>#VALUE!</v>
      </c>
      <c r="R128" s="11" t="e">
        <f t="shared" si="8"/>
        <v>#VALUE!</v>
      </c>
      <c r="S128" s="11" t="e">
        <f t="shared" si="9"/>
        <v>#VALUE!</v>
      </c>
      <c r="T128" s="50" t="e">
        <f t="shared" si="6"/>
        <v>#VALUE!</v>
      </c>
      <c r="U128" s="51" t="e">
        <f t="shared" si="7"/>
        <v>#VALUE!</v>
      </c>
    </row>
    <row r="129" spans="1:21" ht="15" thickBot="1" x14ac:dyDescent="0.4">
      <c r="A129" s="234"/>
      <c r="B129" s="1" t="s">
        <v>16</v>
      </c>
      <c r="C129" s="26">
        <v>44926</v>
      </c>
      <c r="D129" s="48" t="e">
        <f>SUMIFS([2]Feuil1!$C:$C,[2]Feuil1!$B:$B,$W$20,[2]Feuil1!$A:$A,C129,[2]Feuil1!$D:$D,$D$6)</f>
        <v>#VALUE!</v>
      </c>
      <c r="E129" s="185" t="e">
        <f>SUMIFS([2]Feuil1!$E:$E,[2]Feuil1!$B:$B,$W$20,[2]Feuil1!$A:$A,C129,[2]Feuil1!$D:$D,$D$6)</f>
        <v>#VALUE!</v>
      </c>
      <c r="F129" s="48" t="e">
        <f>SUMIFS([2]Feuil1!$C:$C,[2]Feuil1!$B:$B,$W$20,[2]Feuil1!$A:$A,C129,[2]Feuil1!$D:$D,$F$6)</f>
        <v>#VALUE!</v>
      </c>
      <c r="G129" s="185" t="e">
        <f>SUMIFS([2]Feuil1!$E:$E,[2]Feuil1!$B:$B,$W$20,[2]Feuil1!$A:$A,C129,[2]Feuil1!$D:$D,$F$6)</f>
        <v>#VALUE!</v>
      </c>
      <c r="H129" s="49">
        <f>SUMIFS([2]Feuil1!$C:$C,[2]Feuil1!$B:$B,$W$20,[2]Feuil1!$A:$A,C129,[2]Feuil1!$D:$D,$H$6)</f>
        <v>0</v>
      </c>
      <c r="I129" s="186" t="e">
        <f>SUMIFS([2]Feuil1!$E:$E,[2]Feuil1!$B:$B,$W$20,[2]Feuil1!$A:$A,C129,[2]Feuil1!$D:$D,$H$6)</f>
        <v>#VALUE!</v>
      </c>
      <c r="J129" s="49" t="e">
        <f>SUMIFS([2]Feuil1!$C:$C,[2]Feuil1!$B:$B,$W$20,[2]Feuil1!$A:$A,C129,[2]Feuil1!$D:$D,$J$6)</f>
        <v>#VALUE!</v>
      </c>
      <c r="K129" s="186" t="e">
        <f>SUMIFS([2]Feuil1!$E:$E,[2]Feuil1!$B:$B,$W$20,[2]Feuil1!$A:$A,C129,[2]Feuil1!$D:$D,$J$6)</f>
        <v>#VALUE!</v>
      </c>
      <c r="L129" s="74">
        <f>SUMIFS([2]Feuil1!$C:$C,[2]Feuil1!$B:$B,$W$20,[2]Feuil1!$A:$A,C129,[2]Feuil1!$D:$D,$L$6)</f>
        <v>0</v>
      </c>
      <c r="M129" s="187" t="e">
        <f>SUMIFS([2]Feuil1!$E:$E,[2]Feuil1!$B:$B,$W$20,[2]Feuil1!$A:$A,C129,[2]Feuil1!$D:$D,$L$6)</f>
        <v>#VALUE!</v>
      </c>
      <c r="N129" s="74">
        <f>SUMIFS([2]Feuil1!$C:$C,[2]Feuil1!$B:$B,$W$20,[2]Feuil1!$A:$A,C129,[2]Feuil1!$D:$D,$N$6)</f>
        <v>0</v>
      </c>
      <c r="O129" s="187" t="e">
        <f>SUMIFS([2]Feuil1!$E:$E,[2]Feuil1!$B:$B,$W$20,[2]Feuil1!$A:$A,C129,[2]Feuil1!$D:$D,$N$6)</f>
        <v>#VALUE!</v>
      </c>
      <c r="P129" s="173" t="e">
        <f>SUMIFS('[3]RPE MATIN'!$C:$C,'[3]RPE MATIN'!$B:$B,$W$20,'[3]RPE MATIN'!$A:$A,C129)</f>
        <v>#VALUE!</v>
      </c>
      <c r="Q129" s="188" t="e">
        <f t="shared" si="5"/>
        <v>#VALUE!</v>
      </c>
      <c r="R129" s="11" t="e">
        <f t="shared" si="8"/>
        <v>#VALUE!</v>
      </c>
      <c r="S129" s="11" t="e">
        <f t="shared" si="9"/>
        <v>#VALUE!</v>
      </c>
      <c r="T129" s="50" t="e">
        <f t="shared" si="6"/>
        <v>#VALUE!</v>
      </c>
      <c r="U129" s="51" t="e">
        <f t="shared" si="7"/>
        <v>#VALUE!</v>
      </c>
    </row>
    <row r="130" spans="1:21" ht="15" thickBot="1" x14ac:dyDescent="0.4">
      <c r="A130" s="234" t="s">
        <v>0</v>
      </c>
      <c r="B130" s="1" t="s">
        <v>17</v>
      </c>
      <c r="C130" s="26">
        <v>44927</v>
      </c>
      <c r="D130" s="48" t="e">
        <f>SUMIFS([2]Feuil1!$C:$C,[2]Feuil1!$B:$B,$W$20,[2]Feuil1!$A:$A,C130,[2]Feuil1!$D:$D,$D$6)</f>
        <v>#VALUE!</v>
      </c>
      <c r="E130" s="185" t="e">
        <f>SUMIFS([2]Feuil1!$E:$E,[2]Feuil1!$B:$B,$W$20,[2]Feuil1!$A:$A,C130,[2]Feuil1!$D:$D,$D$6)</f>
        <v>#VALUE!</v>
      </c>
      <c r="F130" s="48" t="e">
        <f>SUMIFS([2]Feuil1!$C:$C,[2]Feuil1!$B:$B,$W$20,[2]Feuil1!$A:$A,C130,[2]Feuil1!$D:$D,$F$6)</f>
        <v>#VALUE!</v>
      </c>
      <c r="G130" s="185" t="e">
        <f>SUMIFS([2]Feuil1!$E:$E,[2]Feuil1!$B:$B,$W$20,[2]Feuil1!$A:$A,C130,[2]Feuil1!$D:$D,$F$6)</f>
        <v>#VALUE!</v>
      </c>
      <c r="H130" s="49">
        <f>SUMIFS([2]Feuil1!$C:$C,[2]Feuil1!$B:$B,$W$20,[2]Feuil1!$A:$A,C130,[2]Feuil1!$D:$D,$H$6)</f>
        <v>0</v>
      </c>
      <c r="I130" s="186" t="e">
        <f>SUMIFS([2]Feuil1!$E:$E,[2]Feuil1!$B:$B,$W$20,[2]Feuil1!$A:$A,C130,[2]Feuil1!$D:$D,$H$6)</f>
        <v>#VALUE!</v>
      </c>
      <c r="J130" s="49" t="e">
        <f>SUMIFS([2]Feuil1!$C:$C,[2]Feuil1!$B:$B,$W$20,[2]Feuil1!$A:$A,C130,[2]Feuil1!$D:$D,$J$6)</f>
        <v>#VALUE!</v>
      </c>
      <c r="K130" s="186" t="e">
        <f>SUMIFS([2]Feuil1!$E:$E,[2]Feuil1!$B:$B,$W$20,[2]Feuil1!$A:$A,C130,[2]Feuil1!$D:$D,$J$6)</f>
        <v>#VALUE!</v>
      </c>
      <c r="L130" s="74">
        <f>SUMIFS([2]Feuil1!$C:$C,[2]Feuil1!$B:$B,$W$20,[2]Feuil1!$A:$A,C130,[2]Feuil1!$D:$D,$L$6)</f>
        <v>0</v>
      </c>
      <c r="M130" s="187" t="e">
        <f>SUMIFS([2]Feuil1!$E:$E,[2]Feuil1!$B:$B,$W$20,[2]Feuil1!$A:$A,C130,[2]Feuil1!$D:$D,$L$6)</f>
        <v>#VALUE!</v>
      </c>
      <c r="N130" s="74">
        <f>SUMIFS([2]Feuil1!$C:$C,[2]Feuil1!$B:$B,$W$20,[2]Feuil1!$A:$A,C130,[2]Feuil1!$D:$D,$N$6)</f>
        <v>0</v>
      </c>
      <c r="O130" s="187" t="e">
        <f>SUMIFS([2]Feuil1!$E:$E,[2]Feuil1!$B:$B,$W$20,[2]Feuil1!$A:$A,C130,[2]Feuil1!$D:$D,$N$6)</f>
        <v>#VALUE!</v>
      </c>
      <c r="P130" s="173" t="e">
        <f>SUMIFS('[3]RPE MATIN'!$C:$C,'[3]RPE MATIN'!$B:$B,$W$20,'[3]RPE MATIN'!$A:$A,C130)</f>
        <v>#VALUE!</v>
      </c>
      <c r="Q130" s="188" t="e">
        <f t="shared" si="5"/>
        <v>#VALUE!</v>
      </c>
      <c r="R130" s="11" t="e">
        <f t="shared" si="8"/>
        <v>#VALUE!</v>
      </c>
      <c r="S130" s="11" t="e">
        <f t="shared" si="9"/>
        <v>#VALUE!</v>
      </c>
      <c r="T130" s="50" t="e">
        <f t="shared" si="6"/>
        <v>#VALUE!</v>
      </c>
      <c r="U130" s="51" t="e">
        <f t="shared" si="7"/>
        <v>#VALUE!</v>
      </c>
    </row>
    <row r="131" spans="1:21" ht="15" thickBot="1" x14ac:dyDescent="0.4">
      <c r="A131" s="234"/>
      <c r="B131" s="1" t="s">
        <v>12</v>
      </c>
      <c r="C131" s="26">
        <v>44928</v>
      </c>
      <c r="D131" s="48" t="e">
        <f>SUMIFS([2]Feuil1!$C:$C,[2]Feuil1!$B:$B,$W$20,[2]Feuil1!$A:$A,C131,[2]Feuil1!$D:$D,$D$6)</f>
        <v>#VALUE!</v>
      </c>
      <c r="E131" s="185" t="e">
        <f>SUMIFS([2]Feuil1!$E:$E,[2]Feuil1!$B:$B,$W$20,[2]Feuil1!$A:$A,C131,[2]Feuil1!$D:$D,$D$6)</f>
        <v>#VALUE!</v>
      </c>
      <c r="F131" s="48" t="e">
        <f>SUMIFS([2]Feuil1!$C:$C,[2]Feuil1!$B:$B,$W$20,[2]Feuil1!$A:$A,C131,[2]Feuil1!$D:$D,$F$6)</f>
        <v>#VALUE!</v>
      </c>
      <c r="G131" s="185" t="e">
        <f>SUMIFS([2]Feuil1!$E:$E,[2]Feuil1!$B:$B,$W$20,[2]Feuil1!$A:$A,C131,[2]Feuil1!$D:$D,$F$6)</f>
        <v>#VALUE!</v>
      </c>
      <c r="H131" s="49">
        <f>SUMIFS([2]Feuil1!$C:$C,[2]Feuil1!$B:$B,$W$20,[2]Feuil1!$A:$A,C131,[2]Feuil1!$D:$D,$H$6)</f>
        <v>0</v>
      </c>
      <c r="I131" s="186" t="e">
        <f>SUMIFS([2]Feuil1!$E:$E,[2]Feuil1!$B:$B,$W$20,[2]Feuil1!$A:$A,C131,[2]Feuil1!$D:$D,$H$6)</f>
        <v>#VALUE!</v>
      </c>
      <c r="J131" s="49" t="e">
        <f>SUMIFS([2]Feuil1!$C:$C,[2]Feuil1!$B:$B,$W$20,[2]Feuil1!$A:$A,C131,[2]Feuil1!$D:$D,$J$6)</f>
        <v>#VALUE!</v>
      </c>
      <c r="K131" s="186" t="e">
        <f>SUMIFS([2]Feuil1!$E:$E,[2]Feuil1!$B:$B,$W$20,[2]Feuil1!$A:$A,C131,[2]Feuil1!$D:$D,$J$6)</f>
        <v>#VALUE!</v>
      </c>
      <c r="L131" s="74">
        <f>SUMIFS([2]Feuil1!$C:$C,[2]Feuil1!$B:$B,$W$20,[2]Feuil1!$A:$A,C131,[2]Feuil1!$D:$D,$L$6)</f>
        <v>0</v>
      </c>
      <c r="M131" s="187" t="e">
        <f>SUMIFS([2]Feuil1!$E:$E,[2]Feuil1!$B:$B,$W$20,[2]Feuil1!$A:$A,C131,[2]Feuil1!$D:$D,$L$6)</f>
        <v>#VALUE!</v>
      </c>
      <c r="N131" s="74">
        <f>SUMIFS([2]Feuil1!$C:$C,[2]Feuil1!$B:$B,$W$20,[2]Feuil1!$A:$A,C131,[2]Feuil1!$D:$D,$N$6)</f>
        <v>0</v>
      </c>
      <c r="O131" s="187" t="e">
        <f>SUMIFS([2]Feuil1!$E:$E,[2]Feuil1!$B:$B,$W$20,[2]Feuil1!$A:$A,C131,[2]Feuil1!$D:$D,$N$6)</f>
        <v>#VALUE!</v>
      </c>
      <c r="P131" s="173" t="e">
        <f>SUMIFS('[3]RPE MATIN'!$C:$C,'[3]RPE MATIN'!$B:$B,$W$20,'[3]RPE MATIN'!$A:$A,C131)</f>
        <v>#VALUE!</v>
      </c>
      <c r="Q131" s="188" t="e">
        <f t="shared" si="5"/>
        <v>#VALUE!</v>
      </c>
      <c r="R131" s="11" t="e">
        <f t="shared" si="8"/>
        <v>#VALUE!</v>
      </c>
      <c r="S131" s="11" t="e">
        <f t="shared" si="9"/>
        <v>#VALUE!</v>
      </c>
      <c r="T131" s="50" t="e">
        <f t="shared" si="6"/>
        <v>#VALUE!</v>
      </c>
      <c r="U131" s="51" t="e">
        <f t="shared" si="7"/>
        <v>#VALUE!</v>
      </c>
    </row>
    <row r="132" spans="1:21" ht="15" thickBot="1" x14ac:dyDescent="0.4">
      <c r="A132" s="234"/>
      <c r="B132" s="1" t="s">
        <v>13</v>
      </c>
      <c r="C132" s="26">
        <v>44929</v>
      </c>
      <c r="D132" s="48" t="e">
        <f>SUMIFS([2]Feuil1!$C:$C,[2]Feuil1!$B:$B,$W$20,[2]Feuil1!$A:$A,C132,[2]Feuil1!$D:$D,$D$6)</f>
        <v>#VALUE!</v>
      </c>
      <c r="E132" s="185" t="e">
        <f>SUMIFS([2]Feuil1!$E:$E,[2]Feuil1!$B:$B,$W$20,[2]Feuil1!$A:$A,C132,[2]Feuil1!$D:$D,$D$6)</f>
        <v>#VALUE!</v>
      </c>
      <c r="F132" s="48" t="e">
        <f>SUMIFS([2]Feuil1!$C:$C,[2]Feuil1!$B:$B,$W$20,[2]Feuil1!$A:$A,C132,[2]Feuil1!$D:$D,$F$6)</f>
        <v>#VALUE!</v>
      </c>
      <c r="G132" s="185" t="e">
        <f>SUMIFS([2]Feuil1!$E:$E,[2]Feuil1!$B:$B,$W$20,[2]Feuil1!$A:$A,C132,[2]Feuil1!$D:$D,$F$6)</f>
        <v>#VALUE!</v>
      </c>
      <c r="H132" s="49">
        <f>SUMIFS([2]Feuil1!$C:$C,[2]Feuil1!$B:$B,$W$20,[2]Feuil1!$A:$A,C132,[2]Feuil1!$D:$D,$H$6)</f>
        <v>0</v>
      </c>
      <c r="I132" s="186" t="e">
        <f>SUMIFS([2]Feuil1!$E:$E,[2]Feuil1!$B:$B,$W$20,[2]Feuil1!$A:$A,C132,[2]Feuil1!$D:$D,$H$6)</f>
        <v>#VALUE!</v>
      </c>
      <c r="J132" s="49" t="e">
        <f>SUMIFS([2]Feuil1!$C:$C,[2]Feuil1!$B:$B,$W$20,[2]Feuil1!$A:$A,C132,[2]Feuil1!$D:$D,$J$6)</f>
        <v>#VALUE!</v>
      </c>
      <c r="K132" s="186" t="e">
        <f>SUMIFS([2]Feuil1!$E:$E,[2]Feuil1!$B:$B,$W$20,[2]Feuil1!$A:$A,C132,[2]Feuil1!$D:$D,$J$6)</f>
        <v>#VALUE!</v>
      </c>
      <c r="L132" s="74">
        <f>SUMIFS([2]Feuil1!$C:$C,[2]Feuil1!$B:$B,$W$20,[2]Feuil1!$A:$A,C132,[2]Feuil1!$D:$D,$L$6)</f>
        <v>0</v>
      </c>
      <c r="M132" s="187" t="e">
        <f>SUMIFS([2]Feuil1!$E:$E,[2]Feuil1!$B:$B,$W$20,[2]Feuil1!$A:$A,C132,[2]Feuil1!$D:$D,$L$6)</f>
        <v>#VALUE!</v>
      </c>
      <c r="N132" s="74">
        <f>SUMIFS([2]Feuil1!$C:$C,[2]Feuil1!$B:$B,$W$20,[2]Feuil1!$A:$A,C132,[2]Feuil1!$D:$D,$N$6)</f>
        <v>0</v>
      </c>
      <c r="O132" s="187" t="e">
        <f>SUMIFS([2]Feuil1!$E:$E,[2]Feuil1!$B:$B,$W$20,[2]Feuil1!$A:$A,C132,[2]Feuil1!$D:$D,$N$6)</f>
        <v>#VALUE!</v>
      </c>
      <c r="P132" s="173" t="e">
        <f>SUMIFS('[3]RPE MATIN'!$C:$C,'[3]RPE MATIN'!$B:$B,$W$20,'[3]RPE MATIN'!$A:$A,C132)</f>
        <v>#VALUE!</v>
      </c>
      <c r="Q132" s="188" t="e">
        <f t="shared" si="5"/>
        <v>#VALUE!</v>
      </c>
      <c r="R132" s="11" t="e">
        <f t="shared" si="8"/>
        <v>#VALUE!</v>
      </c>
      <c r="S132" s="11" t="e">
        <f t="shared" si="9"/>
        <v>#VALUE!</v>
      </c>
      <c r="T132" s="50" t="e">
        <f t="shared" si="6"/>
        <v>#VALUE!</v>
      </c>
      <c r="U132" s="51" t="e">
        <f t="shared" si="7"/>
        <v>#VALUE!</v>
      </c>
    </row>
    <row r="133" spans="1:21" ht="15" thickBot="1" x14ac:dyDescent="0.4">
      <c r="A133" s="234"/>
      <c r="B133" s="1" t="s">
        <v>13</v>
      </c>
      <c r="C133" s="26">
        <v>44930</v>
      </c>
      <c r="D133" s="48" t="e">
        <f>SUMIFS([2]Feuil1!$C:$C,[2]Feuil1!$B:$B,$W$20,[2]Feuil1!$A:$A,C133,[2]Feuil1!$D:$D,$D$6)</f>
        <v>#VALUE!</v>
      </c>
      <c r="E133" s="185" t="e">
        <f>SUMIFS([2]Feuil1!$E:$E,[2]Feuil1!$B:$B,$W$20,[2]Feuil1!$A:$A,C133,[2]Feuil1!$D:$D,$D$6)</f>
        <v>#VALUE!</v>
      </c>
      <c r="F133" s="48" t="e">
        <f>SUMIFS([2]Feuil1!$C:$C,[2]Feuil1!$B:$B,$W$20,[2]Feuil1!$A:$A,C133,[2]Feuil1!$D:$D,$F$6)</f>
        <v>#VALUE!</v>
      </c>
      <c r="G133" s="185" t="e">
        <f>SUMIFS([2]Feuil1!$E:$E,[2]Feuil1!$B:$B,$W$20,[2]Feuil1!$A:$A,C133,[2]Feuil1!$D:$D,$F$6)</f>
        <v>#VALUE!</v>
      </c>
      <c r="H133" s="49">
        <f>SUMIFS([2]Feuil1!$C:$C,[2]Feuil1!$B:$B,$W$20,[2]Feuil1!$A:$A,C133,[2]Feuil1!$D:$D,$H$6)</f>
        <v>0</v>
      </c>
      <c r="I133" s="186" t="e">
        <f>SUMIFS([2]Feuil1!$E:$E,[2]Feuil1!$B:$B,$W$20,[2]Feuil1!$A:$A,C133,[2]Feuil1!$D:$D,$H$6)</f>
        <v>#VALUE!</v>
      </c>
      <c r="J133" s="49" t="e">
        <f>SUMIFS([2]Feuil1!$C:$C,[2]Feuil1!$B:$B,$W$20,[2]Feuil1!$A:$A,C133,[2]Feuil1!$D:$D,$J$6)</f>
        <v>#VALUE!</v>
      </c>
      <c r="K133" s="186" t="e">
        <f>SUMIFS([2]Feuil1!$E:$E,[2]Feuil1!$B:$B,$W$20,[2]Feuil1!$A:$A,C133,[2]Feuil1!$D:$D,$J$6)</f>
        <v>#VALUE!</v>
      </c>
      <c r="L133" s="74">
        <f>SUMIFS([2]Feuil1!$C:$C,[2]Feuil1!$B:$B,$W$20,[2]Feuil1!$A:$A,C133,[2]Feuil1!$D:$D,$L$6)</f>
        <v>0</v>
      </c>
      <c r="M133" s="187" t="e">
        <f>SUMIFS([2]Feuil1!$E:$E,[2]Feuil1!$B:$B,$W$20,[2]Feuil1!$A:$A,C133,[2]Feuil1!$D:$D,$L$6)</f>
        <v>#VALUE!</v>
      </c>
      <c r="N133" s="74">
        <f>SUMIFS([2]Feuil1!$C:$C,[2]Feuil1!$B:$B,$W$20,[2]Feuil1!$A:$A,C133,[2]Feuil1!$D:$D,$N$6)</f>
        <v>0</v>
      </c>
      <c r="O133" s="187" t="e">
        <f>SUMIFS([2]Feuil1!$E:$E,[2]Feuil1!$B:$B,$W$20,[2]Feuil1!$A:$A,C133,[2]Feuil1!$D:$D,$N$6)</f>
        <v>#VALUE!</v>
      </c>
      <c r="P133" s="173" t="e">
        <f>SUMIFS('[3]RPE MATIN'!$C:$C,'[3]RPE MATIN'!$B:$B,$W$20,'[3]RPE MATIN'!$A:$A,C133)</f>
        <v>#VALUE!</v>
      </c>
      <c r="Q133" s="188" t="e">
        <f t="shared" si="5"/>
        <v>#VALUE!</v>
      </c>
      <c r="R133" s="11" t="e">
        <f t="shared" si="8"/>
        <v>#VALUE!</v>
      </c>
      <c r="S133" s="11" t="e">
        <f t="shared" si="9"/>
        <v>#VALUE!</v>
      </c>
      <c r="T133" s="50" t="e">
        <f t="shared" si="6"/>
        <v>#VALUE!</v>
      </c>
      <c r="U133" s="51" t="e">
        <f t="shared" si="7"/>
        <v>#VALUE!</v>
      </c>
    </row>
    <row r="134" spans="1:21" ht="15" thickBot="1" x14ac:dyDescent="0.4">
      <c r="A134" s="234"/>
      <c r="B134" s="1" t="s">
        <v>14</v>
      </c>
      <c r="C134" s="26">
        <v>44931</v>
      </c>
      <c r="D134" s="48" t="e">
        <f>SUMIFS([2]Feuil1!$C:$C,[2]Feuil1!$B:$B,$W$20,[2]Feuil1!$A:$A,C134,[2]Feuil1!$D:$D,$D$6)</f>
        <v>#VALUE!</v>
      </c>
      <c r="E134" s="185" t="e">
        <f>SUMIFS([2]Feuil1!$E:$E,[2]Feuil1!$B:$B,$W$20,[2]Feuil1!$A:$A,C134,[2]Feuil1!$D:$D,$D$6)</f>
        <v>#VALUE!</v>
      </c>
      <c r="F134" s="48" t="e">
        <f>SUMIFS([2]Feuil1!$C:$C,[2]Feuil1!$B:$B,$W$20,[2]Feuil1!$A:$A,C134,[2]Feuil1!$D:$D,$F$6)</f>
        <v>#VALUE!</v>
      </c>
      <c r="G134" s="185" t="e">
        <f>SUMIFS([2]Feuil1!$E:$E,[2]Feuil1!$B:$B,$W$20,[2]Feuil1!$A:$A,C134,[2]Feuil1!$D:$D,$F$6)</f>
        <v>#VALUE!</v>
      </c>
      <c r="H134" s="49">
        <f>SUMIFS([2]Feuil1!$C:$C,[2]Feuil1!$B:$B,$W$20,[2]Feuil1!$A:$A,C134,[2]Feuil1!$D:$D,$H$6)</f>
        <v>0</v>
      </c>
      <c r="I134" s="186" t="e">
        <f>SUMIFS([2]Feuil1!$E:$E,[2]Feuil1!$B:$B,$W$20,[2]Feuil1!$A:$A,C134,[2]Feuil1!$D:$D,$H$6)</f>
        <v>#VALUE!</v>
      </c>
      <c r="J134" s="49" t="e">
        <f>SUMIFS([2]Feuil1!$C:$C,[2]Feuil1!$B:$B,$W$20,[2]Feuil1!$A:$A,C134,[2]Feuil1!$D:$D,$J$6)</f>
        <v>#VALUE!</v>
      </c>
      <c r="K134" s="186" t="e">
        <f>SUMIFS([2]Feuil1!$E:$E,[2]Feuil1!$B:$B,$W$20,[2]Feuil1!$A:$A,C134,[2]Feuil1!$D:$D,$J$6)</f>
        <v>#VALUE!</v>
      </c>
      <c r="L134" s="74">
        <f>SUMIFS([2]Feuil1!$C:$C,[2]Feuil1!$B:$B,$W$20,[2]Feuil1!$A:$A,C134,[2]Feuil1!$D:$D,$L$6)</f>
        <v>0</v>
      </c>
      <c r="M134" s="187" t="e">
        <f>SUMIFS([2]Feuil1!$E:$E,[2]Feuil1!$B:$B,$W$20,[2]Feuil1!$A:$A,C134,[2]Feuil1!$D:$D,$L$6)</f>
        <v>#VALUE!</v>
      </c>
      <c r="N134" s="74">
        <f>SUMIFS([2]Feuil1!$C:$C,[2]Feuil1!$B:$B,$W$20,[2]Feuil1!$A:$A,C134,[2]Feuil1!$D:$D,$N$6)</f>
        <v>0</v>
      </c>
      <c r="O134" s="187" t="e">
        <f>SUMIFS([2]Feuil1!$E:$E,[2]Feuil1!$B:$B,$W$20,[2]Feuil1!$A:$A,C134,[2]Feuil1!$D:$D,$N$6)</f>
        <v>#VALUE!</v>
      </c>
      <c r="P134" s="173" t="e">
        <f>SUMIFS('[3]RPE MATIN'!$C:$C,'[3]RPE MATIN'!$B:$B,$W$20,'[3]RPE MATIN'!$A:$A,C134)</f>
        <v>#VALUE!</v>
      </c>
      <c r="Q134" s="188" t="e">
        <f t="shared" si="5"/>
        <v>#VALUE!</v>
      </c>
      <c r="R134" s="11" t="e">
        <f t="shared" si="8"/>
        <v>#VALUE!</v>
      </c>
      <c r="S134" s="11" t="e">
        <f t="shared" si="9"/>
        <v>#VALUE!</v>
      </c>
      <c r="T134" s="50" t="e">
        <f t="shared" si="6"/>
        <v>#VALUE!</v>
      </c>
      <c r="U134" s="51" t="e">
        <f t="shared" si="7"/>
        <v>#VALUE!</v>
      </c>
    </row>
    <row r="135" spans="1:21" ht="15" thickBot="1" x14ac:dyDescent="0.4">
      <c r="A135" s="234"/>
      <c r="B135" s="1" t="s">
        <v>15</v>
      </c>
      <c r="C135" s="26">
        <v>44932</v>
      </c>
      <c r="D135" s="48" t="e">
        <f>SUMIFS([2]Feuil1!$C:$C,[2]Feuil1!$B:$B,$W$20,[2]Feuil1!$A:$A,C135,[2]Feuil1!$D:$D,$D$6)</f>
        <v>#VALUE!</v>
      </c>
      <c r="E135" s="185" t="e">
        <f>SUMIFS([2]Feuil1!$E:$E,[2]Feuil1!$B:$B,$W$20,[2]Feuil1!$A:$A,C135,[2]Feuil1!$D:$D,$D$6)</f>
        <v>#VALUE!</v>
      </c>
      <c r="F135" s="48" t="e">
        <f>SUMIFS([2]Feuil1!$C:$C,[2]Feuil1!$B:$B,$W$20,[2]Feuil1!$A:$A,C135,[2]Feuil1!$D:$D,$F$6)</f>
        <v>#VALUE!</v>
      </c>
      <c r="G135" s="185" t="e">
        <f>SUMIFS([2]Feuil1!$E:$E,[2]Feuil1!$B:$B,$W$20,[2]Feuil1!$A:$A,C135,[2]Feuil1!$D:$D,$F$6)</f>
        <v>#VALUE!</v>
      </c>
      <c r="H135" s="49">
        <f>SUMIFS([2]Feuil1!$C:$C,[2]Feuil1!$B:$B,$W$20,[2]Feuil1!$A:$A,C135,[2]Feuil1!$D:$D,$H$6)</f>
        <v>0</v>
      </c>
      <c r="I135" s="186" t="e">
        <f>SUMIFS([2]Feuil1!$E:$E,[2]Feuil1!$B:$B,$W$20,[2]Feuil1!$A:$A,C135,[2]Feuil1!$D:$D,$H$6)</f>
        <v>#VALUE!</v>
      </c>
      <c r="J135" s="49" t="e">
        <f>SUMIFS([2]Feuil1!$C:$C,[2]Feuil1!$B:$B,$W$20,[2]Feuil1!$A:$A,C135,[2]Feuil1!$D:$D,$J$6)</f>
        <v>#VALUE!</v>
      </c>
      <c r="K135" s="186" t="e">
        <f>SUMIFS([2]Feuil1!$E:$E,[2]Feuil1!$B:$B,$W$20,[2]Feuil1!$A:$A,C135,[2]Feuil1!$D:$D,$J$6)</f>
        <v>#VALUE!</v>
      </c>
      <c r="L135" s="74">
        <f>SUMIFS([2]Feuil1!$C:$C,[2]Feuil1!$B:$B,$W$20,[2]Feuil1!$A:$A,C135,[2]Feuil1!$D:$D,$L$6)</f>
        <v>0</v>
      </c>
      <c r="M135" s="187" t="e">
        <f>SUMIFS([2]Feuil1!$E:$E,[2]Feuil1!$B:$B,$W$20,[2]Feuil1!$A:$A,C135,[2]Feuil1!$D:$D,$L$6)</f>
        <v>#VALUE!</v>
      </c>
      <c r="N135" s="74">
        <f>SUMIFS([2]Feuil1!$C:$C,[2]Feuil1!$B:$B,$W$20,[2]Feuil1!$A:$A,C135,[2]Feuil1!$D:$D,$N$6)</f>
        <v>0</v>
      </c>
      <c r="O135" s="187" t="e">
        <f>SUMIFS([2]Feuil1!$E:$E,[2]Feuil1!$B:$B,$W$20,[2]Feuil1!$A:$A,C135,[2]Feuil1!$D:$D,$N$6)</f>
        <v>#VALUE!</v>
      </c>
      <c r="P135" s="173" t="e">
        <f>SUMIFS('[3]RPE MATIN'!$C:$C,'[3]RPE MATIN'!$B:$B,$W$20,'[3]RPE MATIN'!$A:$A,C135)</f>
        <v>#VALUE!</v>
      </c>
      <c r="Q135" s="188" t="e">
        <f t="shared" si="5"/>
        <v>#VALUE!</v>
      </c>
      <c r="R135" s="11" t="e">
        <f t="shared" si="8"/>
        <v>#VALUE!</v>
      </c>
      <c r="S135" s="11" t="e">
        <f t="shared" si="9"/>
        <v>#VALUE!</v>
      </c>
      <c r="T135" s="50" t="e">
        <f t="shared" si="6"/>
        <v>#VALUE!</v>
      </c>
      <c r="U135" s="51" t="e">
        <f t="shared" si="7"/>
        <v>#VALUE!</v>
      </c>
    </row>
    <row r="136" spans="1:21" ht="15" thickBot="1" x14ac:dyDescent="0.4">
      <c r="A136" s="234"/>
      <c r="B136" s="1" t="s">
        <v>16</v>
      </c>
      <c r="C136" s="26">
        <v>44933</v>
      </c>
      <c r="D136" s="48" t="e">
        <f>SUMIFS([2]Feuil1!$C:$C,[2]Feuil1!$B:$B,$W$20,[2]Feuil1!$A:$A,C136,[2]Feuil1!$D:$D,$D$6)</f>
        <v>#VALUE!</v>
      </c>
      <c r="E136" s="185" t="e">
        <f>SUMIFS([2]Feuil1!$E:$E,[2]Feuil1!$B:$B,$W$20,[2]Feuil1!$A:$A,C136,[2]Feuil1!$D:$D,$D$6)</f>
        <v>#VALUE!</v>
      </c>
      <c r="F136" s="48" t="e">
        <f>SUMIFS([2]Feuil1!$C:$C,[2]Feuil1!$B:$B,$W$20,[2]Feuil1!$A:$A,C136,[2]Feuil1!$D:$D,$F$6)</f>
        <v>#VALUE!</v>
      </c>
      <c r="G136" s="185" t="e">
        <f>SUMIFS([2]Feuil1!$E:$E,[2]Feuil1!$B:$B,$W$20,[2]Feuil1!$A:$A,C136,[2]Feuil1!$D:$D,$F$6)</f>
        <v>#VALUE!</v>
      </c>
      <c r="H136" s="49">
        <f>SUMIFS([2]Feuil1!$C:$C,[2]Feuil1!$B:$B,$W$20,[2]Feuil1!$A:$A,C136,[2]Feuil1!$D:$D,$H$6)</f>
        <v>0</v>
      </c>
      <c r="I136" s="186" t="e">
        <f>SUMIFS([2]Feuil1!$E:$E,[2]Feuil1!$B:$B,$W$20,[2]Feuil1!$A:$A,C136,[2]Feuil1!$D:$D,$H$6)</f>
        <v>#VALUE!</v>
      </c>
      <c r="J136" s="49" t="e">
        <f>SUMIFS([2]Feuil1!$C:$C,[2]Feuil1!$B:$B,$W$20,[2]Feuil1!$A:$A,C136,[2]Feuil1!$D:$D,$J$6)</f>
        <v>#VALUE!</v>
      </c>
      <c r="K136" s="186" t="e">
        <f>SUMIFS([2]Feuil1!$E:$E,[2]Feuil1!$B:$B,$W$20,[2]Feuil1!$A:$A,C136,[2]Feuil1!$D:$D,$J$6)</f>
        <v>#VALUE!</v>
      </c>
      <c r="L136" s="74">
        <f>SUMIFS([2]Feuil1!$C:$C,[2]Feuil1!$B:$B,$W$20,[2]Feuil1!$A:$A,C136,[2]Feuil1!$D:$D,$L$6)</f>
        <v>0</v>
      </c>
      <c r="M136" s="187" t="e">
        <f>SUMIFS([2]Feuil1!$E:$E,[2]Feuil1!$B:$B,$W$20,[2]Feuil1!$A:$A,C136,[2]Feuil1!$D:$D,$L$6)</f>
        <v>#VALUE!</v>
      </c>
      <c r="N136" s="74">
        <f>SUMIFS([2]Feuil1!$C:$C,[2]Feuil1!$B:$B,$W$20,[2]Feuil1!$A:$A,C136,[2]Feuil1!$D:$D,$N$6)</f>
        <v>0</v>
      </c>
      <c r="O136" s="187" t="e">
        <f>SUMIFS([2]Feuil1!$E:$E,[2]Feuil1!$B:$B,$W$20,[2]Feuil1!$A:$A,C136,[2]Feuil1!$D:$D,$N$6)</f>
        <v>#VALUE!</v>
      </c>
      <c r="P136" s="173" t="e">
        <f>SUMIFS('[3]RPE MATIN'!$C:$C,'[3]RPE MATIN'!$B:$B,$W$20,'[3]RPE MATIN'!$A:$A,C136)</f>
        <v>#VALUE!</v>
      </c>
      <c r="Q136" s="188" t="e">
        <f t="shared" si="5"/>
        <v>#VALUE!</v>
      </c>
      <c r="R136" s="11" t="e">
        <f t="shared" si="8"/>
        <v>#VALUE!</v>
      </c>
      <c r="S136" s="11" t="e">
        <f t="shared" si="9"/>
        <v>#VALUE!</v>
      </c>
      <c r="T136" s="50" t="e">
        <f t="shared" si="6"/>
        <v>#VALUE!</v>
      </c>
      <c r="U136" s="51" t="e">
        <f t="shared" si="7"/>
        <v>#VALUE!</v>
      </c>
    </row>
    <row r="137" spans="1:21" ht="15" thickBot="1" x14ac:dyDescent="0.4">
      <c r="A137" s="234"/>
      <c r="B137" s="1" t="s">
        <v>17</v>
      </c>
      <c r="C137" s="26">
        <v>44934</v>
      </c>
      <c r="D137" s="48" t="e">
        <f>SUMIFS([2]Feuil1!$C:$C,[2]Feuil1!$B:$B,$W$20,[2]Feuil1!$A:$A,C137,[2]Feuil1!$D:$D,$D$6)</f>
        <v>#VALUE!</v>
      </c>
      <c r="E137" s="185" t="e">
        <f>SUMIFS([2]Feuil1!$E:$E,[2]Feuil1!$B:$B,$W$20,[2]Feuil1!$A:$A,C137,[2]Feuil1!$D:$D,$D$6)</f>
        <v>#VALUE!</v>
      </c>
      <c r="F137" s="48" t="e">
        <f>SUMIFS([2]Feuil1!$C:$C,[2]Feuil1!$B:$B,$W$20,[2]Feuil1!$A:$A,C137,[2]Feuil1!$D:$D,$F$6)</f>
        <v>#VALUE!</v>
      </c>
      <c r="G137" s="185" t="e">
        <f>SUMIFS([2]Feuil1!$E:$E,[2]Feuil1!$B:$B,$W$20,[2]Feuil1!$A:$A,C137,[2]Feuil1!$D:$D,$F$6)</f>
        <v>#VALUE!</v>
      </c>
      <c r="H137" s="49">
        <f>SUMIFS([2]Feuil1!$C:$C,[2]Feuil1!$B:$B,$W$20,[2]Feuil1!$A:$A,C137,[2]Feuil1!$D:$D,$H$6)</f>
        <v>0</v>
      </c>
      <c r="I137" s="186" t="e">
        <f>SUMIFS([2]Feuil1!$E:$E,[2]Feuil1!$B:$B,$W$20,[2]Feuil1!$A:$A,C137,[2]Feuil1!$D:$D,$H$6)</f>
        <v>#VALUE!</v>
      </c>
      <c r="J137" s="49" t="e">
        <f>SUMIFS([2]Feuil1!$C:$C,[2]Feuil1!$B:$B,$W$20,[2]Feuil1!$A:$A,C137,[2]Feuil1!$D:$D,$J$6)</f>
        <v>#VALUE!</v>
      </c>
      <c r="K137" s="186" t="e">
        <f>SUMIFS([2]Feuil1!$E:$E,[2]Feuil1!$B:$B,$W$20,[2]Feuil1!$A:$A,C137,[2]Feuil1!$D:$D,$J$6)</f>
        <v>#VALUE!</v>
      </c>
      <c r="L137" s="74">
        <f>SUMIFS([2]Feuil1!$C:$C,[2]Feuil1!$B:$B,$W$20,[2]Feuil1!$A:$A,C137,[2]Feuil1!$D:$D,$L$6)</f>
        <v>0</v>
      </c>
      <c r="M137" s="187" t="e">
        <f>SUMIFS([2]Feuil1!$E:$E,[2]Feuil1!$B:$B,$W$20,[2]Feuil1!$A:$A,C137,[2]Feuil1!$D:$D,$L$6)</f>
        <v>#VALUE!</v>
      </c>
      <c r="N137" s="74">
        <f>SUMIFS([2]Feuil1!$C:$C,[2]Feuil1!$B:$B,$W$20,[2]Feuil1!$A:$A,C137,[2]Feuil1!$D:$D,$N$6)</f>
        <v>0</v>
      </c>
      <c r="O137" s="187" t="e">
        <f>SUMIFS([2]Feuil1!$E:$E,[2]Feuil1!$B:$B,$W$20,[2]Feuil1!$A:$A,C137,[2]Feuil1!$D:$D,$N$6)</f>
        <v>#VALUE!</v>
      </c>
      <c r="P137" s="173" t="e">
        <f>SUMIFS('[3]RPE MATIN'!$C:$C,'[3]RPE MATIN'!$B:$B,$W$20,'[3]RPE MATIN'!$A:$A,C137)</f>
        <v>#VALUE!</v>
      </c>
      <c r="Q137" s="188" t="e">
        <f t="shared" ref="Q137:Q200" si="10">((D137*E137)+(F137*G137)+(H137*I137)+(J137*K137)+(L137*M137)+(N137*O137))/P137</f>
        <v>#VALUE!</v>
      </c>
      <c r="R137" s="11" t="e">
        <f t="shared" si="8"/>
        <v>#VALUE!</v>
      </c>
      <c r="S137" s="11" t="e">
        <f t="shared" si="9"/>
        <v>#VALUE!</v>
      </c>
      <c r="T137" s="50" t="e">
        <f t="shared" ref="T137:T200" si="11">R137/S137</f>
        <v>#VALUE!</v>
      </c>
      <c r="U137" s="51" t="e">
        <f t="shared" ref="U137:U200" si="12">S137-R137</f>
        <v>#VALUE!</v>
      </c>
    </row>
    <row r="138" spans="1:21" ht="15" thickBot="1" x14ac:dyDescent="0.4">
      <c r="A138" s="234"/>
      <c r="B138" s="1" t="s">
        <v>12</v>
      </c>
      <c r="C138" s="26">
        <v>44935</v>
      </c>
      <c r="D138" s="48" t="e">
        <f>SUMIFS([2]Feuil1!$C:$C,[2]Feuil1!$B:$B,$W$20,[2]Feuil1!$A:$A,C138,[2]Feuil1!$D:$D,$D$6)</f>
        <v>#VALUE!</v>
      </c>
      <c r="E138" s="185" t="e">
        <f>SUMIFS([2]Feuil1!$E:$E,[2]Feuil1!$B:$B,$W$20,[2]Feuil1!$A:$A,C138,[2]Feuil1!$D:$D,$D$6)</f>
        <v>#VALUE!</v>
      </c>
      <c r="F138" s="48" t="e">
        <f>SUMIFS([2]Feuil1!$C:$C,[2]Feuil1!$B:$B,$W$20,[2]Feuil1!$A:$A,C138,[2]Feuil1!$D:$D,$F$6)</f>
        <v>#VALUE!</v>
      </c>
      <c r="G138" s="185" t="e">
        <f>SUMIFS([2]Feuil1!$E:$E,[2]Feuil1!$B:$B,$W$20,[2]Feuil1!$A:$A,C138,[2]Feuil1!$D:$D,$F$6)</f>
        <v>#VALUE!</v>
      </c>
      <c r="H138" s="49">
        <f>SUMIFS([2]Feuil1!$C:$C,[2]Feuil1!$B:$B,$W$20,[2]Feuil1!$A:$A,C138,[2]Feuil1!$D:$D,$H$6)</f>
        <v>0</v>
      </c>
      <c r="I138" s="186" t="e">
        <f>SUMIFS([2]Feuil1!$E:$E,[2]Feuil1!$B:$B,$W$20,[2]Feuil1!$A:$A,C138,[2]Feuil1!$D:$D,$H$6)</f>
        <v>#VALUE!</v>
      </c>
      <c r="J138" s="49" t="e">
        <f>SUMIFS([2]Feuil1!$C:$C,[2]Feuil1!$B:$B,$W$20,[2]Feuil1!$A:$A,C138,[2]Feuil1!$D:$D,$J$6)</f>
        <v>#VALUE!</v>
      </c>
      <c r="K138" s="186" t="e">
        <f>SUMIFS([2]Feuil1!$E:$E,[2]Feuil1!$B:$B,$W$20,[2]Feuil1!$A:$A,C138,[2]Feuil1!$D:$D,$J$6)</f>
        <v>#VALUE!</v>
      </c>
      <c r="L138" s="74">
        <f>SUMIFS([2]Feuil1!$C:$C,[2]Feuil1!$B:$B,$W$20,[2]Feuil1!$A:$A,C138,[2]Feuil1!$D:$D,$L$6)</f>
        <v>0</v>
      </c>
      <c r="M138" s="187" t="e">
        <f>SUMIFS([2]Feuil1!$E:$E,[2]Feuil1!$B:$B,$W$20,[2]Feuil1!$A:$A,C138,[2]Feuil1!$D:$D,$L$6)</f>
        <v>#VALUE!</v>
      </c>
      <c r="N138" s="74">
        <f>SUMIFS([2]Feuil1!$C:$C,[2]Feuil1!$B:$B,$W$20,[2]Feuil1!$A:$A,C138,[2]Feuil1!$D:$D,$N$6)</f>
        <v>0</v>
      </c>
      <c r="O138" s="187" t="e">
        <f>SUMIFS([2]Feuil1!$E:$E,[2]Feuil1!$B:$B,$W$20,[2]Feuil1!$A:$A,C138,[2]Feuil1!$D:$D,$N$6)</f>
        <v>#VALUE!</v>
      </c>
      <c r="P138" s="173" t="e">
        <f>SUMIFS('[3]RPE MATIN'!$C:$C,'[3]RPE MATIN'!$B:$B,$W$20,'[3]RPE MATIN'!$A:$A,C138)</f>
        <v>#VALUE!</v>
      </c>
      <c r="Q138" s="188" t="e">
        <f t="shared" si="10"/>
        <v>#VALUE!</v>
      </c>
      <c r="R138" s="11" t="e">
        <f t="shared" si="8"/>
        <v>#VALUE!</v>
      </c>
      <c r="S138" s="11" t="e">
        <f t="shared" si="9"/>
        <v>#VALUE!</v>
      </c>
      <c r="T138" s="50" t="e">
        <f t="shared" si="11"/>
        <v>#VALUE!</v>
      </c>
      <c r="U138" s="51" t="e">
        <f t="shared" si="12"/>
        <v>#VALUE!</v>
      </c>
    </row>
    <row r="139" spans="1:21" ht="15" thickBot="1" x14ac:dyDescent="0.4">
      <c r="A139" s="234"/>
      <c r="B139" s="1" t="s">
        <v>13</v>
      </c>
      <c r="C139" s="26">
        <v>44936</v>
      </c>
      <c r="D139" s="48" t="e">
        <f>SUMIFS([2]Feuil1!$C:$C,[2]Feuil1!$B:$B,$W$20,[2]Feuil1!$A:$A,C139,[2]Feuil1!$D:$D,$D$6)</f>
        <v>#VALUE!</v>
      </c>
      <c r="E139" s="185" t="e">
        <f>SUMIFS([2]Feuil1!$E:$E,[2]Feuil1!$B:$B,$W$20,[2]Feuil1!$A:$A,C139,[2]Feuil1!$D:$D,$D$6)</f>
        <v>#VALUE!</v>
      </c>
      <c r="F139" s="48" t="e">
        <f>SUMIFS([2]Feuil1!$C:$C,[2]Feuil1!$B:$B,$W$20,[2]Feuil1!$A:$A,C139,[2]Feuil1!$D:$D,$F$6)</f>
        <v>#VALUE!</v>
      </c>
      <c r="G139" s="185" t="e">
        <f>SUMIFS([2]Feuil1!$E:$E,[2]Feuil1!$B:$B,$W$20,[2]Feuil1!$A:$A,C139,[2]Feuil1!$D:$D,$F$6)</f>
        <v>#VALUE!</v>
      </c>
      <c r="H139" s="49">
        <f>SUMIFS([2]Feuil1!$C:$C,[2]Feuil1!$B:$B,$W$20,[2]Feuil1!$A:$A,C139,[2]Feuil1!$D:$D,$H$6)</f>
        <v>0</v>
      </c>
      <c r="I139" s="186" t="e">
        <f>SUMIFS([2]Feuil1!$E:$E,[2]Feuil1!$B:$B,$W$20,[2]Feuil1!$A:$A,C139,[2]Feuil1!$D:$D,$H$6)</f>
        <v>#VALUE!</v>
      </c>
      <c r="J139" s="49" t="e">
        <f>SUMIFS([2]Feuil1!$C:$C,[2]Feuil1!$B:$B,$W$20,[2]Feuil1!$A:$A,C139,[2]Feuil1!$D:$D,$J$6)</f>
        <v>#VALUE!</v>
      </c>
      <c r="K139" s="186" t="e">
        <f>SUMIFS([2]Feuil1!$E:$E,[2]Feuil1!$B:$B,$W$20,[2]Feuil1!$A:$A,C139,[2]Feuil1!$D:$D,$J$6)</f>
        <v>#VALUE!</v>
      </c>
      <c r="L139" s="74">
        <f>SUMIFS([2]Feuil1!$C:$C,[2]Feuil1!$B:$B,$W$20,[2]Feuil1!$A:$A,C139,[2]Feuil1!$D:$D,$L$6)</f>
        <v>0</v>
      </c>
      <c r="M139" s="187" t="e">
        <f>SUMIFS([2]Feuil1!$E:$E,[2]Feuil1!$B:$B,$W$20,[2]Feuil1!$A:$A,C139,[2]Feuil1!$D:$D,$L$6)</f>
        <v>#VALUE!</v>
      </c>
      <c r="N139" s="74">
        <f>SUMIFS([2]Feuil1!$C:$C,[2]Feuil1!$B:$B,$W$20,[2]Feuil1!$A:$A,C139,[2]Feuil1!$D:$D,$N$6)</f>
        <v>0</v>
      </c>
      <c r="O139" s="187" t="e">
        <f>SUMIFS([2]Feuil1!$E:$E,[2]Feuil1!$B:$B,$W$20,[2]Feuil1!$A:$A,C139,[2]Feuil1!$D:$D,$N$6)</f>
        <v>#VALUE!</v>
      </c>
      <c r="P139" s="173" t="e">
        <f>SUMIFS('[3]RPE MATIN'!$C:$C,'[3]RPE MATIN'!$B:$B,$W$20,'[3]RPE MATIN'!$A:$A,C139)</f>
        <v>#VALUE!</v>
      </c>
      <c r="Q139" s="188" t="e">
        <f t="shared" si="10"/>
        <v>#VALUE!</v>
      </c>
      <c r="R139" s="11" t="e">
        <f t="shared" si="8"/>
        <v>#VALUE!</v>
      </c>
      <c r="S139" s="11" t="e">
        <f t="shared" si="9"/>
        <v>#VALUE!</v>
      </c>
      <c r="T139" s="50" t="e">
        <f t="shared" si="11"/>
        <v>#VALUE!</v>
      </c>
      <c r="U139" s="51" t="e">
        <f t="shared" si="12"/>
        <v>#VALUE!</v>
      </c>
    </row>
    <row r="140" spans="1:21" ht="15" thickBot="1" x14ac:dyDescent="0.4">
      <c r="A140" s="234"/>
      <c r="B140" s="1" t="s">
        <v>13</v>
      </c>
      <c r="C140" s="26">
        <v>44937</v>
      </c>
      <c r="D140" s="48" t="e">
        <f>SUMIFS([2]Feuil1!$C:$C,[2]Feuil1!$B:$B,$W$20,[2]Feuil1!$A:$A,C140,[2]Feuil1!$D:$D,$D$6)</f>
        <v>#VALUE!</v>
      </c>
      <c r="E140" s="185" t="e">
        <f>SUMIFS([2]Feuil1!$E:$E,[2]Feuil1!$B:$B,$W$20,[2]Feuil1!$A:$A,C140,[2]Feuil1!$D:$D,$D$6)</f>
        <v>#VALUE!</v>
      </c>
      <c r="F140" s="48" t="e">
        <f>SUMIFS([2]Feuil1!$C:$C,[2]Feuil1!$B:$B,$W$20,[2]Feuil1!$A:$A,C140,[2]Feuil1!$D:$D,$F$6)</f>
        <v>#VALUE!</v>
      </c>
      <c r="G140" s="185" t="e">
        <f>SUMIFS([2]Feuil1!$E:$E,[2]Feuil1!$B:$B,$W$20,[2]Feuil1!$A:$A,C140,[2]Feuil1!$D:$D,$F$6)</f>
        <v>#VALUE!</v>
      </c>
      <c r="H140" s="49">
        <f>SUMIFS([2]Feuil1!$C:$C,[2]Feuil1!$B:$B,$W$20,[2]Feuil1!$A:$A,C140,[2]Feuil1!$D:$D,$H$6)</f>
        <v>0</v>
      </c>
      <c r="I140" s="186" t="e">
        <f>SUMIFS([2]Feuil1!$E:$E,[2]Feuil1!$B:$B,$W$20,[2]Feuil1!$A:$A,C140,[2]Feuil1!$D:$D,$H$6)</f>
        <v>#VALUE!</v>
      </c>
      <c r="J140" s="49" t="e">
        <f>SUMIFS([2]Feuil1!$C:$C,[2]Feuil1!$B:$B,$W$20,[2]Feuil1!$A:$A,C140,[2]Feuil1!$D:$D,$J$6)</f>
        <v>#VALUE!</v>
      </c>
      <c r="K140" s="186" t="e">
        <f>SUMIFS([2]Feuil1!$E:$E,[2]Feuil1!$B:$B,$W$20,[2]Feuil1!$A:$A,C140,[2]Feuil1!$D:$D,$J$6)</f>
        <v>#VALUE!</v>
      </c>
      <c r="L140" s="74">
        <f>SUMIFS([2]Feuil1!$C:$C,[2]Feuil1!$B:$B,$W$20,[2]Feuil1!$A:$A,C140,[2]Feuil1!$D:$D,$L$6)</f>
        <v>0</v>
      </c>
      <c r="M140" s="187" t="e">
        <f>SUMIFS([2]Feuil1!$E:$E,[2]Feuil1!$B:$B,$W$20,[2]Feuil1!$A:$A,C140,[2]Feuil1!$D:$D,$L$6)</f>
        <v>#VALUE!</v>
      </c>
      <c r="N140" s="74">
        <f>SUMIFS([2]Feuil1!$C:$C,[2]Feuil1!$B:$B,$W$20,[2]Feuil1!$A:$A,C140,[2]Feuil1!$D:$D,$N$6)</f>
        <v>0</v>
      </c>
      <c r="O140" s="187" t="e">
        <f>SUMIFS([2]Feuil1!$E:$E,[2]Feuil1!$B:$B,$W$20,[2]Feuil1!$A:$A,C140,[2]Feuil1!$D:$D,$N$6)</f>
        <v>#VALUE!</v>
      </c>
      <c r="P140" s="173" t="e">
        <f>SUMIFS('[3]RPE MATIN'!$C:$C,'[3]RPE MATIN'!$B:$B,$W$20,'[3]RPE MATIN'!$A:$A,C140)</f>
        <v>#VALUE!</v>
      </c>
      <c r="Q140" s="188" t="e">
        <f t="shared" si="10"/>
        <v>#VALUE!</v>
      </c>
      <c r="R140" s="11" t="e">
        <f t="shared" si="8"/>
        <v>#VALUE!</v>
      </c>
      <c r="S140" s="11" t="e">
        <f t="shared" si="9"/>
        <v>#VALUE!</v>
      </c>
      <c r="T140" s="50" t="e">
        <f t="shared" si="11"/>
        <v>#VALUE!</v>
      </c>
      <c r="U140" s="51" t="e">
        <f t="shared" si="12"/>
        <v>#VALUE!</v>
      </c>
    </row>
    <row r="141" spans="1:21" ht="15" thickBot="1" x14ac:dyDescent="0.4">
      <c r="A141" s="234"/>
      <c r="B141" s="1" t="s">
        <v>14</v>
      </c>
      <c r="C141" s="26">
        <v>44938</v>
      </c>
      <c r="D141" s="48" t="e">
        <f>SUMIFS([2]Feuil1!$C:$C,[2]Feuil1!$B:$B,$W$20,[2]Feuil1!$A:$A,C141,[2]Feuil1!$D:$D,$D$6)</f>
        <v>#VALUE!</v>
      </c>
      <c r="E141" s="185" t="e">
        <f>SUMIFS([2]Feuil1!$E:$E,[2]Feuil1!$B:$B,$W$20,[2]Feuil1!$A:$A,C141,[2]Feuil1!$D:$D,$D$6)</f>
        <v>#VALUE!</v>
      </c>
      <c r="F141" s="48" t="e">
        <f>SUMIFS([2]Feuil1!$C:$C,[2]Feuil1!$B:$B,$W$20,[2]Feuil1!$A:$A,C141,[2]Feuil1!$D:$D,$F$6)</f>
        <v>#VALUE!</v>
      </c>
      <c r="G141" s="185" t="e">
        <f>SUMIFS([2]Feuil1!$E:$E,[2]Feuil1!$B:$B,$W$20,[2]Feuil1!$A:$A,C141,[2]Feuil1!$D:$D,$F$6)</f>
        <v>#VALUE!</v>
      </c>
      <c r="H141" s="49">
        <f>SUMIFS([2]Feuil1!$C:$C,[2]Feuil1!$B:$B,$W$20,[2]Feuil1!$A:$A,C141,[2]Feuil1!$D:$D,$H$6)</f>
        <v>0</v>
      </c>
      <c r="I141" s="186" t="e">
        <f>SUMIFS([2]Feuil1!$E:$E,[2]Feuil1!$B:$B,$W$20,[2]Feuil1!$A:$A,C141,[2]Feuil1!$D:$D,$H$6)</f>
        <v>#VALUE!</v>
      </c>
      <c r="J141" s="49" t="e">
        <f>SUMIFS([2]Feuil1!$C:$C,[2]Feuil1!$B:$B,$W$20,[2]Feuil1!$A:$A,C141,[2]Feuil1!$D:$D,$J$6)</f>
        <v>#VALUE!</v>
      </c>
      <c r="K141" s="186" t="e">
        <f>SUMIFS([2]Feuil1!$E:$E,[2]Feuil1!$B:$B,$W$20,[2]Feuil1!$A:$A,C141,[2]Feuil1!$D:$D,$J$6)</f>
        <v>#VALUE!</v>
      </c>
      <c r="L141" s="74">
        <f>SUMIFS([2]Feuil1!$C:$C,[2]Feuil1!$B:$B,$W$20,[2]Feuil1!$A:$A,C141,[2]Feuil1!$D:$D,$L$6)</f>
        <v>0</v>
      </c>
      <c r="M141" s="187" t="e">
        <f>SUMIFS([2]Feuil1!$E:$E,[2]Feuil1!$B:$B,$W$20,[2]Feuil1!$A:$A,C141,[2]Feuil1!$D:$D,$L$6)</f>
        <v>#VALUE!</v>
      </c>
      <c r="N141" s="74">
        <f>SUMIFS([2]Feuil1!$C:$C,[2]Feuil1!$B:$B,$W$20,[2]Feuil1!$A:$A,C141,[2]Feuil1!$D:$D,$N$6)</f>
        <v>0</v>
      </c>
      <c r="O141" s="187" t="e">
        <f>SUMIFS([2]Feuil1!$E:$E,[2]Feuil1!$B:$B,$W$20,[2]Feuil1!$A:$A,C141,[2]Feuil1!$D:$D,$N$6)</f>
        <v>#VALUE!</v>
      </c>
      <c r="P141" s="173" t="e">
        <f>SUMIFS('[3]RPE MATIN'!$C:$C,'[3]RPE MATIN'!$B:$B,$W$20,'[3]RPE MATIN'!$A:$A,C141)</f>
        <v>#VALUE!</v>
      </c>
      <c r="Q141" s="188" t="e">
        <f t="shared" si="10"/>
        <v>#VALUE!</v>
      </c>
      <c r="R141" s="11" t="e">
        <f t="shared" si="8"/>
        <v>#VALUE!</v>
      </c>
      <c r="S141" s="11" t="e">
        <f t="shared" si="9"/>
        <v>#VALUE!</v>
      </c>
      <c r="T141" s="50" t="e">
        <f t="shared" si="11"/>
        <v>#VALUE!</v>
      </c>
      <c r="U141" s="51" t="e">
        <f t="shared" si="12"/>
        <v>#VALUE!</v>
      </c>
    </row>
    <row r="142" spans="1:21" ht="15" thickBot="1" x14ac:dyDescent="0.4">
      <c r="A142" s="234"/>
      <c r="B142" s="1" t="s">
        <v>15</v>
      </c>
      <c r="C142" s="26">
        <v>44939</v>
      </c>
      <c r="D142" s="48" t="e">
        <f>SUMIFS([2]Feuil1!$C:$C,[2]Feuil1!$B:$B,$W$20,[2]Feuil1!$A:$A,C142,[2]Feuil1!$D:$D,$D$6)</f>
        <v>#VALUE!</v>
      </c>
      <c r="E142" s="185" t="e">
        <f>SUMIFS([2]Feuil1!$E:$E,[2]Feuil1!$B:$B,$W$20,[2]Feuil1!$A:$A,C142,[2]Feuil1!$D:$D,$D$6)</f>
        <v>#VALUE!</v>
      </c>
      <c r="F142" s="48" t="e">
        <f>SUMIFS([2]Feuil1!$C:$C,[2]Feuil1!$B:$B,$W$20,[2]Feuil1!$A:$A,C142,[2]Feuil1!$D:$D,$F$6)</f>
        <v>#VALUE!</v>
      </c>
      <c r="G142" s="185" t="e">
        <f>SUMIFS([2]Feuil1!$E:$E,[2]Feuil1!$B:$B,$W$20,[2]Feuil1!$A:$A,C142,[2]Feuil1!$D:$D,$F$6)</f>
        <v>#VALUE!</v>
      </c>
      <c r="H142" s="49">
        <f>SUMIFS([2]Feuil1!$C:$C,[2]Feuil1!$B:$B,$W$20,[2]Feuil1!$A:$A,C142,[2]Feuil1!$D:$D,$H$6)</f>
        <v>0</v>
      </c>
      <c r="I142" s="186" t="e">
        <f>SUMIFS([2]Feuil1!$E:$E,[2]Feuil1!$B:$B,$W$20,[2]Feuil1!$A:$A,C142,[2]Feuil1!$D:$D,$H$6)</f>
        <v>#VALUE!</v>
      </c>
      <c r="J142" s="49" t="e">
        <f>SUMIFS([2]Feuil1!$C:$C,[2]Feuil1!$B:$B,$W$20,[2]Feuil1!$A:$A,C142,[2]Feuil1!$D:$D,$J$6)</f>
        <v>#VALUE!</v>
      </c>
      <c r="K142" s="186" t="e">
        <f>SUMIFS([2]Feuil1!$E:$E,[2]Feuil1!$B:$B,$W$20,[2]Feuil1!$A:$A,C142,[2]Feuil1!$D:$D,$J$6)</f>
        <v>#VALUE!</v>
      </c>
      <c r="L142" s="74">
        <f>SUMIFS([2]Feuil1!$C:$C,[2]Feuil1!$B:$B,$W$20,[2]Feuil1!$A:$A,C142,[2]Feuil1!$D:$D,$L$6)</f>
        <v>0</v>
      </c>
      <c r="M142" s="187" t="e">
        <f>SUMIFS([2]Feuil1!$E:$E,[2]Feuil1!$B:$B,$W$20,[2]Feuil1!$A:$A,C142,[2]Feuil1!$D:$D,$L$6)</f>
        <v>#VALUE!</v>
      </c>
      <c r="N142" s="74">
        <f>SUMIFS([2]Feuil1!$C:$C,[2]Feuil1!$B:$B,$W$20,[2]Feuil1!$A:$A,C142,[2]Feuil1!$D:$D,$N$6)</f>
        <v>0</v>
      </c>
      <c r="O142" s="187" t="e">
        <f>SUMIFS([2]Feuil1!$E:$E,[2]Feuil1!$B:$B,$W$20,[2]Feuil1!$A:$A,C142,[2]Feuil1!$D:$D,$N$6)</f>
        <v>#VALUE!</v>
      </c>
      <c r="P142" s="173" t="e">
        <f>SUMIFS('[3]RPE MATIN'!$C:$C,'[3]RPE MATIN'!$B:$B,$W$20,'[3]RPE MATIN'!$A:$A,C142)</f>
        <v>#VALUE!</v>
      </c>
      <c r="Q142" s="188" t="e">
        <f t="shared" si="10"/>
        <v>#VALUE!</v>
      </c>
      <c r="R142" s="11" t="e">
        <f t="shared" si="8"/>
        <v>#VALUE!</v>
      </c>
      <c r="S142" s="11" t="e">
        <f t="shared" si="9"/>
        <v>#VALUE!</v>
      </c>
      <c r="T142" s="50" t="e">
        <f t="shared" si="11"/>
        <v>#VALUE!</v>
      </c>
      <c r="U142" s="51" t="e">
        <f t="shared" si="12"/>
        <v>#VALUE!</v>
      </c>
    </row>
    <row r="143" spans="1:21" ht="15" thickBot="1" x14ac:dyDescent="0.4">
      <c r="A143" s="234"/>
      <c r="B143" s="1" t="s">
        <v>16</v>
      </c>
      <c r="C143" s="26">
        <v>44940</v>
      </c>
      <c r="D143" s="48" t="e">
        <f>SUMIFS([2]Feuil1!$C:$C,[2]Feuil1!$B:$B,$W$20,[2]Feuil1!$A:$A,C143,[2]Feuil1!$D:$D,$D$6)</f>
        <v>#VALUE!</v>
      </c>
      <c r="E143" s="185" t="e">
        <f>SUMIFS([2]Feuil1!$E:$E,[2]Feuil1!$B:$B,$W$20,[2]Feuil1!$A:$A,C143,[2]Feuil1!$D:$D,$D$6)</f>
        <v>#VALUE!</v>
      </c>
      <c r="F143" s="48" t="e">
        <f>SUMIFS([2]Feuil1!$C:$C,[2]Feuil1!$B:$B,$W$20,[2]Feuil1!$A:$A,C143,[2]Feuil1!$D:$D,$F$6)</f>
        <v>#VALUE!</v>
      </c>
      <c r="G143" s="185" t="e">
        <f>SUMIFS([2]Feuil1!$E:$E,[2]Feuil1!$B:$B,$W$20,[2]Feuil1!$A:$A,C143,[2]Feuil1!$D:$D,$F$6)</f>
        <v>#VALUE!</v>
      </c>
      <c r="H143" s="49">
        <f>SUMIFS([2]Feuil1!$C:$C,[2]Feuil1!$B:$B,$W$20,[2]Feuil1!$A:$A,C143,[2]Feuil1!$D:$D,$H$6)</f>
        <v>0</v>
      </c>
      <c r="I143" s="186" t="e">
        <f>SUMIFS([2]Feuil1!$E:$E,[2]Feuil1!$B:$B,$W$20,[2]Feuil1!$A:$A,C143,[2]Feuil1!$D:$D,$H$6)</f>
        <v>#VALUE!</v>
      </c>
      <c r="J143" s="49" t="e">
        <f>SUMIFS([2]Feuil1!$C:$C,[2]Feuil1!$B:$B,$W$20,[2]Feuil1!$A:$A,C143,[2]Feuil1!$D:$D,$J$6)</f>
        <v>#VALUE!</v>
      </c>
      <c r="K143" s="186" t="e">
        <f>SUMIFS([2]Feuil1!$E:$E,[2]Feuil1!$B:$B,$W$20,[2]Feuil1!$A:$A,C143,[2]Feuil1!$D:$D,$J$6)</f>
        <v>#VALUE!</v>
      </c>
      <c r="L143" s="74">
        <f>SUMIFS([2]Feuil1!$C:$C,[2]Feuil1!$B:$B,$W$20,[2]Feuil1!$A:$A,C143,[2]Feuil1!$D:$D,$L$6)</f>
        <v>0</v>
      </c>
      <c r="M143" s="187" t="e">
        <f>SUMIFS([2]Feuil1!$E:$E,[2]Feuil1!$B:$B,$W$20,[2]Feuil1!$A:$A,C143,[2]Feuil1!$D:$D,$L$6)</f>
        <v>#VALUE!</v>
      </c>
      <c r="N143" s="74">
        <f>SUMIFS([2]Feuil1!$C:$C,[2]Feuil1!$B:$B,$W$20,[2]Feuil1!$A:$A,C143,[2]Feuil1!$D:$D,$N$6)</f>
        <v>0</v>
      </c>
      <c r="O143" s="187" t="e">
        <f>SUMIFS([2]Feuil1!$E:$E,[2]Feuil1!$B:$B,$W$20,[2]Feuil1!$A:$A,C143,[2]Feuil1!$D:$D,$N$6)</f>
        <v>#VALUE!</v>
      </c>
      <c r="P143" s="173" t="e">
        <f>SUMIFS('[3]RPE MATIN'!$C:$C,'[3]RPE MATIN'!$B:$B,$W$20,'[3]RPE MATIN'!$A:$A,C143)</f>
        <v>#VALUE!</v>
      </c>
      <c r="Q143" s="188" t="e">
        <f t="shared" si="10"/>
        <v>#VALUE!</v>
      </c>
      <c r="R143" s="11" t="e">
        <f t="shared" si="8"/>
        <v>#VALUE!</v>
      </c>
      <c r="S143" s="11" t="e">
        <f t="shared" si="9"/>
        <v>#VALUE!</v>
      </c>
      <c r="T143" s="50" t="e">
        <f t="shared" si="11"/>
        <v>#VALUE!</v>
      </c>
      <c r="U143" s="51" t="e">
        <f t="shared" si="12"/>
        <v>#VALUE!</v>
      </c>
    </row>
    <row r="144" spans="1:21" ht="15" thickBot="1" x14ac:dyDescent="0.4">
      <c r="A144" s="234"/>
      <c r="B144" s="1" t="s">
        <v>17</v>
      </c>
      <c r="C144" s="26">
        <v>44941</v>
      </c>
      <c r="D144" s="48" t="e">
        <f>SUMIFS([2]Feuil1!$C:$C,[2]Feuil1!$B:$B,$W$20,[2]Feuil1!$A:$A,C144,[2]Feuil1!$D:$D,$D$6)</f>
        <v>#VALUE!</v>
      </c>
      <c r="E144" s="185" t="e">
        <f>SUMIFS([2]Feuil1!$E:$E,[2]Feuil1!$B:$B,$W$20,[2]Feuil1!$A:$A,C144,[2]Feuil1!$D:$D,$D$6)</f>
        <v>#VALUE!</v>
      </c>
      <c r="F144" s="48" t="e">
        <f>SUMIFS([2]Feuil1!$C:$C,[2]Feuil1!$B:$B,$W$20,[2]Feuil1!$A:$A,C144,[2]Feuil1!$D:$D,$F$6)</f>
        <v>#VALUE!</v>
      </c>
      <c r="G144" s="185" t="e">
        <f>SUMIFS([2]Feuil1!$E:$E,[2]Feuil1!$B:$B,$W$20,[2]Feuil1!$A:$A,C144,[2]Feuil1!$D:$D,$F$6)</f>
        <v>#VALUE!</v>
      </c>
      <c r="H144" s="49">
        <f>SUMIFS([2]Feuil1!$C:$C,[2]Feuil1!$B:$B,$W$20,[2]Feuil1!$A:$A,C144,[2]Feuil1!$D:$D,$H$6)</f>
        <v>0</v>
      </c>
      <c r="I144" s="186" t="e">
        <f>SUMIFS([2]Feuil1!$E:$E,[2]Feuil1!$B:$B,$W$20,[2]Feuil1!$A:$A,C144,[2]Feuil1!$D:$D,$H$6)</f>
        <v>#VALUE!</v>
      </c>
      <c r="J144" s="49" t="e">
        <f>SUMIFS([2]Feuil1!$C:$C,[2]Feuil1!$B:$B,$W$20,[2]Feuil1!$A:$A,C144,[2]Feuil1!$D:$D,$J$6)</f>
        <v>#VALUE!</v>
      </c>
      <c r="K144" s="186" t="e">
        <f>SUMIFS([2]Feuil1!$E:$E,[2]Feuil1!$B:$B,$W$20,[2]Feuil1!$A:$A,C144,[2]Feuil1!$D:$D,$J$6)</f>
        <v>#VALUE!</v>
      </c>
      <c r="L144" s="74">
        <f>SUMIFS([2]Feuil1!$C:$C,[2]Feuil1!$B:$B,$W$20,[2]Feuil1!$A:$A,C144,[2]Feuil1!$D:$D,$L$6)</f>
        <v>0</v>
      </c>
      <c r="M144" s="187" t="e">
        <f>SUMIFS([2]Feuil1!$E:$E,[2]Feuil1!$B:$B,$W$20,[2]Feuil1!$A:$A,C144,[2]Feuil1!$D:$D,$L$6)</f>
        <v>#VALUE!</v>
      </c>
      <c r="N144" s="74">
        <f>SUMIFS([2]Feuil1!$C:$C,[2]Feuil1!$B:$B,$W$20,[2]Feuil1!$A:$A,C144,[2]Feuil1!$D:$D,$N$6)</f>
        <v>0</v>
      </c>
      <c r="O144" s="187" t="e">
        <f>SUMIFS([2]Feuil1!$E:$E,[2]Feuil1!$B:$B,$W$20,[2]Feuil1!$A:$A,C144,[2]Feuil1!$D:$D,$N$6)</f>
        <v>#VALUE!</v>
      </c>
      <c r="P144" s="173" t="e">
        <f>SUMIFS('[3]RPE MATIN'!$C:$C,'[3]RPE MATIN'!$B:$B,$W$20,'[3]RPE MATIN'!$A:$A,C144)</f>
        <v>#VALUE!</v>
      </c>
      <c r="Q144" s="188" t="e">
        <f t="shared" si="10"/>
        <v>#VALUE!</v>
      </c>
      <c r="R144" s="11" t="e">
        <f t="shared" si="8"/>
        <v>#VALUE!</v>
      </c>
      <c r="S144" s="11" t="e">
        <f t="shared" si="9"/>
        <v>#VALUE!</v>
      </c>
      <c r="T144" s="50" t="e">
        <f t="shared" si="11"/>
        <v>#VALUE!</v>
      </c>
      <c r="U144" s="51" t="e">
        <f t="shared" si="12"/>
        <v>#VALUE!</v>
      </c>
    </row>
    <row r="145" spans="1:21" ht="15" thickBot="1" x14ac:dyDescent="0.4">
      <c r="A145" s="234"/>
      <c r="B145" s="1" t="s">
        <v>12</v>
      </c>
      <c r="C145" s="26">
        <v>44942</v>
      </c>
      <c r="D145" s="48" t="e">
        <f>SUMIFS([2]Feuil1!$C:$C,[2]Feuil1!$B:$B,$W$20,[2]Feuil1!$A:$A,C145,[2]Feuil1!$D:$D,$D$6)</f>
        <v>#VALUE!</v>
      </c>
      <c r="E145" s="185" t="e">
        <f>SUMIFS([2]Feuil1!$E:$E,[2]Feuil1!$B:$B,$W$20,[2]Feuil1!$A:$A,C145,[2]Feuil1!$D:$D,$D$6)</f>
        <v>#VALUE!</v>
      </c>
      <c r="F145" s="48" t="e">
        <f>SUMIFS([2]Feuil1!$C:$C,[2]Feuil1!$B:$B,$W$20,[2]Feuil1!$A:$A,C145,[2]Feuil1!$D:$D,$F$6)</f>
        <v>#VALUE!</v>
      </c>
      <c r="G145" s="185" t="e">
        <f>SUMIFS([2]Feuil1!$E:$E,[2]Feuil1!$B:$B,$W$20,[2]Feuil1!$A:$A,C145,[2]Feuil1!$D:$D,$F$6)</f>
        <v>#VALUE!</v>
      </c>
      <c r="H145" s="49">
        <f>SUMIFS([2]Feuil1!$C:$C,[2]Feuil1!$B:$B,$W$20,[2]Feuil1!$A:$A,C145,[2]Feuil1!$D:$D,$H$6)</f>
        <v>0</v>
      </c>
      <c r="I145" s="186" t="e">
        <f>SUMIFS([2]Feuil1!$E:$E,[2]Feuil1!$B:$B,$W$20,[2]Feuil1!$A:$A,C145,[2]Feuil1!$D:$D,$H$6)</f>
        <v>#VALUE!</v>
      </c>
      <c r="J145" s="49" t="e">
        <f>SUMIFS([2]Feuil1!$C:$C,[2]Feuil1!$B:$B,$W$20,[2]Feuil1!$A:$A,C145,[2]Feuil1!$D:$D,$J$6)</f>
        <v>#VALUE!</v>
      </c>
      <c r="K145" s="186" t="e">
        <f>SUMIFS([2]Feuil1!$E:$E,[2]Feuil1!$B:$B,$W$20,[2]Feuil1!$A:$A,C145,[2]Feuil1!$D:$D,$J$6)</f>
        <v>#VALUE!</v>
      </c>
      <c r="L145" s="74">
        <f>SUMIFS([2]Feuil1!$C:$C,[2]Feuil1!$B:$B,$W$20,[2]Feuil1!$A:$A,C145,[2]Feuil1!$D:$D,$L$6)</f>
        <v>0</v>
      </c>
      <c r="M145" s="187" t="e">
        <f>SUMIFS([2]Feuil1!$E:$E,[2]Feuil1!$B:$B,$W$20,[2]Feuil1!$A:$A,C145,[2]Feuil1!$D:$D,$L$6)</f>
        <v>#VALUE!</v>
      </c>
      <c r="N145" s="74">
        <f>SUMIFS([2]Feuil1!$C:$C,[2]Feuil1!$B:$B,$W$20,[2]Feuil1!$A:$A,C145,[2]Feuil1!$D:$D,$N$6)</f>
        <v>0</v>
      </c>
      <c r="O145" s="187" t="e">
        <f>SUMIFS([2]Feuil1!$E:$E,[2]Feuil1!$B:$B,$W$20,[2]Feuil1!$A:$A,C145,[2]Feuil1!$D:$D,$N$6)</f>
        <v>#VALUE!</v>
      </c>
      <c r="P145" s="173" t="e">
        <f>SUMIFS('[3]RPE MATIN'!$C:$C,'[3]RPE MATIN'!$B:$B,$W$20,'[3]RPE MATIN'!$A:$A,C145)</f>
        <v>#VALUE!</v>
      </c>
      <c r="Q145" s="188" t="e">
        <f t="shared" si="10"/>
        <v>#VALUE!</v>
      </c>
      <c r="R145" s="11" t="e">
        <f t="shared" ref="R145:R208" si="13">AVERAGE(Q139:Q145)</f>
        <v>#VALUE!</v>
      </c>
      <c r="S145" s="11" t="e">
        <f t="shared" si="9"/>
        <v>#VALUE!</v>
      </c>
      <c r="T145" s="50" t="e">
        <f t="shared" si="11"/>
        <v>#VALUE!</v>
      </c>
      <c r="U145" s="51" t="e">
        <f t="shared" si="12"/>
        <v>#VALUE!</v>
      </c>
    </row>
    <row r="146" spans="1:21" ht="15" thickBot="1" x14ac:dyDescent="0.4">
      <c r="A146" s="234"/>
      <c r="B146" s="1" t="s">
        <v>13</v>
      </c>
      <c r="C146" s="26">
        <v>44943</v>
      </c>
      <c r="D146" s="48" t="e">
        <f>SUMIFS([2]Feuil1!$C:$C,[2]Feuil1!$B:$B,$W$20,[2]Feuil1!$A:$A,C146,[2]Feuil1!$D:$D,$D$6)</f>
        <v>#VALUE!</v>
      </c>
      <c r="E146" s="185" t="e">
        <f>SUMIFS([2]Feuil1!$E:$E,[2]Feuil1!$B:$B,$W$20,[2]Feuil1!$A:$A,C146,[2]Feuil1!$D:$D,$D$6)</f>
        <v>#VALUE!</v>
      </c>
      <c r="F146" s="48" t="e">
        <f>SUMIFS([2]Feuil1!$C:$C,[2]Feuil1!$B:$B,$W$20,[2]Feuil1!$A:$A,C146,[2]Feuil1!$D:$D,$F$6)</f>
        <v>#VALUE!</v>
      </c>
      <c r="G146" s="185" t="e">
        <f>SUMIFS([2]Feuil1!$E:$E,[2]Feuil1!$B:$B,$W$20,[2]Feuil1!$A:$A,C146,[2]Feuil1!$D:$D,$F$6)</f>
        <v>#VALUE!</v>
      </c>
      <c r="H146" s="49">
        <f>SUMIFS([2]Feuil1!$C:$C,[2]Feuil1!$B:$B,$W$20,[2]Feuil1!$A:$A,C146,[2]Feuil1!$D:$D,$H$6)</f>
        <v>0</v>
      </c>
      <c r="I146" s="186" t="e">
        <f>SUMIFS([2]Feuil1!$E:$E,[2]Feuil1!$B:$B,$W$20,[2]Feuil1!$A:$A,C146,[2]Feuil1!$D:$D,$H$6)</f>
        <v>#VALUE!</v>
      </c>
      <c r="J146" s="49" t="e">
        <f>SUMIFS([2]Feuil1!$C:$C,[2]Feuil1!$B:$B,$W$20,[2]Feuil1!$A:$A,C146,[2]Feuil1!$D:$D,$J$6)</f>
        <v>#VALUE!</v>
      </c>
      <c r="K146" s="186" t="e">
        <f>SUMIFS([2]Feuil1!$E:$E,[2]Feuil1!$B:$B,$W$20,[2]Feuil1!$A:$A,C146,[2]Feuil1!$D:$D,$J$6)</f>
        <v>#VALUE!</v>
      </c>
      <c r="L146" s="74">
        <f>SUMIFS([2]Feuil1!$C:$C,[2]Feuil1!$B:$B,$W$20,[2]Feuil1!$A:$A,C146,[2]Feuil1!$D:$D,$L$6)</f>
        <v>0</v>
      </c>
      <c r="M146" s="187" t="e">
        <f>SUMIFS([2]Feuil1!$E:$E,[2]Feuil1!$B:$B,$W$20,[2]Feuil1!$A:$A,C146,[2]Feuil1!$D:$D,$L$6)</f>
        <v>#VALUE!</v>
      </c>
      <c r="N146" s="74">
        <f>SUMIFS([2]Feuil1!$C:$C,[2]Feuil1!$B:$B,$W$20,[2]Feuil1!$A:$A,C146,[2]Feuil1!$D:$D,$N$6)</f>
        <v>0</v>
      </c>
      <c r="O146" s="187" t="e">
        <f>SUMIFS([2]Feuil1!$E:$E,[2]Feuil1!$B:$B,$W$20,[2]Feuil1!$A:$A,C146,[2]Feuil1!$D:$D,$N$6)</f>
        <v>#VALUE!</v>
      </c>
      <c r="P146" s="173" t="e">
        <f>SUMIFS('[3]RPE MATIN'!$C:$C,'[3]RPE MATIN'!$B:$B,$W$20,'[3]RPE MATIN'!$A:$A,C146)</f>
        <v>#VALUE!</v>
      </c>
      <c r="Q146" s="188" t="e">
        <f t="shared" si="10"/>
        <v>#VALUE!</v>
      </c>
      <c r="R146" s="11" t="e">
        <f t="shared" si="13"/>
        <v>#VALUE!</v>
      </c>
      <c r="S146" s="11" t="e">
        <f t="shared" si="9"/>
        <v>#VALUE!</v>
      </c>
      <c r="T146" s="50" t="e">
        <f t="shared" si="11"/>
        <v>#VALUE!</v>
      </c>
      <c r="U146" s="51" t="e">
        <f t="shared" si="12"/>
        <v>#VALUE!</v>
      </c>
    </row>
    <row r="147" spans="1:21" ht="15" thickBot="1" x14ac:dyDescent="0.4">
      <c r="A147" s="234"/>
      <c r="B147" s="1" t="s">
        <v>13</v>
      </c>
      <c r="C147" s="26">
        <v>44944</v>
      </c>
      <c r="D147" s="48" t="e">
        <f>SUMIFS([2]Feuil1!$C:$C,[2]Feuil1!$B:$B,$W$20,[2]Feuil1!$A:$A,C147,[2]Feuil1!$D:$D,$D$6)</f>
        <v>#VALUE!</v>
      </c>
      <c r="E147" s="185" t="e">
        <f>SUMIFS([2]Feuil1!$E:$E,[2]Feuil1!$B:$B,$W$20,[2]Feuil1!$A:$A,C147,[2]Feuil1!$D:$D,$D$6)</f>
        <v>#VALUE!</v>
      </c>
      <c r="F147" s="48" t="e">
        <f>SUMIFS([2]Feuil1!$C:$C,[2]Feuil1!$B:$B,$W$20,[2]Feuil1!$A:$A,C147,[2]Feuil1!$D:$D,$F$6)</f>
        <v>#VALUE!</v>
      </c>
      <c r="G147" s="185" t="e">
        <f>SUMIFS([2]Feuil1!$E:$E,[2]Feuil1!$B:$B,$W$20,[2]Feuil1!$A:$A,C147,[2]Feuil1!$D:$D,$F$6)</f>
        <v>#VALUE!</v>
      </c>
      <c r="H147" s="49">
        <f>SUMIFS([2]Feuil1!$C:$C,[2]Feuil1!$B:$B,$W$20,[2]Feuil1!$A:$A,C147,[2]Feuil1!$D:$D,$H$6)</f>
        <v>0</v>
      </c>
      <c r="I147" s="186" t="e">
        <f>SUMIFS([2]Feuil1!$E:$E,[2]Feuil1!$B:$B,$W$20,[2]Feuil1!$A:$A,C147,[2]Feuil1!$D:$D,$H$6)</f>
        <v>#VALUE!</v>
      </c>
      <c r="J147" s="49" t="e">
        <f>SUMIFS([2]Feuil1!$C:$C,[2]Feuil1!$B:$B,$W$20,[2]Feuil1!$A:$A,C147,[2]Feuil1!$D:$D,$J$6)</f>
        <v>#VALUE!</v>
      </c>
      <c r="K147" s="186" t="e">
        <f>SUMIFS([2]Feuil1!$E:$E,[2]Feuil1!$B:$B,$W$20,[2]Feuil1!$A:$A,C147,[2]Feuil1!$D:$D,$J$6)</f>
        <v>#VALUE!</v>
      </c>
      <c r="L147" s="74">
        <f>SUMIFS([2]Feuil1!$C:$C,[2]Feuil1!$B:$B,$W$20,[2]Feuil1!$A:$A,C147,[2]Feuil1!$D:$D,$L$6)</f>
        <v>0</v>
      </c>
      <c r="M147" s="187" t="e">
        <f>SUMIFS([2]Feuil1!$E:$E,[2]Feuil1!$B:$B,$W$20,[2]Feuil1!$A:$A,C147,[2]Feuil1!$D:$D,$L$6)</f>
        <v>#VALUE!</v>
      </c>
      <c r="N147" s="74">
        <f>SUMIFS([2]Feuil1!$C:$C,[2]Feuil1!$B:$B,$W$20,[2]Feuil1!$A:$A,C147,[2]Feuil1!$D:$D,$N$6)</f>
        <v>0</v>
      </c>
      <c r="O147" s="187" t="e">
        <f>SUMIFS([2]Feuil1!$E:$E,[2]Feuil1!$B:$B,$W$20,[2]Feuil1!$A:$A,C147,[2]Feuil1!$D:$D,$N$6)</f>
        <v>#VALUE!</v>
      </c>
      <c r="P147" s="173" t="e">
        <f>SUMIFS('[3]RPE MATIN'!$C:$C,'[3]RPE MATIN'!$B:$B,$W$20,'[3]RPE MATIN'!$A:$A,C147)</f>
        <v>#VALUE!</v>
      </c>
      <c r="Q147" s="188" t="e">
        <f t="shared" si="10"/>
        <v>#VALUE!</v>
      </c>
      <c r="R147" s="11" t="e">
        <f t="shared" si="13"/>
        <v>#VALUE!</v>
      </c>
      <c r="S147" s="11" t="e">
        <f t="shared" si="9"/>
        <v>#VALUE!</v>
      </c>
      <c r="T147" s="50" t="e">
        <f t="shared" si="11"/>
        <v>#VALUE!</v>
      </c>
      <c r="U147" s="51" t="e">
        <f t="shared" si="12"/>
        <v>#VALUE!</v>
      </c>
    </row>
    <row r="148" spans="1:21" ht="15" thickBot="1" x14ac:dyDescent="0.4">
      <c r="A148" s="234"/>
      <c r="B148" s="1" t="s">
        <v>14</v>
      </c>
      <c r="C148" s="26">
        <v>44945</v>
      </c>
      <c r="D148" s="48" t="e">
        <f>SUMIFS([2]Feuil1!$C:$C,[2]Feuil1!$B:$B,$W$20,[2]Feuil1!$A:$A,C148,[2]Feuil1!$D:$D,$D$6)</f>
        <v>#VALUE!</v>
      </c>
      <c r="E148" s="185" t="e">
        <f>SUMIFS([2]Feuil1!$E:$E,[2]Feuil1!$B:$B,$W$20,[2]Feuil1!$A:$A,C148,[2]Feuil1!$D:$D,$D$6)</f>
        <v>#VALUE!</v>
      </c>
      <c r="F148" s="48" t="e">
        <f>SUMIFS([2]Feuil1!$C:$C,[2]Feuil1!$B:$B,$W$20,[2]Feuil1!$A:$A,C148,[2]Feuil1!$D:$D,$F$6)</f>
        <v>#VALUE!</v>
      </c>
      <c r="G148" s="185" t="e">
        <f>SUMIFS([2]Feuil1!$E:$E,[2]Feuil1!$B:$B,$W$20,[2]Feuil1!$A:$A,C148,[2]Feuil1!$D:$D,$F$6)</f>
        <v>#VALUE!</v>
      </c>
      <c r="H148" s="49">
        <f>SUMIFS([2]Feuil1!$C:$C,[2]Feuil1!$B:$B,$W$20,[2]Feuil1!$A:$A,C148,[2]Feuil1!$D:$D,$H$6)</f>
        <v>0</v>
      </c>
      <c r="I148" s="186" t="e">
        <f>SUMIFS([2]Feuil1!$E:$E,[2]Feuil1!$B:$B,$W$20,[2]Feuil1!$A:$A,C148,[2]Feuil1!$D:$D,$H$6)</f>
        <v>#VALUE!</v>
      </c>
      <c r="J148" s="49" t="e">
        <f>SUMIFS([2]Feuil1!$C:$C,[2]Feuil1!$B:$B,$W$20,[2]Feuil1!$A:$A,C148,[2]Feuil1!$D:$D,$J$6)</f>
        <v>#VALUE!</v>
      </c>
      <c r="K148" s="186" t="e">
        <f>SUMIFS([2]Feuil1!$E:$E,[2]Feuil1!$B:$B,$W$20,[2]Feuil1!$A:$A,C148,[2]Feuil1!$D:$D,$J$6)</f>
        <v>#VALUE!</v>
      </c>
      <c r="L148" s="74">
        <f>SUMIFS([2]Feuil1!$C:$C,[2]Feuil1!$B:$B,$W$20,[2]Feuil1!$A:$A,C148,[2]Feuil1!$D:$D,$L$6)</f>
        <v>0</v>
      </c>
      <c r="M148" s="187" t="e">
        <f>SUMIFS([2]Feuil1!$E:$E,[2]Feuil1!$B:$B,$W$20,[2]Feuil1!$A:$A,C148,[2]Feuil1!$D:$D,$L$6)</f>
        <v>#VALUE!</v>
      </c>
      <c r="N148" s="74">
        <f>SUMIFS([2]Feuil1!$C:$C,[2]Feuil1!$B:$B,$W$20,[2]Feuil1!$A:$A,C148,[2]Feuil1!$D:$D,$N$6)</f>
        <v>0</v>
      </c>
      <c r="O148" s="187" t="e">
        <f>SUMIFS([2]Feuil1!$E:$E,[2]Feuil1!$B:$B,$W$20,[2]Feuil1!$A:$A,C148,[2]Feuil1!$D:$D,$N$6)</f>
        <v>#VALUE!</v>
      </c>
      <c r="P148" s="173" t="e">
        <f>SUMIFS('[3]RPE MATIN'!$C:$C,'[3]RPE MATIN'!$B:$B,$W$20,'[3]RPE MATIN'!$A:$A,C148)</f>
        <v>#VALUE!</v>
      </c>
      <c r="Q148" s="188" t="e">
        <f t="shared" si="10"/>
        <v>#VALUE!</v>
      </c>
      <c r="R148" s="11" t="e">
        <f t="shared" si="13"/>
        <v>#VALUE!</v>
      </c>
      <c r="S148" s="11" t="e">
        <f t="shared" si="9"/>
        <v>#VALUE!</v>
      </c>
      <c r="T148" s="50" t="e">
        <f t="shared" si="11"/>
        <v>#VALUE!</v>
      </c>
      <c r="U148" s="51" t="e">
        <f t="shared" si="12"/>
        <v>#VALUE!</v>
      </c>
    </row>
    <row r="149" spans="1:21" ht="15" thickBot="1" x14ac:dyDescent="0.4">
      <c r="A149" s="234"/>
      <c r="B149" s="1" t="s">
        <v>15</v>
      </c>
      <c r="C149" s="26">
        <v>44946</v>
      </c>
      <c r="D149" s="48" t="e">
        <f>SUMIFS([2]Feuil1!$C:$C,[2]Feuil1!$B:$B,$W$20,[2]Feuil1!$A:$A,C149,[2]Feuil1!$D:$D,$D$6)</f>
        <v>#VALUE!</v>
      </c>
      <c r="E149" s="185" t="e">
        <f>SUMIFS([2]Feuil1!$E:$E,[2]Feuil1!$B:$B,$W$20,[2]Feuil1!$A:$A,C149,[2]Feuil1!$D:$D,$D$6)</f>
        <v>#VALUE!</v>
      </c>
      <c r="F149" s="48" t="e">
        <f>SUMIFS([2]Feuil1!$C:$C,[2]Feuil1!$B:$B,$W$20,[2]Feuil1!$A:$A,C149,[2]Feuil1!$D:$D,$F$6)</f>
        <v>#VALUE!</v>
      </c>
      <c r="G149" s="185" t="e">
        <f>SUMIFS([2]Feuil1!$E:$E,[2]Feuil1!$B:$B,$W$20,[2]Feuil1!$A:$A,C149,[2]Feuil1!$D:$D,$F$6)</f>
        <v>#VALUE!</v>
      </c>
      <c r="H149" s="49">
        <f>SUMIFS([2]Feuil1!$C:$C,[2]Feuil1!$B:$B,$W$20,[2]Feuil1!$A:$A,C149,[2]Feuil1!$D:$D,$H$6)</f>
        <v>0</v>
      </c>
      <c r="I149" s="186" t="e">
        <f>SUMIFS([2]Feuil1!$E:$E,[2]Feuil1!$B:$B,$W$20,[2]Feuil1!$A:$A,C149,[2]Feuil1!$D:$D,$H$6)</f>
        <v>#VALUE!</v>
      </c>
      <c r="J149" s="49" t="e">
        <f>SUMIFS([2]Feuil1!$C:$C,[2]Feuil1!$B:$B,$W$20,[2]Feuil1!$A:$A,C149,[2]Feuil1!$D:$D,$J$6)</f>
        <v>#VALUE!</v>
      </c>
      <c r="K149" s="186" t="e">
        <f>SUMIFS([2]Feuil1!$E:$E,[2]Feuil1!$B:$B,$W$20,[2]Feuil1!$A:$A,C149,[2]Feuil1!$D:$D,$J$6)</f>
        <v>#VALUE!</v>
      </c>
      <c r="L149" s="74">
        <f>SUMIFS([2]Feuil1!$C:$C,[2]Feuil1!$B:$B,$W$20,[2]Feuil1!$A:$A,C149,[2]Feuil1!$D:$D,$L$6)</f>
        <v>0</v>
      </c>
      <c r="M149" s="187" t="e">
        <f>SUMIFS([2]Feuil1!$E:$E,[2]Feuil1!$B:$B,$W$20,[2]Feuil1!$A:$A,C149,[2]Feuil1!$D:$D,$L$6)</f>
        <v>#VALUE!</v>
      </c>
      <c r="N149" s="74">
        <f>SUMIFS([2]Feuil1!$C:$C,[2]Feuil1!$B:$B,$W$20,[2]Feuil1!$A:$A,C149,[2]Feuil1!$D:$D,$N$6)</f>
        <v>0</v>
      </c>
      <c r="O149" s="187" t="e">
        <f>SUMIFS([2]Feuil1!$E:$E,[2]Feuil1!$B:$B,$W$20,[2]Feuil1!$A:$A,C149,[2]Feuil1!$D:$D,$N$6)</f>
        <v>#VALUE!</v>
      </c>
      <c r="P149" s="173" t="e">
        <f>SUMIFS('[3]RPE MATIN'!$C:$C,'[3]RPE MATIN'!$B:$B,$W$20,'[3]RPE MATIN'!$A:$A,C149)</f>
        <v>#VALUE!</v>
      </c>
      <c r="Q149" s="188" t="e">
        <f t="shared" si="10"/>
        <v>#VALUE!</v>
      </c>
      <c r="R149" s="11" t="e">
        <f t="shared" si="13"/>
        <v>#VALUE!</v>
      </c>
      <c r="S149" s="11" t="e">
        <f t="shared" si="9"/>
        <v>#VALUE!</v>
      </c>
      <c r="T149" s="50" t="e">
        <f t="shared" si="11"/>
        <v>#VALUE!</v>
      </c>
      <c r="U149" s="51" t="e">
        <f t="shared" si="12"/>
        <v>#VALUE!</v>
      </c>
    </row>
    <row r="150" spans="1:21" ht="15" thickBot="1" x14ac:dyDescent="0.4">
      <c r="A150" s="234"/>
      <c r="B150" s="1" t="s">
        <v>16</v>
      </c>
      <c r="C150" s="26">
        <v>44947</v>
      </c>
      <c r="D150" s="48" t="e">
        <f>SUMIFS([2]Feuil1!$C:$C,[2]Feuil1!$B:$B,$W$20,[2]Feuil1!$A:$A,C150,[2]Feuil1!$D:$D,$D$6)</f>
        <v>#VALUE!</v>
      </c>
      <c r="E150" s="185" t="e">
        <f>SUMIFS([2]Feuil1!$E:$E,[2]Feuil1!$B:$B,$W$20,[2]Feuil1!$A:$A,C150,[2]Feuil1!$D:$D,$D$6)</f>
        <v>#VALUE!</v>
      </c>
      <c r="F150" s="48" t="e">
        <f>SUMIFS([2]Feuil1!$C:$C,[2]Feuil1!$B:$B,$W$20,[2]Feuil1!$A:$A,C150,[2]Feuil1!$D:$D,$F$6)</f>
        <v>#VALUE!</v>
      </c>
      <c r="G150" s="185" t="e">
        <f>SUMIFS([2]Feuil1!$E:$E,[2]Feuil1!$B:$B,$W$20,[2]Feuil1!$A:$A,C150,[2]Feuil1!$D:$D,$F$6)</f>
        <v>#VALUE!</v>
      </c>
      <c r="H150" s="49">
        <f>SUMIFS([2]Feuil1!$C:$C,[2]Feuil1!$B:$B,$W$20,[2]Feuil1!$A:$A,C150,[2]Feuil1!$D:$D,$H$6)</f>
        <v>0</v>
      </c>
      <c r="I150" s="186" t="e">
        <f>SUMIFS([2]Feuil1!$E:$E,[2]Feuil1!$B:$B,$W$20,[2]Feuil1!$A:$A,C150,[2]Feuil1!$D:$D,$H$6)</f>
        <v>#VALUE!</v>
      </c>
      <c r="J150" s="49" t="e">
        <f>SUMIFS([2]Feuil1!$C:$C,[2]Feuil1!$B:$B,$W$20,[2]Feuil1!$A:$A,C150,[2]Feuil1!$D:$D,$J$6)</f>
        <v>#VALUE!</v>
      </c>
      <c r="K150" s="186" t="e">
        <f>SUMIFS([2]Feuil1!$E:$E,[2]Feuil1!$B:$B,$W$20,[2]Feuil1!$A:$A,C150,[2]Feuil1!$D:$D,$J$6)</f>
        <v>#VALUE!</v>
      </c>
      <c r="L150" s="74">
        <f>SUMIFS([2]Feuil1!$C:$C,[2]Feuil1!$B:$B,$W$20,[2]Feuil1!$A:$A,C150,[2]Feuil1!$D:$D,$L$6)</f>
        <v>0</v>
      </c>
      <c r="M150" s="187" t="e">
        <f>SUMIFS([2]Feuil1!$E:$E,[2]Feuil1!$B:$B,$W$20,[2]Feuil1!$A:$A,C150,[2]Feuil1!$D:$D,$L$6)</f>
        <v>#VALUE!</v>
      </c>
      <c r="N150" s="74">
        <f>SUMIFS([2]Feuil1!$C:$C,[2]Feuil1!$B:$B,$W$20,[2]Feuil1!$A:$A,C150,[2]Feuil1!$D:$D,$N$6)</f>
        <v>0</v>
      </c>
      <c r="O150" s="187" t="e">
        <f>SUMIFS([2]Feuil1!$E:$E,[2]Feuil1!$B:$B,$W$20,[2]Feuil1!$A:$A,C150,[2]Feuil1!$D:$D,$N$6)</f>
        <v>#VALUE!</v>
      </c>
      <c r="P150" s="173" t="e">
        <f>SUMIFS('[3]RPE MATIN'!$C:$C,'[3]RPE MATIN'!$B:$B,$W$20,'[3]RPE MATIN'!$A:$A,C150)</f>
        <v>#VALUE!</v>
      </c>
      <c r="Q150" s="188" t="e">
        <f t="shared" si="10"/>
        <v>#VALUE!</v>
      </c>
      <c r="R150" s="11" t="e">
        <f t="shared" si="13"/>
        <v>#VALUE!</v>
      </c>
      <c r="S150" s="11" t="e">
        <f t="shared" si="9"/>
        <v>#VALUE!</v>
      </c>
      <c r="T150" s="50" t="e">
        <f t="shared" si="11"/>
        <v>#VALUE!</v>
      </c>
      <c r="U150" s="51" t="e">
        <f t="shared" si="12"/>
        <v>#VALUE!</v>
      </c>
    </row>
    <row r="151" spans="1:21" ht="15" thickBot="1" x14ac:dyDescent="0.4">
      <c r="A151" s="234"/>
      <c r="B151" s="1" t="s">
        <v>17</v>
      </c>
      <c r="C151" s="26">
        <v>44948</v>
      </c>
      <c r="D151" s="48" t="e">
        <f>SUMIFS([2]Feuil1!$C:$C,[2]Feuil1!$B:$B,$W$20,[2]Feuil1!$A:$A,C151,[2]Feuil1!$D:$D,$D$6)</f>
        <v>#VALUE!</v>
      </c>
      <c r="E151" s="185" t="e">
        <f>SUMIFS([2]Feuil1!$E:$E,[2]Feuil1!$B:$B,$W$20,[2]Feuil1!$A:$A,C151,[2]Feuil1!$D:$D,$D$6)</f>
        <v>#VALUE!</v>
      </c>
      <c r="F151" s="48" t="e">
        <f>SUMIFS([2]Feuil1!$C:$C,[2]Feuil1!$B:$B,$W$20,[2]Feuil1!$A:$A,C151,[2]Feuil1!$D:$D,$F$6)</f>
        <v>#VALUE!</v>
      </c>
      <c r="G151" s="185" t="e">
        <f>SUMIFS([2]Feuil1!$E:$E,[2]Feuil1!$B:$B,$W$20,[2]Feuil1!$A:$A,C151,[2]Feuil1!$D:$D,$F$6)</f>
        <v>#VALUE!</v>
      </c>
      <c r="H151" s="49">
        <f>SUMIFS([2]Feuil1!$C:$C,[2]Feuil1!$B:$B,$W$20,[2]Feuil1!$A:$A,C151,[2]Feuil1!$D:$D,$H$6)</f>
        <v>0</v>
      </c>
      <c r="I151" s="186" t="e">
        <f>SUMIFS([2]Feuil1!$E:$E,[2]Feuil1!$B:$B,$W$20,[2]Feuil1!$A:$A,C151,[2]Feuil1!$D:$D,$H$6)</f>
        <v>#VALUE!</v>
      </c>
      <c r="J151" s="49" t="e">
        <f>SUMIFS([2]Feuil1!$C:$C,[2]Feuil1!$B:$B,$W$20,[2]Feuil1!$A:$A,C151,[2]Feuil1!$D:$D,$J$6)</f>
        <v>#VALUE!</v>
      </c>
      <c r="K151" s="186" t="e">
        <f>SUMIFS([2]Feuil1!$E:$E,[2]Feuil1!$B:$B,$W$20,[2]Feuil1!$A:$A,C151,[2]Feuil1!$D:$D,$J$6)</f>
        <v>#VALUE!</v>
      </c>
      <c r="L151" s="74">
        <f>SUMIFS([2]Feuil1!$C:$C,[2]Feuil1!$B:$B,$W$20,[2]Feuil1!$A:$A,C151,[2]Feuil1!$D:$D,$L$6)</f>
        <v>0</v>
      </c>
      <c r="M151" s="187" t="e">
        <f>SUMIFS([2]Feuil1!$E:$E,[2]Feuil1!$B:$B,$W$20,[2]Feuil1!$A:$A,C151,[2]Feuil1!$D:$D,$L$6)</f>
        <v>#VALUE!</v>
      </c>
      <c r="N151" s="74">
        <f>SUMIFS([2]Feuil1!$C:$C,[2]Feuil1!$B:$B,$W$20,[2]Feuil1!$A:$A,C151,[2]Feuil1!$D:$D,$N$6)</f>
        <v>0</v>
      </c>
      <c r="O151" s="187" t="e">
        <f>SUMIFS([2]Feuil1!$E:$E,[2]Feuil1!$B:$B,$W$20,[2]Feuil1!$A:$A,C151,[2]Feuil1!$D:$D,$N$6)</f>
        <v>#VALUE!</v>
      </c>
      <c r="P151" s="173" t="e">
        <f>SUMIFS('[3]RPE MATIN'!$C:$C,'[3]RPE MATIN'!$B:$B,$W$20,'[3]RPE MATIN'!$A:$A,C151)</f>
        <v>#VALUE!</v>
      </c>
      <c r="Q151" s="188" t="e">
        <f t="shared" si="10"/>
        <v>#VALUE!</v>
      </c>
      <c r="R151" s="11" t="e">
        <f t="shared" si="13"/>
        <v>#VALUE!</v>
      </c>
      <c r="S151" s="11" t="e">
        <f t="shared" si="9"/>
        <v>#VALUE!</v>
      </c>
      <c r="T151" s="50" t="e">
        <f t="shared" si="11"/>
        <v>#VALUE!</v>
      </c>
      <c r="U151" s="51" t="e">
        <f t="shared" si="12"/>
        <v>#VALUE!</v>
      </c>
    </row>
    <row r="152" spans="1:21" ht="15" thickBot="1" x14ac:dyDescent="0.4">
      <c r="A152" s="234"/>
      <c r="B152" s="1" t="s">
        <v>12</v>
      </c>
      <c r="C152" s="26">
        <v>44949</v>
      </c>
      <c r="D152" s="48" t="e">
        <f>SUMIFS([2]Feuil1!$C:$C,[2]Feuil1!$B:$B,$W$20,[2]Feuil1!$A:$A,C152,[2]Feuil1!$D:$D,$D$6)</f>
        <v>#VALUE!</v>
      </c>
      <c r="E152" s="185" t="e">
        <f>SUMIFS([2]Feuil1!$E:$E,[2]Feuil1!$B:$B,$W$20,[2]Feuil1!$A:$A,C152,[2]Feuil1!$D:$D,$D$6)</f>
        <v>#VALUE!</v>
      </c>
      <c r="F152" s="48" t="e">
        <f>SUMIFS([2]Feuil1!$C:$C,[2]Feuil1!$B:$B,$W$20,[2]Feuil1!$A:$A,C152,[2]Feuil1!$D:$D,$F$6)</f>
        <v>#VALUE!</v>
      </c>
      <c r="G152" s="185" t="e">
        <f>SUMIFS([2]Feuil1!$E:$E,[2]Feuil1!$B:$B,$W$20,[2]Feuil1!$A:$A,C152,[2]Feuil1!$D:$D,$F$6)</f>
        <v>#VALUE!</v>
      </c>
      <c r="H152" s="49">
        <f>SUMIFS([2]Feuil1!$C:$C,[2]Feuil1!$B:$B,$W$20,[2]Feuil1!$A:$A,C152,[2]Feuil1!$D:$D,$H$6)</f>
        <v>0</v>
      </c>
      <c r="I152" s="186" t="e">
        <f>SUMIFS([2]Feuil1!$E:$E,[2]Feuil1!$B:$B,$W$20,[2]Feuil1!$A:$A,C152,[2]Feuil1!$D:$D,$H$6)</f>
        <v>#VALUE!</v>
      </c>
      <c r="J152" s="49" t="e">
        <f>SUMIFS([2]Feuil1!$C:$C,[2]Feuil1!$B:$B,$W$20,[2]Feuil1!$A:$A,C152,[2]Feuil1!$D:$D,$J$6)</f>
        <v>#VALUE!</v>
      </c>
      <c r="K152" s="186" t="e">
        <f>SUMIFS([2]Feuil1!$E:$E,[2]Feuil1!$B:$B,$W$20,[2]Feuil1!$A:$A,C152,[2]Feuil1!$D:$D,$J$6)</f>
        <v>#VALUE!</v>
      </c>
      <c r="L152" s="74">
        <f>SUMIFS([2]Feuil1!$C:$C,[2]Feuil1!$B:$B,$W$20,[2]Feuil1!$A:$A,C152,[2]Feuil1!$D:$D,$L$6)</f>
        <v>0</v>
      </c>
      <c r="M152" s="187" t="e">
        <f>SUMIFS([2]Feuil1!$E:$E,[2]Feuil1!$B:$B,$W$20,[2]Feuil1!$A:$A,C152,[2]Feuil1!$D:$D,$L$6)</f>
        <v>#VALUE!</v>
      </c>
      <c r="N152" s="74">
        <f>SUMIFS([2]Feuil1!$C:$C,[2]Feuil1!$B:$B,$W$20,[2]Feuil1!$A:$A,C152,[2]Feuil1!$D:$D,$N$6)</f>
        <v>0</v>
      </c>
      <c r="O152" s="187" t="e">
        <f>SUMIFS([2]Feuil1!$E:$E,[2]Feuil1!$B:$B,$W$20,[2]Feuil1!$A:$A,C152,[2]Feuil1!$D:$D,$N$6)</f>
        <v>#VALUE!</v>
      </c>
      <c r="P152" s="173" t="e">
        <f>SUMIFS('[3]RPE MATIN'!$C:$C,'[3]RPE MATIN'!$B:$B,$W$20,'[3]RPE MATIN'!$A:$A,C152)</f>
        <v>#VALUE!</v>
      </c>
      <c r="Q152" s="188" t="e">
        <f t="shared" si="10"/>
        <v>#VALUE!</v>
      </c>
      <c r="R152" s="11" t="e">
        <f t="shared" si="13"/>
        <v>#VALUE!</v>
      </c>
      <c r="S152" s="11" t="e">
        <f t="shared" si="9"/>
        <v>#VALUE!</v>
      </c>
      <c r="T152" s="50" t="e">
        <f t="shared" si="11"/>
        <v>#VALUE!</v>
      </c>
      <c r="U152" s="51" t="e">
        <f t="shared" si="12"/>
        <v>#VALUE!</v>
      </c>
    </row>
    <row r="153" spans="1:21" ht="15" thickBot="1" x14ac:dyDescent="0.4">
      <c r="A153" s="234"/>
      <c r="B153" s="1" t="s">
        <v>13</v>
      </c>
      <c r="C153" s="26">
        <v>44950</v>
      </c>
      <c r="D153" s="48" t="e">
        <f>SUMIFS([2]Feuil1!$C:$C,[2]Feuil1!$B:$B,$W$20,[2]Feuil1!$A:$A,C153,[2]Feuil1!$D:$D,$D$6)</f>
        <v>#VALUE!</v>
      </c>
      <c r="E153" s="185" t="e">
        <f>SUMIFS([2]Feuil1!$E:$E,[2]Feuil1!$B:$B,$W$20,[2]Feuil1!$A:$A,C153,[2]Feuil1!$D:$D,$D$6)</f>
        <v>#VALUE!</v>
      </c>
      <c r="F153" s="48" t="e">
        <f>SUMIFS([2]Feuil1!$C:$C,[2]Feuil1!$B:$B,$W$20,[2]Feuil1!$A:$A,C153,[2]Feuil1!$D:$D,$F$6)</f>
        <v>#VALUE!</v>
      </c>
      <c r="G153" s="185" t="e">
        <f>SUMIFS([2]Feuil1!$E:$E,[2]Feuil1!$B:$B,$W$20,[2]Feuil1!$A:$A,C153,[2]Feuil1!$D:$D,$F$6)</f>
        <v>#VALUE!</v>
      </c>
      <c r="H153" s="49">
        <f>SUMIFS([2]Feuil1!$C:$C,[2]Feuil1!$B:$B,$W$20,[2]Feuil1!$A:$A,C153,[2]Feuil1!$D:$D,$H$6)</f>
        <v>0</v>
      </c>
      <c r="I153" s="186" t="e">
        <f>SUMIFS([2]Feuil1!$E:$E,[2]Feuil1!$B:$B,$W$20,[2]Feuil1!$A:$A,C153,[2]Feuil1!$D:$D,$H$6)</f>
        <v>#VALUE!</v>
      </c>
      <c r="J153" s="49" t="e">
        <f>SUMIFS([2]Feuil1!$C:$C,[2]Feuil1!$B:$B,$W$20,[2]Feuil1!$A:$A,C153,[2]Feuil1!$D:$D,$J$6)</f>
        <v>#VALUE!</v>
      </c>
      <c r="K153" s="186" t="e">
        <f>SUMIFS([2]Feuil1!$E:$E,[2]Feuil1!$B:$B,$W$20,[2]Feuil1!$A:$A,C153,[2]Feuil1!$D:$D,$J$6)</f>
        <v>#VALUE!</v>
      </c>
      <c r="L153" s="74">
        <f>SUMIFS([2]Feuil1!$C:$C,[2]Feuil1!$B:$B,$W$20,[2]Feuil1!$A:$A,C153,[2]Feuil1!$D:$D,$L$6)</f>
        <v>0</v>
      </c>
      <c r="M153" s="187" t="e">
        <f>SUMIFS([2]Feuil1!$E:$E,[2]Feuil1!$B:$B,$W$20,[2]Feuil1!$A:$A,C153,[2]Feuil1!$D:$D,$L$6)</f>
        <v>#VALUE!</v>
      </c>
      <c r="N153" s="74">
        <f>SUMIFS([2]Feuil1!$C:$C,[2]Feuil1!$B:$B,$W$20,[2]Feuil1!$A:$A,C153,[2]Feuil1!$D:$D,$N$6)</f>
        <v>0</v>
      </c>
      <c r="O153" s="187" t="e">
        <f>SUMIFS([2]Feuil1!$E:$E,[2]Feuil1!$B:$B,$W$20,[2]Feuil1!$A:$A,C153,[2]Feuil1!$D:$D,$N$6)</f>
        <v>#VALUE!</v>
      </c>
      <c r="P153" s="173" t="e">
        <f>SUMIFS('[3]RPE MATIN'!$C:$C,'[3]RPE MATIN'!$B:$B,$W$20,'[3]RPE MATIN'!$A:$A,C153)</f>
        <v>#VALUE!</v>
      </c>
      <c r="Q153" s="188" t="e">
        <f t="shared" si="10"/>
        <v>#VALUE!</v>
      </c>
      <c r="R153" s="11" t="e">
        <f t="shared" si="13"/>
        <v>#VALUE!</v>
      </c>
      <c r="S153" s="11" t="e">
        <f t="shared" si="9"/>
        <v>#VALUE!</v>
      </c>
      <c r="T153" s="50" t="e">
        <f t="shared" si="11"/>
        <v>#VALUE!</v>
      </c>
      <c r="U153" s="51" t="e">
        <f t="shared" si="12"/>
        <v>#VALUE!</v>
      </c>
    </row>
    <row r="154" spans="1:21" ht="15" thickBot="1" x14ac:dyDescent="0.4">
      <c r="A154" s="234"/>
      <c r="B154" s="1" t="s">
        <v>13</v>
      </c>
      <c r="C154" s="26">
        <v>44951</v>
      </c>
      <c r="D154" s="48" t="e">
        <f>SUMIFS([2]Feuil1!$C:$C,[2]Feuil1!$B:$B,$W$20,[2]Feuil1!$A:$A,C154,[2]Feuil1!$D:$D,$D$6)</f>
        <v>#VALUE!</v>
      </c>
      <c r="E154" s="185" t="e">
        <f>SUMIFS([2]Feuil1!$E:$E,[2]Feuil1!$B:$B,$W$20,[2]Feuil1!$A:$A,C154,[2]Feuil1!$D:$D,$D$6)</f>
        <v>#VALUE!</v>
      </c>
      <c r="F154" s="48" t="e">
        <f>SUMIFS([2]Feuil1!$C:$C,[2]Feuil1!$B:$B,$W$20,[2]Feuil1!$A:$A,C154,[2]Feuil1!$D:$D,$F$6)</f>
        <v>#VALUE!</v>
      </c>
      <c r="G154" s="185" t="e">
        <f>SUMIFS([2]Feuil1!$E:$E,[2]Feuil1!$B:$B,$W$20,[2]Feuil1!$A:$A,C154,[2]Feuil1!$D:$D,$F$6)</f>
        <v>#VALUE!</v>
      </c>
      <c r="H154" s="49">
        <f>SUMIFS([2]Feuil1!$C:$C,[2]Feuil1!$B:$B,$W$20,[2]Feuil1!$A:$A,C154,[2]Feuil1!$D:$D,$H$6)</f>
        <v>0</v>
      </c>
      <c r="I154" s="186" t="e">
        <f>SUMIFS([2]Feuil1!$E:$E,[2]Feuil1!$B:$B,$W$20,[2]Feuil1!$A:$A,C154,[2]Feuil1!$D:$D,$H$6)</f>
        <v>#VALUE!</v>
      </c>
      <c r="J154" s="49" t="e">
        <f>SUMIFS([2]Feuil1!$C:$C,[2]Feuil1!$B:$B,$W$20,[2]Feuil1!$A:$A,C154,[2]Feuil1!$D:$D,$J$6)</f>
        <v>#VALUE!</v>
      </c>
      <c r="K154" s="186" t="e">
        <f>SUMIFS([2]Feuil1!$E:$E,[2]Feuil1!$B:$B,$W$20,[2]Feuil1!$A:$A,C154,[2]Feuil1!$D:$D,$J$6)</f>
        <v>#VALUE!</v>
      </c>
      <c r="L154" s="74">
        <f>SUMIFS([2]Feuil1!$C:$C,[2]Feuil1!$B:$B,$W$20,[2]Feuil1!$A:$A,C154,[2]Feuil1!$D:$D,$L$6)</f>
        <v>0</v>
      </c>
      <c r="M154" s="187" t="e">
        <f>SUMIFS([2]Feuil1!$E:$E,[2]Feuil1!$B:$B,$W$20,[2]Feuil1!$A:$A,C154,[2]Feuil1!$D:$D,$L$6)</f>
        <v>#VALUE!</v>
      </c>
      <c r="N154" s="74">
        <f>SUMIFS([2]Feuil1!$C:$C,[2]Feuil1!$B:$B,$W$20,[2]Feuil1!$A:$A,C154,[2]Feuil1!$D:$D,$N$6)</f>
        <v>0</v>
      </c>
      <c r="O154" s="187" t="e">
        <f>SUMIFS([2]Feuil1!$E:$E,[2]Feuil1!$B:$B,$W$20,[2]Feuil1!$A:$A,C154,[2]Feuil1!$D:$D,$N$6)</f>
        <v>#VALUE!</v>
      </c>
      <c r="P154" s="173" t="e">
        <f>SUMIFS('[3]RPE MATIN'!$C:$C,'[3]RPE MATIN'!$B:$B,$W$20,'[3]RPE MATIN'!$A:$A,C154)</f>
        <v>#VALUE!</v>
      </c>
      <c r="Q154" s="188" t="e">
        <f t="shared" si="10"/>
        <v>#VALUE!</v>
      </c>
      <c r="R154" s="11" t="e">
        <f t="shared" si="13"/>
        <v>#VALUE!</v>
      </c>
      <c r="S154" s="11" t="e">
        <f t="shared" si="9"/>
        <v>#VALUE!</v>
      </c>
      <c r="T154" s="50" t="e">
        <f t="shared" si="11"/>
        <v>#VALUE!</v>
      </c>
      <c r="U154" s="51" t="e">
        <f t="shared" si="12"/>
        <v>#VALUE!</v>
      </c>
    </row>
    <row r="155" spans="1:21" ht="15" thickBot="1" x14ac:dyDescent="0.4">
      <c r="A155" s="234"/>
      <c r="B155" s="1" t="s">
        <v>14</v>
      </c>
      <c r="C155" s="26">
        <v>44952</v>
      </c>
      <c r="D155" s="48" t="e">
        <f>SUMIFS([2]Feuil1!$C:$C,[2]Feuil1!$B:$B,$W$20,[2]Feuil1!$A:$A,C155,[2]Feuil1!$D:$D,$D$6)</f>
        <v>#VALUE!</v>
      </c>
      <c r="E155" s="185" t="e">
        <f>SUMIFS([2]Feuil1!$E:$E,[2]Feuil1!$B:$B,$W$20,[2]Feuil1!$A:$A,C155,[2]Feuil1!$D:$D,$D$6)</f>
        <v>#VALUE!</v>
      </c>
      <c r="F155" s="48" t="e">
        <f>SUMIFS([2]Feuil1!$C:$C,[2]Feuil1!$B:$B,$W$20,[2]Feuil1!$A:$A,C155,[2]Feuil1!$D:$D,$F$6)</f>
        <v>#VALUE!</v>
      </c>
      <c r="G155" s="185" t="e">
        <f>SUMIFS([2]Feuil1!$E:$E,[2]Feuil1!$B:$B,$W$20,[2]Feuil1!$A:$A,C155,[2]Feuil1!$D:$D,$F$6)</f>
        <v>#VALUE!</v>
      </c>
      <c r="H155" s="49">
        <f>SUMIFS([2]Feuil1!$C:$C,[2]Feuil1!$B:$B,$W$20,[2]Feuil1!$A:$A,C155,[2]Feuil1!$D:$D,$H$6)</f>
        <v>0</v>
      </c>
      <c r="I155" s="186" t="e">
        <f>SUMIFS([2]Feuil1!$E:$E,[2]Feuil1!$B:$B,$W$20,[2]Feuil1!$A:$A,C155,[2]Feuil1!$D:$D,$H$6)</f>
        <v>#VALUE!</v>
      </c>
      <c r="J155" s="49" t="e">
        <f>SUMIFS([2]Feuil1!$C:$C,[2]Feuil1!$B:$B,$W$20,[2]Feuil1!$A:$A,C155,[2]Feuil1!$D:$D,$J$6)</f>
        <v>#VALUE!</v>
      </c>
      <c r="K155" s="186" t="e">
        <f>SUMIFS([2]Feuil1!$E:$E,[2]Feuil1!$B:$B,$W$20,[2]Feuil1!$A:$A,C155,[2]Feuil1!$D:$D,$J$6)</f>
        <v>#VALUE!</v>
      </c>
      <c r="L155" s="74">
        <f>SUMIFS([2]Feuil1!$C:$C,[2]Feuil1!$B:$B,$W$20,[2]Feuil1!$A:$A,C155,[2]Feuil1!$D:$D,$L$6)</f>
        <v>0</v>
      </c>
      <c r="M155" s="187" t="e">
        <f>SUMIFS([2]Feuil1!$E:$E,[2]Feuil1!$B:$B,$W$20,[2]Feuil1!$A:$A,C155,[2]Feuil1!$D:$D,$L$6)</f>
        <v>#VALUE!</v>
      </c>
      <c r="N155" s="74">
        <f>SUMIFS([2]Feuil1!$C:$C,[2]Feuil1!$B:$B,$W$20,[2]Feuil1!$A:$A,C155,[2]Feuil1!$D:$D,$N$6)</f>
        <v>0</v>
      </c>
      <c r="O155" s="187" t="e">
        <f>SUMIFS([2]Feuil1!$E:$E,[2]Feuil1!$B:$B,$W$20,[2]Feuil1!$A:$A,C155,[2]Feuil1!$D:$D,$N$6)</f>
        <v>#VALUE!</v>
      </c>
      <c r="P155" s="173" t="e">
        <f>SUMIFS('[3]RPE MATIN'!$C:$C,'[3]RPE MATIN'!$B:$B,$W$20,'[3]RPE MATIN'!$A:$A,C155)</f>
        <v>#VALUE!</v>
      </c>
      <c r="Q155" s="188" t="e">
        <f t="shared" si="10"/>
        <v>#VALUE!</v>
      </c>
      <c r="R155" s="11" t="e">
        <f t="shared" si="13"/>
        <v>#VALUE!</v>
      </c>
      <c r="S155" s="11" t="e">
        <f t="shared" si="9"/>
        <v>#VALUE!</v>
      </c>
      <c r="T155" s="50" t="e">
        <f t="shared" si="11"/>
        <v>#VALUE!</v>
      </c>
      <c r="U155" s="51" t="e">
        <f t="shared" si="12"/>
        <v>#VALUE!</v>
      </c>
    </row>
    <row r="156" spans="1:21" ht="15" thickBot="1" x14ac:dyDescent="0.4">
      <c r="A156" s="234"/>
      <c r="B156" s="1" t="s">
        <v>15</v>
      </c>
      <c r="C156" s="26">
        <v>44953</v>
      </c>
      <c r="D156" s="48" t="e">
        <f>SUMIFS([2]Feuil1!$C:$C,[2]Feuil1!$B:$B,$W$20,[2]Feuil1!$A:$A,C156,[2]Feuil1!$D:$D,$D$6)</f>
        <v>#VALUE!</v>
      </c>
      <c r="E156" s="185" t="e">
        <f>SUMIFS([2]Feuil1!$E:$E,[2]Feuil1!$B:$B,$W$20,[2]Feuil1!$A:$A,C156,[2]Feuil1!$D:$D,$D$6)</f>
        <v>#VALUE!</v>
      </c>
      <c r="F156" s="48" t="e">
        <f>SUMIFS([2]Feuil1!$C:$C,[2]Feuil1!$B:$B,$W$20,[2]Feuil1!$A:$A,C156,[2]Feuil1!$D:$D,$F$6)</f>
        <v>#VALUE!</v>
      </c>
      <c r="G156" s="185" t="e">
        <f>SUMIFS([2]Feuil1!$E:$E,[2]Feuil1!$B:$B,$W$20,[2]Feuil1!$A:$A,C156,[2]Feuil1!$D:$D,$F$6)</f>
        <v>#VALUE!</v>
      </c>
      <c r="H156" s="49">
        <f>SUMIFS([2]Feuil1!$C:$C,[2]Feuil1!$B:$B,$W$20,[2]Feuil1!$A:$A,C156,[2]Feuil1!$D:$D,$H$6)</f>
        <v>0</v>
      </c>
      <c r="I156" s="186" t="e">
        <f>SUMIFS([2]Feuil1!$E:$E,[2]Feuil1!$B:$B,$W$20,[2]Feuil1!$A:$A,C156,[2]Feuil1!$D:$D,$H$6)</f>
        <v>#VALUE!</v>
      </c>
      <c r="J156" s="49" t="e">
        <f>SUMIFS([2]Feuil1!$C:$C,[2]Feuil1!$B:$B,$W$20,[2]Feuil1!$A:$A,C156,[2]Feuil1!$D:$D,$J$6)</f>
        <v>#VALUE!</v>
      </c>
      <c r="K156" s="186" t="e">
        <f>SUMIFS([2]Feuil1!$E:$E,[2]Feuil1!$B:$B,$W$20,[2]Feuil1!$A:$A,C156,[2]Feuil1!$D:$D,$J$6)</f>
        <v>#VALUE!</v>
      </c>
      <c r="L156" s="74">
        <f>SUMIFS([2]Feuil1!$C:$C,[2]Feuil1!$B:$B,$W$20,[2]Feuil1!$A:$A,C156,[2]Feuil1!$D:$D,$L$6)</f>
        <v>0</v>
      </c>
      <c r="M156" s="187" t="e">
        <f>SUMIFS([2]Feuil1!$E:$E,[2]Feuil1!$B:$B,$W$20,[2]Feuil1!$A:$A,C156,[2]Feuil1!$D:$D,$L$6)</f>
        <v>#VALUE!</v>
      </c>
      <c r="N156" s="74">
        <f>SUMIFS([2]Feuil1!$C:$C,[2]Feuil1!$B:$B,$W$20,[2]Feuil1!$A:$A,C156,[2]Feuil1!$D:$D,$N$6)</f>
        <v>0</v>
      </c>
      <c r="O156" s="187" t="e">
        <f>SUMIFS([2]Feuil1!$E:$E,[2]Feuil1!$B:$B,$W$20,[2]Feuil1!$A:$A,C156,[2]Feuil1!$D:$D,$N$6)</f>
        <v>#VALUE!</v>
      </c>
      <c r="P156" s="173" t="e">
        <f>SUMIFS('[3]RPE MATIN'!$C:$C,'[3]RPE MATIN'!$B:$B,$W$20,'[3]RPE MATIN'!$A:$A,C156)</f>
        <v>#VALUE!</v>
      </c>
      <c r="Q156" s="188" t="e">
        <f t="shared" si="10"/>
        <v>#VALUE!</v>
      </c>
      <c r="R156" s="11" t="e">
        <f t="shared" si="13"/>
        <v>#VALUE!</v>
      </c>
      <c r="S156" s="11" t="e">
        <f t="shared" si="9"/>
        <v>#VALUE!</v>
      </c>
      <c r="T156" s="50" t="e">
        <f t="shared" si="11"/>
        <v>#VALUE!</v>
      </c>
      <c r="U156" s="51" t="e">
        <f t="shared" si="12"/>
        <v>#VALUE!</v>
      </c>
    </row>
    <row r="157" spans="1:21" ht="15" thickBot="1" x14ac:dyDescent="0.4">
      <c r="A157" s="234"/>
      <c r="B157" s="1" t="s">
        <v>16</v>
      </c>
      <c r="C157" s="26">
        <v>44954</v>
      </c>
      <c r="D157" s="48" t="e">
        <f>SUMIFS([2]Feuil1!$C:$C,[2]Feuil1!$B:$B,$W$20,[2]Feuil1!$A:$A,C157,[2]Feuil1!$D:$D,$D$6)</f>
        <v>#VALUE!</v>
      </c>
      <c r="E157" s="185" t="e">
        <f>SUMIFS([2]Feuil1!$E:$E,[2]Feuil1!$B:$B,$W$20,[2]Feuil1!$A:$A,C157,[2]Feuil1!$D:$D,$D$6)</f>
        <v>#VALUE!</v>
      </c>
      <c r="F157" s="48" t="e">
        <f>SUMIFS([2]Feuil1!$C:$C,[2]Feuil1!$B:$B,$W$20,[2]Feuil1!$A:$A,C157,[2]Feuil1!$D:$D,$F$6)</f>
        <v>#VALUE!</v>
      </c>
      <c r="G157" s="185" t="e">
        <f>SUMIFS([2]Feuil1!$E:$E,[2]Feuil1!$B:$B,$W$20,[2]Feuil1!$A:$A,C157,[2]Feuil1!$D:$D,$F$6)</f>
        <v>#VALUE!</v>
      </c>
      <c r="H157" s="49">
        <f>SUMIFS([2]Feuil1!$C:$C,[2]Feuil1!$B:$B,$W$20,[2]Feuil1!$A:$A,C157,[2]Feuil1!$D:$D,$H$6)</f>
        <v>0</v>
      </c>
      <c r="I157" s="186" t="e">
        <f>SUMIFS([2]Feuil1!$E:$E,[2]Feuil1!$B:$B,$W$20,[2]Feuil1!$A:$A,C157,[2]Feuil1!$D:$D,$H$6)</f>
        <v>#VALUE!</v>
      </c>
      <c r="J157" s="49" t="e">
        <f>SUMIFS([2]Feuil1!$C:$C,[2]Feuil1!$B:$B,$W$20,[2]Feuil1!$A:$A,C157,[2]Feuil1!$D:$D,$J$6)</f>
        <v>#VALUE!</v>
      </c>
      <c r="K157" s="186" t="e">
        <f>SUMIFS([2]Feuil1!$E:$E,[2]Feuil1!$B:$B,$W$20,[2]Feuil1!$A:$A,C157,[2]Feuil1!$D:$D,$J$6)</f>
        <v>#VALUE!</v>
      </c>
      <c r="L157" s="74">
        <f>SUMIFS([2]Feuil1!$C:$C,[2]Feuil1!$B:$B,$W$20,[2]Feuil1!$A:$A,C157,[2]Feuil1!$D:$D,$L$6)</f>
        <v>0</v>
      </c>
      <c r="M157" s="187" t="e">
        <f>SUMIFS([2]Feuil1!$E:$E,[2]Feuil1!$B:$B,$W$20,[2]Feuil1!$A:$A,C157,[2]Feuil1!$D:$D,$L$6)</f>
        <v>#VALUE!</v>
      </c>
      <c r="N157" s="74">
        <f>SUMIFS([2]Feuil1!$C:$C,[2]Feuil1!$B:$B,$W$20,[2]Feuil1!$A:$A,C157,[2]Feuil1!$D:$D,$N$6)</f>
        <v>0</v>
      </c>
      <c r="O157" s="187" t="e">
        <f>SUMIFS([2]Feuil1!$E:$E,[2]Feuil1!$B:$B,$W$20,[2]Feuil1!$A:$A,C157,[2]Feuil1!$D:$D,$N$6)</f>
        <v>#VALUE!</v>
      </c>
      <c r="P157" s="173" t="e">
        <f>SUMIFS('[3]RPE MATIN'!$C:$C,'[3]RPE MATIN'!$B:$B,$W$20,'[3]RPE MATIN'!$A:$A,C157)</f>
        <v>#VALUE!</v>
      </c>
      <c r="Q157" s="188" t="e">
        <f t="shared" si="10"/>
        <v>#VALUE!</v>
      </c>
      <c r="R157" s="11" t="e">
        <f t="shared" si="13"/>
        <v>#VALUE!</v>
      </c>
      <c r="S157" s="11" t="e">
        <f t="shared" si="9"/>
        <v>#VALUE!</v>
      </c>
      <c r="T157" s="50" t="e">
        <f t="shared" si="11"/>
        <v>#VALUE!</v>
      </c>
      <c r="U157" s="51" t="e">
        <f t="shared" si="12"/>
        <v>#VALUE!</v>
      </c>
    </row>
    <row r="158" spans="1:21" ht="15" thickBot="1" x14ac:dyDescent="0.4">
      <c r="A158" s="234"/>
      <c r="B158" s="1" t="s">
        <v>17</v>
      </c>
      <c r="C158" s="26">
        <v>44955</v>
      </c>
      <c r="D158" s="48" t="e">
        <f>SUMIFS([2]Feuil1!$C:$C,[2]Feuil1!$B:$B,$W$20,[2]Feuil1!$A:$A,C158,[2]Feuil1!$D:$D,$D$6)</f>
        <v>#VALUE!</v>
      </c>
      <c r="E158" s="185" t="e">
        <f>SUMIFS([2]Feuil1!$E:$E,[2]Feuil1!$B:$B,$W$20,[2]Feuil1!$A:$A,C158,[2]Feuil1!$D:$D,$D$6)</f>
        <v>#VALUE!</v>
      </c>
      <c r="F158" s="48" t="e">
        <f>SUMIFS([2]Feuil1!$C:$C,[2]Feuil1!$B:$B,$W$20,[2]Feuil1!$A:$A,C158,[2]Feuil1!$D:$D,$F$6)</f>
        <v>#VALUE!</v>
      </c>
      <c r="G158" s="185" t="e">
        <f>SUMIFS([2]Feuil1!$E:$E,[2]Feuil1!$B:$B,$W$20,[2]Feuil1!$A:$A,C158,[2]Feuil1!$D:$D,$F$6)</f>
        <v>#VALUE!</v>
      </c>
      <c r="H158" s="49">
        <f>SUMIFS([2]Feuil1!$C:$C,[2]Feuil1!$B:$B,$W$20,[2]Feuil1!$A:$A,C158,[2]Feuil1!$D:$D,$H$6)</f>
        <v>0</v>
      </c>
      <c r="I158" s="186" t="e">
        <f>SUMIFS([2]Feuil1!$E:$E,[2]Feuil1!$B:$B,$W$20,[2]Feuil1!$A:$A,C158,[2]Feuil1!$D:$D,$H$6)</f>
        <v>#VALUE!</v>
      </c>
      <c r="J158" s="49" t="e">
        <f>SUMIFS([2]Feuil1!$C:$C,[2]Feuil1!$B:$B,$W$20,[2]Feuil1!$A:$A,C158,[2]Feuil1!$D:$D,$J$6)</f>
        <v>#VALUE!</v>
      </c>
      <c r="K158" s="186" t="e">
        <f>SUMIFS([2]Feuil1!$E:$E,[2]Feuil1!$B:$B,$W$20,[2]Feuil1!$A:$A,C158,[2]Feuil1!$D:$D,$J$6)</f>
        <v>#VALUE!</v>
      </c>
      <c r="L158" s="74">
        <f>SUMIFS([2]Feuil1!$C:$C,[2]Feuil1!$B:$B,$W$20,[2]Feuil1!$A:$A,C158,[2]Feuil1!$D:$D,$L$6)</f>
        <v>0</v>
      </c>
      <c r="M158" s="187" t="e">
        <f>SUMIFS([2]Feuil1!$E:$E,[2]Feuil1!$B:$B,$W$20,[2]Feuil1!$A:$A,C158,[2]Feuil1!$D:$D,$L$6)</f>
        <v>#VALUE!</v>
      </c>
      <c r="N158" s="74">
        <f>SUMIFS([2]Feuil1!$C:$C,[2]Feuil1!$B:$B,$W$20,[2]Feuil1!$A:$A,C158,[2]Feuil1!$D:$D,$N$6)</f>
        <v>0</v>
      </c>
      <c r="O158" s="187" t="e">
        <f>SUMIFS([2]Feuil1!$E:$E,[2]Feuil1!$B:$B,$W$20,[2]Feuil1!$A:$A,C158,[2]Feuil1!$D:$D,$N$6)</f>
        <v>#VALUE!</v>
      </c>
      <c r="P158" s="173" t="e">
        <f>SUMIFS('[3]RPE MATIN'!$C:$C,'[3]RPE MATIN'!$B:$B,$W$20,'[3]RPE MATIN'!$A:$A,C158)</f>
        <v>#VALUE!</v>
      </c>
      <c r="Q158" s="188" t="e">
        <f t="shared" si="10"/>
        <v>#VALUE!</v>
      </c>
      <c r="R158" s="11" t="e">
        <f t="shared" si="13"/>
        <v>#VALUE!</v>
      </c>
      <c r="S158" s="11" t="e">
        <f t="shared" si="9"/>
        <v>#VALUE!</v>
      </c>
      <c r="T158" s="50" t="e">
        <f t="shared" si="11"/>
        <v>#VALUE!</v>
      </c>
      <c r="U158" s="51" t="e">
        <f t="shared" si="12"/>
        <v>#VALUE!</v>
      </c>
    </row>
    <row r="159" spans="1:21" ht="15" thickBot="1" x14ac:dyDescent="0.4">
      <c r="A159" s="234"/>
      <c r="B159" s="1" t="s">
        <v>12</v>
      </c>
      <c r="C159" s="26">
        <v>44956</v>
      </c>
      <c r="D159" s="48" t="e">
        <f>SUMIFS([2]Feuil1!$C:$C,[2]Feuil1!$B:$B,$W$20,[2]Feuil1!$A:$A,C159,[2]Feuil1!$D:$D,$D$6)</f>
        <v>#VALUE!</v>
      </c>
      <c r="E159" s="185" t="e">
        <f>SUMIFS([2]Feuil1!$E:$E,[2]Feuil1!$B:$B,$W$20,[2]Feuil1!$A:$A,C159,[2]Feuil1!$D:$D,$D$6)</f>
        <v>#VALUE!</v>
      </c>
      <c r="F159" s="48" t="e">
        <f>SUMIFS([2]Feuil1!$C:$C,[2]Feuil1!$B:$B,$W$20,[2]Feuil1!$A:$A,C159,[2]Feuil1!$D:$D,$F$6)</f>
        <v>#VALUE!</v>
      </c>
      <c r="G159" s="185" t="e">
        <f>SUMIFS([2]Feuil1!$E:$E,[2]Feuil1!$B:$B,$W$20,[2]Feuil1!$A:$A,C159,[2]Feuil1!$D:$D,$F$6)</f>
        <v>#VALUE!</v>
      </c>
      <c r="H159" s="49">
        <f>SUMIFS([2]Feuil1!$C:$C,[2]Feuil1!$B:$B,$W$20,[2]Feuil1!$A:$A,C159,[2]Feuil1!$D:$D,$H$6)</f>
        <v>0</v>
      </c>
      <c r="I159" s="186" t="e">
        <f>SUMIFS([2]Feuil1!$E:$E,[2]Feuil1!$B:$B,$W$20,[2]Feuil1!$A:$A,C159,[2]Feuil1!$D:$D,$H$6)</f>
        <v>#VALUE!</v>
      </c>
      <c r="J159" s="49" t="e">
        <f>SUMIFS([2]Feuil1!$C:$C,[2]Feuil1!$B:$B,$W$20,[2]Feuil1!$A:$A,C159,[2]Feuil1!$D:$D,$J$6)</f>
        <v>#VALUE!</v>
      </c>
      <c r="K159" s="186" t="e">
        <f>SUMIFS([2]Feuil1!$E:$E,[2]Feuil1!$B:$B,$W$20,[2]Feuil1!$A:$A,C159,[2]Feuil1!$D:$D,$J$6)</f>
        <v>#VALUE!</v>
      </c>
      <c r="L159" s="74">
        <f>SUMIFS([2]Feuil1!$C:$C,[2]Feuil1!$B:$B,$W$20,[2]Feuil1!$A:$A,C159,[2]Feuil1!$D:$D,$L$6)</f>
        <v>0</v>
      </c>
      <c r="M159" s="187" t="e">
        <f>SUMIFS([2]Feuil1!$E:$E,[2]Feuil1!$B:$B,$W$20,[2]Feuil1!$A:$A,C159,[2]Feuil1!$D:$D,$L$6)</f>
        <v>#VALUE!</v>
      </c>
      <c r="N159" s="74">
        <f>SUMIFS([2]Feuil1!$C:$C,[2]Feuil1!$B:$B,$W$20,[2]Feuil1!$A:$A,C159,[2]Feuil1!$D:$D,$N$6)</f>
        <v>0</v>
      </c>
      <c r="O159" s="187" t="e">
        <f>SUMIFS([2]Feuil1!$E:$E,[2]Feuil1!$B:$B,$W$20,[2]Feuil1!$A:$A,C159,[2]Feuil1!$D:$D,$N$6)</f>
        <v>#VALUE!</v>
      </c>
      <c r="P159" s="173" t="e">
        <f>SUMIFS('[3]RPE MATIN'!$C:$C,'[3]RPE MATIN'!$B:$B,$W$20,'[3]RPE MATIN'!$A:$A,C159)</f>
        <v>#VALUE!</v>
      </c>
      <c r="Q159" s="188" t="e">
        <f t="shared" si="10"/>
        <v>#VALUE!</v>
      </c>
      <c r="R159" s="11" t="e">
        <f t="shared" si="13"/>
        <v>#VALUE!</v>
      </c>
      <c r="S159" s="11" t="e">
        <f t="shared" si="9"/>
        <v>#VALUE!</v>
      </c>
      <c r="T159" s="50" t="e">
        <f t="shared" si="11"/>
        <v>#VALUE!</v>
      </c>
      <c r="U159" s="51" t="e">
        <f t="shared" si="12"/>
        <v>#VALUE!</v>
      </c>
    </row>
    <row r="160" spans="1:21" ht="15" thickBot="1" x14ac:dyDescent="0.4">
      <c r="A160" s="234"/>
      <c r="B160" s="1" t="s">
        <v>13</v>
      </c>
      <c r="C160" s="26">
        <v>44957</v>
      </c>
      <c r="D160" s="48" t="e">
        <f>SUMIFS([2]Feuil1!$C:$C,[2]Feuil1!$B:$B,$W$20,[2]Feuil1!$A:$A,C160,[2]Feuil1!$D:$D,$D$6)</f>
        <v>#VALUE!</v>
      </c>
      <c r="E160" s="185" t="e">
        <f>SUMIFS([2]Feuil1!$E:$E,[2]Feuil1!$B:$B,$W$20,[2]Feuil1!$A:$A,C160,[2]Feuil1!$D:$D,$D$6)</f>
        <v>#VALUE!</v>
      </c>
      <c r="F160" s="48" t="e">
        <f>SUMIFS([2]Feuil1!$C:$C,[2]Feuil1!$B:$B,$W$20,[2]Feuil1!$A:$A,C160,[2]Feuil1!$D:$D,$F$6)</f>
        <v>#VALUE!</v>
      </c>
      <c r="G160" s="185" t="e">
        <f>SUMIFS([2]Feuil1!$E:$E,[2]Feuil1!$B:$B,$W$20,[2]Feuil1!$A:$A,C160,[2]Feuil1!$D:$D,$F$6)</f>
        <v>#VALUE!</v>
      </c>
      <c r="H160" s="49">
        <f>SUMIFS([2]Feuil1!$C:$C,[2]Feuil1!$B:$B,$W$20,[2]Feuil1!$A:$A,C160,[2]Feuil1!$D:$D,$H$6)</f>
        <v>0</v>
      </c>
      <c r="I160" s="186" t="e">
        <f>SUMIFS([2]Feuil1!$E:$E,[2]Feuil1!$B:$B,$W$20,[2]Feuil1!$A:$A,C160,[2]Feuil1!$D:$D,$H$6)</f>
        <v>#VALUE!</v>
      </c>
      <c r="J160" s="49" t="e">
        <f>SUMIFS([2]Feuil1!$C:$C,[2]Feuil1!$B:$B,$W$20,[2]Feuil1!$A:$A,C160,[2]Feuil1!$D:$D,$J$6)</f>
        <v>#VALUE!</v>
      </c>
      <c r="K160" s="186" t="e">
        <f>SUMIFS([2]Feuil1!$E:$E,[2]Feuil1!$B:$B,$W$20,[2]Feuil1!$A:$A,C160,[2]Feuil1!$D:$D,$J$6)</f>
        <v>#VALUE!</v>
      </c>
      <c r="L160" s="74">
        <f>SUMIFS([2]Feuil1!$C:$C,[2]Feuil1!$B:$B,$W$20,[2]Feuil1!$A:$A,C160,[2]Feuil1!$D:$D,$L$6)</f>
        <v>0</v>
      </c>
      <c r="M160" s="187" t="e">
        <f>SUMIFS([2]Feuil1!$E:$E,[2]Feuil1!$B:$B,$W$20,[2]Feuil1!$A:$A,C160,[2]Feuil1!$D:$D,$L$6)</f>
        <v>#VALUE!</v>
      </c>
      <c r="N160" s="74">
        <f>SUMIFS([2]Feuil1!$C:$C,[2]Feuil1!$B:$B,$W$20,[2]Feuil1!$A:$A,C160,[2]Feuil1!$D:$D,$N$6)</f>
        <v>0</v>
      </c>
      <c r="O160" s="187" t="e">
        <f>SUMIFS([2]Feuil1!$E:$E,[2]Feuil1!$B:$B,$W$20,[2]Feuil1!$A:$A,C160,[2]Feuil1!$D:$D,$N$6)</f>
        <v>#VALUE!</v>
      </c>
      <c r="P160" s="173" t="e">
        <f>SUMIFS('[3]RPE MATIN'!$C:$C,'[3]RPE MATIN'!$B:$B,$W$20,'[3]RPE MATIN'!$A:$A,C160)</f>
        <v>#VALUE!</v>
      </c>
      <c r="Q160" s="188" t="e">
        <f t="shared" si="10"/>
        <v>#VALUE!</v>
      </c>
      <c r="R160" s="11" t="e">
        <f t="shared" si="13"/>
        <v>#VALUE!</v>
      </c>
      <c r="S160" s="11" t="e">
        <f t="shared" si="9"/>
        <v>#VALUE!</v>
      </c>
      <c r="T160" s="50" t="e">
        <f t="shared" si="11"/>
        <v>#VALUE!</v>
      </c>
      <c r="U160" s="51" t="e">
        <f t="shared" si="12"/>
        <v>#VALUE!</v>
      </c>
    </row>
    <row r="161" spans="1:21" ht="15" thickBot="1" x14ac:dyDescent="0.4">
      <c r="A161" s="234" t="s">
        <v>1</v>
      </c>
      <c r="B161" s="1" t="s">
        <v>13</v>
      </c>
      <c r="C161" s="26">
        <v>44958</v>
      </c>
      <c r="D161" s="48" t="e">
        <f>SUMIFS([2]Feuil1!$C:$C,[2]Feuil1!$B:$B,$W$20,[2]Feuil1!$A:$A,C161,[2]Feuil1!$D:$D,$D$6)</f>
        <v>#VALUE!</v>
      </c>
      <c r="E161" s="185" t="e">
        <f>SUMIFS([2]Feuil1!$E:$E,[2]Feuil1!$B:$B,$W$20,[2]Feuil1!$A:$A,C161,[2]Feuil1!$D:$D,$D$6)</f>
        <v>#VALUE!</v>
      </c>
      <c r="F161" s="48" t="e">
        <f>SUMIFS([2]Feuil1!$C:$C,[2]Feuil1!$B:$B,$W$20,[2]Feuil1!$A:$A,C161,[2]Feuil1!$D:$D,$F$6)</f>
        <v>#VALUE!</v>
      </c>
      <c r="G161" s="185" t="e">
        <f>SUMIFS([2]Feuil1!$E:$E,[2]Feuil1!$B:$B,$W$20,[2]Feuil1!$A:$A,C161,[2]Feuil1!$D:$D,$F$6)</f>
        <v>#VALUE!</v>
      </c>
      <c r="H161" s="49">
        <f>SUMIFS([2]Feuil1!$C:$C,[2]Feuil1!$B:$B,$W$20,[2]Feuil1!$A:$A,C161,[2]Feuil1!$D:$D,$H$6)</f>
        <v>0</v>
      </c>
      <c r="I161" s="186" t="e">
        <f>SUMIFS([2]Feuil1!$E:$E,[2]Feuil1!$B:$B,$W$20,[2]Feuil1!$A:$A,C161,[2]Feuil1!$D:$D,$H$6)</f>
        <v>#VALUE!</v>
      </c>
      <c r="J161" s="49" t="e">
        <f>SUMIFS([2]Feuil1!$C:$C,[2]Feuil1!$B:$B,$W$20,[2]Feuil1!$A:$A,C161,[2]Feuil1!$D:$D,$J$6)</f>
        <v>#VALUE!</v>
      </c>
      <c r="K161" s="186" t="e">
        <f>SUMIFS([2]Feuil1!$E:$E,[2]Feuil1!$B:$B,$W$20,[2]Feuil1!$A:$A,C161,[2]Feuil1!$D:$D,$J$6)</f>
        <v>#VALUE!</v>
      </c>
      <c r="L161" s="74">
        <f>SUMIFS([2]Feuil1!$C:$C,[2]Feuil1!$B:$B,$W$20,[2]Feuil1!$A:$A,C161,[2]Feuil1!$D:$D,$L$6)</f>
        <v>0</v>
      </c>
      <c r="M161" s="187" t="e">
        <f>SUMIFS([2]Feuil1!$E:$E,[2]Feuil1!$B:$B,$W$20,[2]Feuil1!$A:$A,C161,[2]Feuil1!$D:$D,$L$6)</f>
        <v>#VALUE!</v>
      </c>
      <c r="N161" s="74">
        <f>SUMIFS([2]Feuil1!$C:$C,[2]Feuil1!$B:$B,$W$20,[2]Feuil1!$A:$A,C161,[2]Feuil1!$D:$D,$N$6)</f>
        <v>0</v>
      </c>
      <c r="O161" s="187" t="e">
        <f>SUMIFS([2]Feuil1!$E:$E,[2]Feuil1!$B:$B,$W$20,[2]Feuil1!$A:$A,C161,[2]Feuil1!$D:$D,$N$6)</f>
        <v>#VALUE!</v>
      </c>
      <c r="P161" s="173" t="e">
        <f>SUMIFS('[3]RPE MATIN'!$C:$C,'[3]RPE MATIN'!$B:$B,$W$20,'[3]RPE MATIN'!$A:$A,C161)</f>
        <v>#VALUE!</v>
      </c>
      <c r="Q161" s="188" t="e">
        <f t="shared" si="10"/>
        <v>#VALUE!</v>
      </c>
      <c r="R161" s="11" t="e">
        <f t="shared" si="13"/>
        <v>#VALUE!</v>
      </c>
      <c r="S161" s="11" t="e">
        <f t="shared" si="9"/>
        <v>#VALUE!</v>
      </c>
      <c r="T161" s="50" t="e">
        <f t="shared" si="11"/>
        <v>#VALUE!</v>
      </c>
      <c r="U161" s="51" t="e">
        <f t="shared" si="12"/>
        <v>#VALUE!</v>
      </c>
    </row>
    <row r="162" spans="1:21" ht="15" thickBot="1" x14ac:dyDescent="0.4">
      <c r="A162" s="234"/>
      <c r="B162" s="1" t="s">
        <v>14</v>
      </c>
      <c r="C162" s="26">
        <v>44959</v>
      </c>
      <c r="D162" s="48" t="e">
        <f>SUMIFS([2]Feuil1!$C:$C,[2]Feuil1!$B:$B,$W$20,[2]Feuil1!$A:$A,C162,[2]Feuil1!$D:$D,$D$6)</f>
        <v>#VALUE!</v>
      </c>
      <c r="E162" s="185" t="e">
        <f>SUMIFS([2]Feuil1!$E:$E,[2]Feuil1!$B:$B,$W$20,[2]Feuil1!$A:$A,C162,[2]Feuil1!$D:$D,$D$6)</f>
        <v>#VALUE!</v>
      </c>
      <c r="F162" s="48" t="e">
        <f>SUMIFS([2]Feuil1!$C:$C,[2]Feuil1!$B:$B,$W$20,[2]Feuil1!$A:$A,C162,[2]Feuil1!$D:$D,$F$6)</f>
        <v>#VALUE!</v>
      </c>
      <c r="G162" s="185" t="e">
        <f>SUMIFS([2]Feuil1!$E:$E,[2]Feuil1!$B:$B,$W$20,[2]Feuil1!$A:$A,C162,[2]Feuil1!$D:$D,$F$6)</f>
        <v>#VALUE!</v>
      </c>
      <c r="H162" s="49">
        <f>SUMIFS([2]Feuil1!$C:$C,[2]Feuil1!$B:$B,$W$20,[2]Feuil1!$A:$A,C162,[2]Feuil1!$D:$D,$H$6)</f>
        <v>0</v>
      </c>
      <c r="I162" s="186" t="e">
        <f>SUMIFS([2]Feuil1!$E:$E,[2]Feuil1!$B:$B,$W$20,[2]Feuil1!$A:$A,C162,[2]Feuil1!$D:$D,$H$6)</f>
        <v>#VALUE!</v>
      </c>
      <c r="J162" s="49" t="e">
        <f>SUMIFS([2]Feuil1!$C:$C,[2]Feuil1!$B:$B,$W$20,[2]Feuil1!$A:$A,C162,[2]Feuil1!$D:$D,$J$6)</f>
        <v>#VALUE!</v>
      </c>
      <c r="K162" s="186" t="e">
        <f>SUMIFS([2]Feuil1!$E:$E,[2]Feuil1!$B:$B,$W$20,[2]Feuil1!$A:$A,C162,[2]Feuil1!$D:$D,$J$6)</f>
        <v>#VALUE!</v>
      </c>
      <c r="L162" s="74">
        <f>SUMIFS([2]Feuil1!$C:$C,[2]Feuil1!$B:$B,$W$20,[2]Feuil1!$A:$A,C162,[2]Feuil1!$D:$D,$L$6)</f>
        <v>0</v>
      </c>
      <c r="M162" s="187" t="e">
        <f>SUMIFS([2]Feuil1!$E:$E,[2]Feuil1!$B:$B,$W$20,[2]Feuil1!$A:$A,C162,[2]Feuil1!$D:$D,$L$6)</f>
        <v>#VALUE!</v>
      </c>
      <c r="N162" s="74">
        <f>SUMIFS([2]Feuil1!$C:$C,[2]Feuil1!$B:$B,$W$20,[2]Feuil1!$A:$A,C162,[2]Feuil1!$D:$D,$N$6)</f>
        <v>0</v>
      </c>
      <c r="O162" s="187" t="e">
        <f>SUMIFS([2]Feuil1!$E:$E,[2]Feuil1!$B:$B,$W$20,[2]Feuil1!$A:$A,C162,[2]Feuil1!$D:$D,$N$6)</f>
        <v>#VALUE!</v>
      </c>
      <c r="P162" s="173" t="e">
        <f>SUMIFS('[3]RPE MATIN'!$C:$C,'[3]RPE MATIN'!$B:$B,$W$20,'[3]RPE MATIN'!$A:$A,C162)</f>
        <v>#VALUE!</v>
      </c>
      <c r="Q162" s="188" t="e">
        <f t="shared" si="10"/>
        <v>#VALUE!</v>
      </c>
      <c r="R162" s="11" t="e">
        <f t="shared" si="13"/>
        <v>#VALUE!</v>
      </c>
      <c r="S162" s="11" t="e">
        <f t="shared" si="9"/>
        <v>#VALUE!</v>
      </c>
      <c r="T162" s="50" t="e">
        <f t="shared" si="11"/>
        <v>#VALUE!</v>
      </c>
      <c r="U162" s="51" t="e">
        <f t="shared" si="12"/>
        <v>#VALUE!</v>
      </c>
    </row>
    <row r="163" spans="1:21" ht="15" thickBot="1" x14ac:dyDescent="0.4">
      <c r="A163" s="234"/>
      <c r="B163" s="1" t="s">
        <v>15</v>
      </c>
      <c r="C163" s="26">
        <v>44960</v>
      </c>
      <c r="D163" s="48" t="e">
        <f>SUMIFS([2]Feuil1!$C:$C,[2]Feuil1!$B:$B,$W$20,[2]Feuil1!$A:$A,C163,[2]Feuil1!$D:$D,$D$6)</f>
        <v>#VALUE!</v>
      </c>
      <c r="E163" s="185" t="e">
        <f>SUMIFS([2]Feuil1!$E:$E,[2]Feuil1!$B:$B,$W$20,[2]Feuil1!$A:$A,C163,[2]Feuil1!$D:$D,$D$6)</f>
        <v>#VALUE!</v>
      </c>
      <c r="F163" s="48" t="e">
        <f>SUMIFS([2]Feuil1!$C:$C,[2]Feuil1!$B:$B,$W$20,[2]Feuil1!$A:$A,C163,[2]Feuil1!$D:$D,$F$6)</f>
        <v>#VALUE!</v>
      </c>
      <c r="G163" s="185" t="e">
        <f>SUMIFS([2]Feuil1!$E:$E,[2]Feuil1!$B:$B,$W$20,[2]Feuil1!$A:$A,C163,[2]Feuil1!$D:$D,$F$6)</f>
        <v>#VALUE!</v>
      </c>
      <c r="H163" s="49">
        <f>SUMIFS([2]Feuil1!$C:$C,[2]Feuil1!$B:$B,$W$20,[2]Feuil1!$A:$A,C163,[2]Feuil1!$D:$D,$H$6)</f>
        <v>0</v>
      </c>
      <c r="I163" s="186" t="e">
        <f>SUMIFS([2]Feuil1!$E:$E,[2]Feuil1!$B:$B,$W$20,[2]Feuil1!$A:$A,C163,[2]Feuil1!$D:$D,$H$6)</f>
        <v>#VALUE!</v>
      </c>
      <c r="J163" s="49" t="e">
        <f>SUMIFS([2]Feuil1!$C:$C,[2]Feuil1!$B:$B,$W$20,[2]Feuil1!$A:$A,C163,[2]Feuil1!$D:$D,$J$6)</f>
        <v>#VALUE!</v>
      </c>
      <c r="K163" s="186" t="e">
        <f>SUMIFS([2]Feuil1!$E:$E,[2]Feuil1!$B:$B,$W$20,[2]Feuil1!$A:$A,C163,[2]Feuil1!$D:$D,$J$6)</f>
        <v>#VALUE!</v>
      </c>
      <c r="L163" s="74">
        <f>SUMIFS([2]Feuil1!$C:$C,[2]Feuil1!$B:$B,$W$20,[2]Feuil1!$A:$A,C163,[2]Feuil1!$D:$D,$L$6)</f>
        <v>0</v>
      </c>
      <c r="M163" s="187" t="e">
        <f>SUMIFS([2]Feuil1!$E:$E,[2]Feuil1!$B:$B,$W$20,[2]Feuil1!$A:$A,C163,[2]Feuil1!$D:$D,$L$6)</f>
        <v>#VALUE!</v>
      </c>
      <c r="N163" s="74">
        <f>SUMIFS([2]Feuil1!$C:$C,[2]Feuil1!$B:$B,$W$20,[2]Feuil1!$A:$A,C163,[2]Feuil1!$D:$D,$N$6)</f>
        <v>0</v>
      </c>
      <c r="O163" s="187" t="e">
        <f>SUMIFS([2]Feuil1!$E:$E,[2]Feuil1!$B:$B,$W$20,[2]Feuil1!$A:$A,C163,[2]Feuil1!$D:$D,$N$6)</f>
        <v>#VALUE!</v>
      </c>
      <c r="P163" s="173" t="e">
        <f>SUMIFS('[3]RPE MATIN'!$C:$C,'[3]RPE MATIN'!$B:$B,$W$20,'[3]RPE MATIN'!$A:$A,C163)</f>
        <v>#VALUE!</v>
      </c>
      <c r="Q163" s="188" t="e">
        <f t="shared" si="10"/>
        <v>#VALUE!</v>
      </c>
      <c r="R163" s="11" t="e">
        <f t="shared" si="13"/>
        <v>#VALUE!</v>
      </c>
      <c r="S163" s="11" t="e">
        <f t="shared" si="9"/>
        <v>#VALUE!</v>
      </c>
      <c r="T163" s="50" t="e">
        <f t="shared" si="11"/>
        <v>#VALUE!</v>
      </c>
      <c r="U163" s="51" t="e">
        <f t="shared" si="12"/>
        <v>#VALUE!</v>
      </c>
    </row>
    <row r="164" spans="1:21" ht="15" thickBot="1" x14ac:dyDescent="0.4">
      <c r="A164" s="234"/>
      <c r="B164" s="1" t="s">
        <v>16</v>
      </c>
      <c r="C164" s="26">
        <v>44961</v>
      </c>
      <c r="D164" s="48" t="e">
        <f>SUMIFS([2]Feuil1!$C:$C,[2]Feuil1!$B:$B,$W$20,[2]Feuil1!$A:$A,C164,[2]Feuil1!$D:$D,$D$6)</f>
        <v>#VALUE!</v>
      </c>
      <c r="E164" s="185" t="e">
        <f>SUMIFS([2]Feuil1!$E:$E,[2]Feuil1!$B:$B,$W$20,[2]Feuil1!$A:$A,C164,[2]Feuil1!$D:$D,$D$6)</f>
        <v>#VALUE!</v>
      </c>
      <c r="F164" s="48" t="e">
        <f>SUMIFS([2]Feuil1!$C:$C,[2]Feuil1!$B:$B,$W$20,[2]Feuil1!$A:$A,C164,[2]Feuil1!$D:$D,$F$6)</f>
        <v>#VALUE!</v>
      </c>
      <c r="G164" s="185" t="e">
        <f>SUMIFS([2]Feuil1!$E:$E,[2]Feuil1!$B:$B,$W$20,[2]Feuil1!$A:$A,C164,[2]Feuil1!$D:$D,$F$6)</f>
        <v>#VALUE!</v>
      </c>
      <c r="H164" s="49">
        <f>SUMIFS([2]Feuil1!$C:$C,[2]Feuil1!$B:$B,$W$20,[2]Feuil1!$A:$A,C164,[2]Feuil1!$D:$D,$H$6)</f>
        <v>0</v>
      </c>
      <c r="I164" s="186" t="e">
        <f>SUMIFS([2]Feuil1!$E:$E,[2]Feuil1!$B:$B,$W$20,[2]Feuil1!$A:$A,C164,[2]Feuil1!$D:$D,$H$6)</f>
        <v>#VALUE!</v>
      </c>
      <c r="J164" s="49" t="e">
        <f>SUMIFS([2]Feuil1!$C:$C,[2]Feuil1!$B:$B,$W$20,[2]Feuil1!$A:$A,C164,[2]Feuil1!$D:$D,$J$6)</f>
        <v>#VALUE!</v>
      </c>
      <c r="K164" s="186" t="e">
        <f>SUMIFS([2]Feuil1!$E:$E,[2]Feuil1!$B:$B,$W$20,[2]Feuil1!$A:$A,C164,[2]Feuil1!$D:$D,$J$6)</f>
        <v>#VALUE!</v>
      </c>
      <c r="L164" s="74">
        <f>SUMIFS([2]Feuil1!$C:$C,[2]Feuil1!$B:$B,$W$20,[2]Feuil1!$A:$A,C164,[2]Feuil1!$D:$D,$L$6)</f>
        <v>0</v>
      </c>
      <c r="M164" s="187" t="e">
        <f>SUMIFS([2]Feuil1!$E:$E,[2]Feuil1!$B:$B,$W$20,[2]Feuil1!$A:$A,C164,[2]Feuil1!$D:$D,$L$6)</f>
        <v>#VALUE!</v>
      </c>
      <c r="N164" s="74">
        <f>SUMIFS([2]Feuil1!$C:$C,[2]Feuil1!$B:$B,$W$20,[2]Feuil1!$A:$A,C164,[2]Feuil1!$D:$D,$N$6)</f>
        <v>0</v>
      </c>
      <c r="O164" s="187" t="e">
        <f>SUMIFS([2]Feuil1!$E:$E,[2]Feuil1!$B:$B,$W$20,[2]Feuil1!$A:$A,C164,[2]Feuil1!$D:$D,$N$6)</f>
        <v>#VALUE!</v>
      </c>
      <c r="P164" s="173" t="e">
        <f>SUMIFS('[3]RPE MATIN'!$C:$C,'[3]RPE MATIN'!$B:$B,$W$20,'[3]RPE MATIN'!$A:$A,C164)</f>
        <v>#VALUE!</v>
      </c>
      <c r="Q164" s="188" t="e">
        <f t="shared" si="10"/>
        <v>#VALUE!</v>
      </c>
      <c r="R164" s="11" t="e">
        <f t="shared" si="13"/>
        <v>#VALUE!</v>
      </c>
      <c r="S164" s="11" t="e">
        <f t="shared" si="9"/>
        <v>#VALUE!</v>
      </c>
      <c r="T164" s="50" t="e">
        <f t="shared" si="11"/>
        <v>#VALUE!</v>
      </c>
      <c r="U164" s="51" t="e">
        <f t="shared" si="12"/>
        <v>#VALUE!</v>
      </c>
    </row>
    <row r="165" spans="1:21" ht="15" thickBot="1" x14ac:dyDescent="0.4">
      <c r="A165" s="234"/>
      <c r="B165" s="1" t="s">
        <v>17</v>
      </c>
      <c r="C165" s="26">
        <v>44962</v>
      </c>
      <c r="D165" s="48" t="e">
        <f>SUMIFS([2]Feuil1!$C:$C,[2]Feuil1!$B:$B,$W$20,[2]Feuil1!$A:$A,C165,[2]Feuil1!$D:$D,$D$6)</f>
        <v>#VALUE!</v>
      </c>
      <c r="E165" s="185" t="e">
        <f>SUMIFS([2]Feuil1!$E:$E,[2]Feuil1!$B:$B,$W$20,[2]Feuil1!$A:$A,C165,[2]Feuil1!$D:$D,$D$6)</f>
        <v>#VALUE!</v>
      </c>
      <c r="F165" s="48" t="e">
        <f>SUMIFS([2]Feuil1!$C:$C,[2]Feuil1!$B:$B,$W$20,[2]Feuil1!$A:$A,C165,[2]Feuil1!$D:$D,$F$6)</f>
        <v>#VALUE!</v>
      </c>
      <c r="G165" s="185" t="e">
        <f>SUMIFS([2]Feuil1!$E:$E,[2]Feuil1!$B:$B,$W$20,[2]Feuil1!$A:$A,C165,[2]Feuil1!$D:$D,$F$6)</f>
        <v>#VALUE!</v>
      </c>
      <c r="H165" s="49">
        <f>SUMIFS([2]Feuil1!$C:$C,[2]Feuil1!$B:$B,$W$20,[2]Feuil1!$A:$A,C165,[2]Feuil1!$D:$D,$H$6)</f>
        <v>0</v>
      </c>
      <c r="I165" s="186" t="e">
        <f>SUMIFS([2]Feuil1!$E:$E,[2]Feuil1!$B:$B,$W$20,[2]Feuil1!$A:$A,C165,[2]Feuil1!$D:$D,$H$6)</f>
        <v>#VALUE!</v>
      </c>
      <c r="J165" s="49" t="e">
        <f>SUMIFS([2]Feuil1!$C:$C,[2]Feuil1!$B:$B,$W$20,[2]Feuil1!$A:$A,C165,[2]Feuil1!$D:$D,$J$6)</f>
        <v>#VALUE!</v>
      </c>
      <c r="K165" s="186" t="e">
        <f>SUMIFS([2]Feuil1!$E:$E,[2]Feuil1!$B:$B,$W$20,[2]Feuil1!$A:$A,C165,[2]Feuil1!$D:$D,$J$6)</f>
        <v>#VALUE!</v>
      </c>
      <c r="L165" s="74">
        <f>SUMIFS([2]Feuil1!$C:$C,[2]Feuil1!$B:$B,$W$20,[2]Feuil1!$A:$A,C165,[2]Feuil1!$D:$D,$L$6)</f>
        <v>0</v>
      </c>
      <c r="M165" s="187" t="e">
        <f>SUMIFS([2]Feuil1!$E:$E,[2]Feuil1!$B:$B,$W$20,[2]Feuil1!$A:$A,C165,[2]Feuil1!$D:$D,$L$6)</f>
        <v>#VALUE!</v>
      </c>
      <c r="N165" s="74">
        <f>SUMIFS([2]Feuil1!$C:$C,[2]Feuil1!$B:$B,$W$20,[2]Feuil1!$A:$A,C165,[2]Feuil1!$D:$D,$N$6)</f>
        <v>0</v>
      </c>
      <c r="O165" s="187" t="e">
        <f>SUMIFS([2]Feuil1!$E:$E,[2]Feuil1!$B:$B,$W$20,[2]Feuil1!$A:$A,C165,[2]Feuil1!$D:$D,$N$6)</f>
        <v>#VALUE!</v>
      </c>
      <c r="P165" s="173" t="e">
        <f>SUMIFS('[3]RPE MATIN'!$C:$C,'[3]RPE MATIN'!$B:$B,$W$20,'[3]RPE MATIN'!$A:$A,C165)</f>
        <v>#VALUE!</v>
      </c>
      <c r="Q165" s="188" t="e">
        <f t="shared" si="10"/>
        <v>#VALUE!</v>
      </c>
      <c r="R165" s="11" t="e">
        <f t="shared" si="13"/>
        <v>#VALUE!</v>
      </c>
      <c r="S165" s="11" t="e">
        <f t="shared" ref="S165:S228" si="14">AVERAGE(R137:R164)</f>
        <v>#VALUE!</v>
      </c>
      <c r="T165" s="50" t="e">
        <f t="shared" si="11"/>
        <v>#VALUE!</v>
      </c>
      <c r="U165" s="51" t="e">
        <f t="shared" si="12"/>
        <v>#VALUE!</v>
      </c>
    </row>
    <row r="166" spans="1:21" ht="15" thickBot="1" x14ac:dyDescent="0.4">
      <c r="A166" s="234"/>
      <c r="B166" s="1" t="s">
        <v>12</v>
      </c>
      <c r="C166" s="26">
        <v>44963</v>
      </c>
      <c r="D166" s="48" t="e">
        <f>SUMIFS([2]Feuil1!$C:$C,[2]Feuil1!$B:$B,$W$20,[2]Feuil1!$A:$A,C166,[2]Feuil1!$D:$D,$D$6)</f>
        <v>#VALUE!</v>
      </c>
      <c r="E166" s="185" t="e">
        <f>SUMIFS([2]Feuil1!$E:$E,[2]Feuil1!$B:$B,$W$20,[2]Feuil1!$A:$A,C166,[2]Feuil1!$D:$D,$D$6)</f>
        <v>#VALUE!</v>
      </c>
      <c r="F166" s="48" t="e">
        <f>SUMIFS([2]Feuil1!$C:$C,[2]Feuil1!$B:$B,$W$20,[2]Feuil1!$A:$A,C166,[2]Feuil1!$D:$D,$F$6)</f>
        <v>#VALUE!</v>
      </c>
      <c r="G166" s="185" t="e">
        <f>SUMIFS([2]Feuil1!$E:$E,[2]Feuil1!$B:$B,$W$20,[2]Feuil1!$A:$A,C166,[2]Feuil1!$D:$D,$F$6)</f>
        <v>#VALUE!</v>
      </c>
      <c r="H166" s="49">
        <f>SUMIFS([2]Feuil1!$C:$C,[2]Feuil1!$B:$B,$W$20,[2]Feuil1!$A:$A,C166,[2]Feuil1!$D:$D,$H$6)</f>
        <v>0</v>
      </c>
      <c r="I166" s="186" t="e">
        <f>SUMIFS([2]Feuil1!$E:$E,[2]Feuil1!$B:$B,$W$20,[2]Feuil1!$A:$A,C166,[2]Feuil1!$D:$D,$H$6)</f>
        <v>#VALUE!</v>
      </c>
      <c r="J166" s="49" t="e">
        <f>SUMIFS([2]Feuil1!$C:$C,[2]Feuil1!$B:$B,$W$20,[2]Feuil1!$A:$A,C166,[2]Feuil1!$D:$D,$J$6)</f>
        <v>#VALUE!</v>
      </c>
      <c r="K166" s="186" t="e">
        <f>SUMIFS([2]Feuil1!$E:$E,[2]Feuil1!$B:$B,$W$20,[2]Feuil1!$A:$A,C166,[2]Feuil1!$D:$D,$J$6)</f>
        <v>#VALUE!</v>
      </c>
      <c r="L166" s="74">
        <f>SUMIFS([2]Feuil1!$C:$C,[2]Feuil1!$B:$B,$W$20,[2]Feuil1!$A:$A,C166,[2]Feuil1!$D:$D,$L$6)</f>
        <v>0</v>
      </c>
      <c r="M166" s="187" t="e">
        <f>SUMIFS([2]Feuil1!$E:$E,[2]Feuil1!$B:$B,$W$20,[2]Feuil1!$A:$A,C166,[2]Feuil1!$D:$D,$L$6)</f>
        <v>#VALUE!</v>
      </c>
      <c r="N166" s="74">
        <f>SUMIFS([2]Feuil1!$C:$C,[2]Feuil1!$B:$B,$W$20,[2]Feuil1!$A:$A,C166,[2]Feuil1!$D:$D,$N$6)</f>
        <v>0</v>
      </c>
      <c r="O166" s="187" t="e">
        <f>SUMIFS([2]Feuil1!$E:$E,[2]Feuil1!$B:$B,$W$20,[2]Feuil1!$A:$A,C166,[2]Feuil1!$D:$D,$N$6)</f>
        <v>#VALUE!</v>
      </c>
      <c r="P166" s="173" t="e">
        <f>SUMIFS('[3]RPE MATIN'!$C:$C,'[3]RPE MATIN'!$B:$B,$W$20,'[3]RPE MATIN'!$A:$A,C166)</f>
        <v>#VALUE!</v>
      </c>
      <c r="Q166" s="188" t="e">
        <f t="shared" si="10"/>
        <v>#VALUE!</v>
      </c>
      <c r="R166" s="11" t="e">
        <f t="shared" si="13"/>
        <v>#VALUE!</v>
      </c>
      <c r="S166" s="11" t="e">
        <f t="shared" si="14"/>
        <v>#VALUE!</v>
      </c>
      <c r="T166" s="50" t="e">
        <f t="shared" si="11"/>
        <v>#VALUE!</v>
      </c>
      <c r="U166" s="51" t="e">
        <f t="shared" si="12"/>
        <v>#VALUE!</v>
      </c>
    </row>
    <row r="167" spans="1:21" ht="15" thickBot="1" x14ac:dyDescent="0.4">
      <c r="A167" s="234"/>
      <c r="B167" s="1" t="s">
        <v>13</v>
      </c>
      <c r="C167" s="26">
        <v>44964</v>
      </c>
      <c r="D167" s="48" t="e">
        <f>SUMIFS([2]Feuil1!$C:$C,[2]Feuil1!$B:$B,$W$20,[2]Feuil1!$A:$A,C167,[2]Feuil1!$D:$D,$D$6)</f>
        <v>#VALUE!</v>
      </c>
      <c r="E167" s="185" t="e">
        <f>SUMIFS([2]Feuil1!$E:$E,[2]Feuil1!$B:$B,$W$20,[2]Feuil1!$A:$A,C167,[2]Feuil1!$D:$D,$D$6)</f>
        <v>#VALUE!</v>
      </c>
      <c r="F167" s="48" t="e">
        <f>SUMIFS([2]Feuil1!$C:$C,[2]Feuil1!$B:$B,$W$20,[2]Feuil1!$A:$A,C167,[2]Feuil1!$D:$D,$F$6)</f>
        <v>#VALUE!</v>
      </c>
      <c r="G167" s="185" t="e">
        <f>SUMIFS([2]Feuil1!$E:$E,[2]Feuil1!$B:$B,$W$20,[2]Feuil1!$A:$A,C167,[2]Feuil1!$D:$D,$F$6)</f>
        <v>#VALUE!</v>
      </c>
      <c r="H167" s="49">
        <f>SUMIFS([2]Feuil1!$C:$C,[2]Feuil1!$B:$B,$W$20,[2]Feuil1!$A:$A,C167,[2]Feuil1!$D:$D,$H$6)</f>
        <v>0</v>
      </c>
      <c r="I167" s="186" t="e">
        <f>SUMIFS([2]Feuil1!$E:$E,[2]Feuil1!$B:$B,$W$20,[2]Feuil1!$A:$A,C167,[2]Feuil1!$D:$D,$H$6)</f>
        <v>#VALUE!</v>
      </c>
      <c r="J167" s="49" t="e">
        <f>SUMIFS([2]Feuil1!$C:$C,[2]Feuil1!$B:$B,$W$20,[2]Feuil1!$A:$A,C167,[2]Feuil1!$D:$D,$J$6)</f>
        <v>#VALUE!</v>
      </c>
      <c r="K167" s="186" t="e">
        <f>SUMIFS([2]Feuil1!$E:$E,[2]Feuil1!$B:$B,$W$20,[2]Feuil1!$A:$A,C167,[2]Feuil1!$D:$D,$J$6)</f>
        <v>#VALUE!</v>
      </c>
      <c r="L167" s="74">
        <f>SUMIFS([2]Feuil1!$C:$C,[2]Feuil1!$B:$B,$W$20,[2]Feuil1!$A:$A,C167,[2]Feuil1!$D:$D,$L$6)</f>
        <v>0</v>
      </c>
      <c r="M167" s="187" t="e">
        <f>SUMIFS([2]Feuil1!$E:$E,[2]Feuil1!$B:$B,$W$20,[2]Feuil1!$A:$A,C167,[2]Feuil1!$D:$D,$L$6)</f>
        <v>#VALUE!</v>
      </c>
      <c r="N167" s="74">
        <f>SUMIFS([2]Feuil1!$C:$C,[2]Feuil1!$B:$B,$W$20,[2]Feuil1!$A:$A,C167,[2]Feuil1!$D:$D,$N$6)</f>
        <v>0</v>
      </c>
      <c r="O167" s="187" t="e">
        <f>SUMIFS([2]Feuil1!$E:$E,[2]Feuil1!$B:$B,$W$20,[2]Feuil1!$A:$A,C167,[2]Feuil1!$D:$D,$N$6)</f>
        <v>#VALUE!</v>
      </c>
      <c r="P167" s="173" t="e">
        <f>SUMIFS('[3]RPE MATIN'!$C:$C,'[3]RPE MATIN'!$B:$B,$W$20,'[3]RPE MATIN'!$A:$A,C167)</f>
        <v>#VALUE!</v>
      </c>
      <c r="Q167" s="188" t="e">
        <f t="shared" si="10"/>
        <v>#VALUE!</v>
      </c>
      <c r="R167" s="11" t="e">
        <f t="shared" si="13"/>
        <v>#VALUE!</v>
      </c>
      <c r="S167" s="11" t="e">
        <f t="shared" si="14"/>
        <v>#VALUE!</v>
      </c>
      <c r="T167" s="50" t="e">
        <f t="shared" si="11"/>
        <v>#VALUE!</v>
      </c>
      <c r="U167" s="51" t="e">
        <f t="shared" si="12"/>
        <v>#VALUE!</v>
      </c>
    </row>
    <row r="168" spans="1:21" ht="15" thickBot="1" x14ac:dyDescent="0.4">
      <c r="A168" s="234"/>
      <c r="B168" s="1" t="s">
        <v>13</v>
      </c>
      <c r="C168" s="26">
        <v>44965</v>
      </c>
      <c r="D168" s="48" t="e">
        <f>SUMIFS([2]Feuil1!$C:$C,[2]Feuil1!$B:$B,$W$20,[2]Feuil1!$A:$A,C168,[2]Feuil1!$D:$D,$D$6)</f>
        <v>#VALUE!</v>
      </c>
      <c r="E168" s="185" t="e">
        <f>SUMIFS([2]Feuil1!$E:$E,[2]Feuil1!$B:$B,$W$20,[2]Feuil1!$A:$A,C168,[2]Feuil1!$D:$D,$D$6)</f>
        <v>#VALUE!</v>
      </c>
      <c r="F168" s="48" t="e">
        <f>SUMIFS([2]Feuil1!$C:$C,[2]Feuil1!$B:$B,$W$20,[2]Feuil1!$A:$A,C168,[2]Feuil1!$D:$D,$F$6)</f>
        <v>#VALUE!</v>
      </c>
      <c r="G168" s="185" t="e">
        <f>SUMIFS([2]Feuil1!$E:$E,[2]Feuil1!$B:$B,$W$20,[2]Feuil1!$A:$A,C168,[2]Feuil1!$D:$D,$F$6)</f>
        <v>#VALUE!</v>
      </c>
      <c r="H168" s="49">
        <f>SUMIFS([2]Feuil1!$C:$C,[2]Feuil1!$B:$B,$W$20,[2]Feuil1!$A:$A,C168,[2]Feuil1!$D:$D,$H$6)</f>
        <v>0</v>
      </c>
      <c r="I168" s="186" t="e">
        <f>SUMIFS([2]Feuil1!$E:$E,[2]Feuil1!$B:$B,$W$20,[2]Feuil1!$A:$A,C168,[2]Feuil1!$D:$D,$H$6)</f>
        <v>#VALUE!</v>
      </c>
      <c r="J168" s="49" t="e">
        <f>SUMIFS([2]Feuil1!$C:$C,[2]Feuil1!$B:$B,$W$20,[2]Feuil1!$A:$A,C168,[2]Feuil1!$D:$D,$J$6)</f>
        <v>#VALUE!</v>
      </c>
      <c r="K168" s="186" t="e">
        <f>SUMIFS([2]Feuil1!$E:$E,[2]Feuil1!$B:$B,$W$20,[2]Feuil1!$A:$A,C168,[2]Feuil1!$D:$D,$J$6)</f>
        <v>#VALUE!</v>
      </c>
      <c r="L168" s="74">
        <f>SUMIFS([2]Feuil1!$C:$C,[2]Feuil1!$B:$B,$W$20,[2]Feuil1!$A:$A,C168,[2]Feuil1!$D:$D,$L$6)</f>
        <v>0</v>
      </c>
      <c r="M168" s="187" t="e">
        <f>SUMIFS([2]Feuil1!$E:$E,[2]Feuil1!$B:$B,$W$20,[2]Feuil1!$A:$A,C168,[2]Feuil1!$D:$D,$L$6)</f>
        <v>#VALUE!</v>
      </c>
      <c r="N168" s="74">
        <f>SUMIFS([2]Feuil1!$C:$C,[2]Feuil1!$B:$B,$W$20,[2]Feuil1!$A:$A,C168,[2]Feuil1!$D:$D,$N$6)</f>
        <v>0</v>
      </c>
      <c r="O168" s="187" t="e">
        <f>SUMIFS([2]Feuil1!$E:$E,[2]Feuil1!$B:$B,$W$20,[2]Feuil1!$A:$A,C168,[2]Feuil1!$D:$D,$N$6)</f>
        <v>#VALUE!</v>
      </c>
      <c r="P168" s="173" t="e">
        <f>SUMIFS('[3]RPE MATIN'!$C:$C,'[3]RPE MATIN'!$B:$B,$W$20,'[3]RPE MATIN'!$A:$A,C168)</f>
        <v>#VALUE!</v>
      </c>
      <c r="Q168" s="188" t="e">
        <f t="shared" si="10"/>
        <v>#VALUE!</v>
      </c>
      <c r="R168" s="11" t="e">
        <f t="shared" si="13"/>
        <v>#VALUE!</v>
      </c>
      <c r="S168" s="11" t="e">
        <f t="shared" si="14"/>
        <v>#VALUE!</v>
      </c>
      <c r="T168" s="50" t="e">
        <f t="shared" si="11"/>
        <v>#VALUE!</v>
      </c>
      <c r="U168" s="51" t="e">
        <f t="shared" si="12"/>
        <v>#VALUE!</v>
      </c>
    </row>
    <row r="169" spans="1:21" ht="15" thickBot="1" x14ac:dyDescent="0.4">
      <c r="A169" s="234"/>
      <c r="B169" s="1" t="s">
        <v>14</v>
      </c>
      <c r="C169" s="26">
        <v>44966</v>
      </c>
      <c r="D169" s="48" t="e">
        <f>SUMIFS([2]Feuil1!$C:$C,[2]Feuil1!$B:$B,$W$20,[2]Feuil1!$A:$A,C169,[2]Feuil1!$D:$D,$D$6)</f>
        <v>#VALUE!</v>
      </c>
      <c r="E169" s="185" t="e">
        <f>SUMIFS([2]Feuil1!$E:$E,[2]Feuil1!$B:$B,$W$20,[2]Feuil1!$A:$A,C169,[2]Feuil1!$D:$D,$D$6)</f>
        <v>#VALUE!</v>
      </c>
      <c r="F169" s="48" t="e">
        <f>SUMIFS([2]Feuil1!$C:$C,[2]Feuil1!$B:$B,$W$20,[2]Feuil1!$A:$A,C169,[2]Feuil1!$D:$D,$F$6)</f>
        <v>#VALUE!</v>
      </c>
      <c r="G169" s="185" t="e">
        <f>SUMIFS([2]Feuil1!$E:$E,[2]Feuil1!$B:$B,$W$20,[2]Feuil1!$A:$A,C169,[2]Feuil1!$D:$D,$F$6)</f>
        <v>#VALUE!</v>
      </c>
      <c r="H169" s="49">
        <f>SUMIFS([2]Feuil1!$C:$C,[2]Feuil1!$B:$B,$W$20,[2]Feuil1!$A:$A,C169,[2]Feuil1!$D:$D,$H$6)</f>
        <v>0</v>
      </c>
      <c r="I169" s="186" t="e">
        <f>SUMIFS([2]Feuil1!$E:$E,[2]Feuil1!$B:$B,$W$20,[2]Feuil1!$A:$A,C169,[2]Feuil1!$D:$D,$H$6)</f>
        <v>#VALUE!</v>
      </c>
      <c r="J169" s="49" t="e">
        <f>SUMIFS([2]Feuil1!$C:$C,[2]Feuil1!$B:$B,$W$20,[2]Feuil1!$A:$A,C169,[2]Feuil1!$D:$D,$J$6)</f>
        <v>#VALUE!</v>
      </c>
      <c r="K169" s="186" t="e">
        <f>SUMIFS([2]Feuil1!$E:$E,[2]Feuil1!$B:$B,$W$20,[2]Feuil1!$A:$A,C169,[2]Feuil1!$D:$D,$J$6)</f>
        <v>#VALUE!</v>
      </c>
      <c r="L169" s="74">
        <f>SUMIFS([2]Feuil1!$C:$C,[2]Feuil1!$B:$B,$W$20,[2]Feuil1!$A:$A,C169,[2]Feuil1!$D:$D,$L$6)</f>
        <v>0</v>
      </c>
      <c r="M169" s="187" t="e">
        <f>SUMIFS([2]Feuil1!$E:$E,[2]Feuil1!$B:$B,$W$20,[2]Feuil1!$A:$A,C169,[2]Feuil1!$D:$D,$L$6)</f>
        <v>#VALUE!</v>
      </c>
      <c r="N169" s="74">
        <f>SUMIFS([2]Feuil1!$C:$C,[2]Feuil1!$B:$B,$W$20,[2]Feuil1!$A:$A,C169,[2]Feuil1!$D:$D,$N$6)</f>
        <v>0</v>
      </c>
      <c r="O169" s="187" t="e">
        <f>SUMIFS([2]Feuil1!$E:$E,[2]Feuil1!$B:$B,$W$20,[2]Feuil1!$A:$A,C169,[2]Feuil1!$D:$D,$N$6)</f>
        <v>#VALUE!</v>
      </c>
      <c r="P169" s="173" t="e">
        <f>SUMIFS('[3]RPE MATIN'!$C:$C,'[3]RPE MATIN'!$B:$B,$W$20,'[3]RPE MATIN'!$A:$A,C169)</f>
        <v>#VALUE!</v>
      </c>
      <c r="Q169" s="188" t="e">
        <f t="shared" si="10"/>
        <v>#VALUE!</v>
      </c>
      <c r="R169" s="11" t="e">
        <f t="shared" si="13"/>
        <v>#VALUE!</v>
      </c>
      <c r="S169" s="11" t="e">
        <f t="shared" si="14"/>
        <v>#VALUE!</v>
      </c>
      <c r="T169" s="50" t="e">
        <f t="shared" si="11"/>
        <v>#VALUE!</v>
      </c>
      <c r="U169" s="51" t="e">
        <f t="shared" si="12"/>
        <v>#VALUE!</v>
      </c>
    </row>
    <row r="170" spans="1:21" ht="15" thickBot="1" x14ac:dyDescent="0.4">
      <c r="A170" s="234"/>
      <c r="B170" s="1" t="s">
        <v>15</v>
      </c>
      <c r="C170" s="26">
        <v>44967</v>
      </c>
      <c r="D170" s="48" t="e">
        <f>SUMIFS([2]Feuil1!$C:$C,[2]Feuil1!$B:$B,$W$20,[2]Feuil1!$A:$A,C170,[2]Feuil1!$D:$D,$D$6)</f>
        <v>#VALUE!</v>
      </c>
      <c r="E170" s="185" t="e">
        <f>SUMIFS([2]Feuil1!$E:$E,[2]Feuil1!$B:$B,$W$20,[2]Feuil1!$A:$A,C170,[2]Feuil1!$D:$D,$D$6)</f>
        <v>#VALUE!</v>
      </c>
      <c r="F170" s="48" t="e">
        <f>SUMIFS([2]Feuil1!$C:$C,[2]Feuil1!$B:$B,$W$20,[2]Feuil1!$A:$A,C170,[2]Feuil1!$D:$D,$F$6)</f>
        <v>#VALUE!</v>
      </c>
      <c r="G170" s="185" t="e">
        <f>SUMIFS([2]Feuil1!$E:$E,[2]Feuil1!$B:$B,$W$20,[2]Feuil1!$A:$A,C170,[2]Feuil1!$D:$D,$F$6)</f>
        <v>#VALUE!</v>
      </c>
      <c r="H170" s="49">
        <f>SUMIFS([2]Feuil1!$C:$C,[2]Feuil1!$B:$B,$W$20,[2]Feuil1!$A:$A,C170,[2]Feuil1!$D:$D,$H$6)</f>
        <v>0</v>
      </c>
      <c r="I170" s="186" t="e">
        <f>SUMIFS([2]Feuil1!$E:$E,[2]Feuil1!$B:$B,$W$20,[2]Feuil1!$A:$A,C170,[2]Feuil1!$D:$D,$H$6)</f>
        <v>#VALUE!</v>
      </c>
      <c r="J170" s="49" t="e">
        <f>SUMIFS([2]Feuil1!$C:$C,[2]Feuil1!$B:$B,$W$20,[2]Feuil1!$A:$A,C170,[2]Feuil1!$D:$D,$J$6)</f>
        <v>#VALUE!</v>
      </c>
      <c r="K170" s="186" t="e">
        <f>SUMIFS([2]Feuil1!$E:$E,[2]Feuil1!$B:$B,$W$20,[2]Feuil1!$A:$A,C170,[2]Feuil1!$D:$D,$J$6)</f>
        <v>#VALUE!</v>
      </c>
      <c r="L170" s="74">
        <f>SUMIFS([2]Feuil1!$C:$C,[2]Feuil1!$B:$B,$W$20,[2]Feuil1!$A:$A,C170,[2]Feuil1!$D:$D,$L$6)</f>
        <v>0</v>
      </c>
      <c r="M170" s="187" t="e">
        <f>SUMIFS([2]Feuil1!$E:$E,[2]Feuil1!$B:$B,$W$20,[2]Feuil1!$A:$A,C170,[2]Feuil1!$D:$D,$L$6)</f>
        <v>#VALUE!</v>
      </c>
      <c r="N170" s="74">
        <f>SUMIFS([2]Feuil1!$C:$C,[2]Feuil1!$B:$B,$W$20,[2]Feuil1!$A:$A,C170,[2]Feuil1!$D:$D,$N$6)</f>
        <v>0</v>
      </c>
      <c r="O170" s="187" t="e">
        <f>SUMIFS([2]Feuil1!$E:$E,[2]Feuil1!$B:$B,$W$20,[2]Feuil1!$A:$A,C170,[2]Feuil1!$D:$D,$N$6)</f>
        <v>#VALUE!</v>
      </c>
      <c r="P170" s="173" t="e">
        <f>SUMIFS('[3]RPE MATIN'!$C:$C,'[3]RPE MATIN'!$B:$B,$W$20,'[3]RPE MATIN'!$A:$A,C170)</f>
        <v>#VALUE!</v>
      </c>
      <c r="Q170" s="188" t="e">
        <f t="shared" si="10"/>
        <v>#VALUE!</v>
      </c>
      <c r="R170" s="11" t="e">
        <f t="shared" si="13"/>
        <v>#VALUE!</v>
      </c>
      <c r="S170" s="11" t="e">
        <f t="shared" si="14"/>
        <v>#VALUE!</v>
      </c>
      <c r="T170" s="50" t="e">
        <f t="shared" si="11"/>
        <v>#VALUE!</v>
      </c>
      <c r="U170" s="51" t="e">
        <f t="shared" si="12"/>
        <v>#VALUE!</v>
      </c>
    </row>
    <row r="171" spans="1:21" ht="15" thickBot="1" x14ac:dyDescent="0.4">
      <c r="A171" s="234"/>
      <c r="B171" s="1" t="s">
        <v>16</v>
      </c>
      <c r="C171" s="26">
        <v>44968</v>
      </c>
      <c r="D171" s="48" t="e">
        <f>SUMIFS([2]Feuil1!$C:$C,[2]Feuil1!$B:$B,$W$20,[2]Feuil1!$A:$A,C171,[2]Feuil1!$D:$D,$D$6)</f>
        <v>#VALUE!</v>
      </c>
      <c r="E171" s="185" t="e">
        <f>SUMIFS([2]Feuil1!$E:$E,[2]Feuil1!$B:$B,$W$20,[2]Feuil1!$A:$A,C171,[2]Feuil1!$D:$D,$D$6)</f>
        <v>#VALUE!</v>
      </c>
      <c r="F171" s="48" t="e">
        <f>SUMIFS([2]Feuil1!$C:$C,[2]Feuil1!$B:$B,$W$20,[2]Feuil1!$A:$A,C171,[2]Feuil1!$D:$D,$F$6)</f>
        <v>#VALUE!</v>
      </c>
      <c r="G171" s="185" t="e">
        <f>SUMIFS([2]Feuil1!$E:$E,[2]Feuil1!$B:$B,$W$20,[2]Feuil1!$A:$A,C171,[2]Feuil1!$D:$D,$F$6)</f>
        <v>#VALUE!</v>
      </c>
      <c r="H171" s="49">
        <f>SUMIFS([2]Feuil1!$C:$C,[2]Feuil1!$B:$B,$W$20,[2]Feuil1!$A:$A,C171,[2]Feuil1!$D:$D,$H$6)</f>
        <v>0</v>
      </c>
      <c r="I171" s="186" t="e">
        <f>SUMIFS([2]Feuil1!$E:$E,[2]Feuil1!$B:$B,$W$20,[2]Feuil1!$A:$A,C171,[2]Feuil1!$D:$D,$H$6)</f>
        <v>#VALUE!</v>
      </c>
      <c r="J171" s="49" t="e">
        <f>SUMIFS([2]Feuil1!$C:$C,[2]Feuil1!$B:$B,$W$20,[2]Feuil1!$A:$A,C171,[2]Feuil1!$D:$D,$J$6)</f>
        <v>#VALUE!</v>
      </c>
      <c r="K171" s="186" t="e">
        <f>SUMIFS([2]Feuil1!$E:$E,[2]Feuil1!$B:$B,$W$20,[2]Feuil1!$A:$A,C171,[2]Feuil1!$D:$D,$J$6)</f>
        <v>#VALUE!</v>
      </c>
      <c r="L171" s="74">
        <f>SUMIFS([2]Feuil1!$C:$C,[2]Feuil1!$B:$B,$W$20,[2]Feuil1!$A:$A,C171,[2]Feuil1!$D:$D,$L$6)</f>
        <v>0</v>
      </c>
      <c r="M171" s="187" t="e">
        <f>SUMIFS([2]Feuil1!$E:$E,[2]Feuil1!$B:$B,$W$20,[2]Feuil1!$A:$A,C171,[2]Feuil1!$D:$D,$L$6)</f>
        <v>#VALUE!</v>
      </c>
      <c r="N171" s="74">
        <f>SUMIFS([2]Feuil1!$C:$C,[2]Feuil1!$B:$B,$W$20,[2]Feuil1!$A:$A,C171,[2]Feuil1!$D:$D,$N$6)</f>
        <v>0</v>
      </c>
      <c r="O171" s="187" t="e">
        <f>SUMIFS([2]Feuil1!$E:$E,[2]Feuil1!$B:$B,$W$20,[2]Feuil1!$A:$A,C171,[2]Feuil1!$D:$D,$N$6)</f>
        <v>#VALUE!</v>
      </c>
      <c r="P171" s="173" t="e">
        <f>SUMIFS('[3]RPE MATIN'!$C:$C,'[3]RPE MATIN'!$B:$B,$W$20,'[3]RPE MATIN'!$A:$A,C171)</f>
        <v>#VALUE!</v>
      </c>
      <c r="Q171" s="188" t="e">
        <f t="shared" si="10"/>
        <v>#VALUE!</v>
      </c>
      <c r="R171" s="11" t="e">
        <f t="shared" si="13"/>
        <v>#VALUE!</v>
      </c>
      <c r="S171" s="11" t="e">
        <f t="shared" si="14"/>
        <v>#VALUE!</v>
      </c>
      <c r="T171" s="50" t="e">
        <f t="shared" si="11"/>
        <v>#VALUE!</v>
      </c>
      <c r="U171" s="51" t="e">
        <f t="shared" si="12"/>
        <v>#VALUE!</v>
      </c>
    </row>
    <row r="172" spans="1:21" ht="15" thickBot="1" x14ac:dyDescent="0.4">
      <c r="A172" s="234"/>
      <c r="B172" s="1" t="s">
        <v>17</v>
      </c>
      <c r="C172" s="26">
        <v>44969</v>
      </c>
      <c r="D172" s="48" t="e">
        <f>SUMIFS([2]Feuil1!$C:$C,[2]Feuil1!$B:$B,$W$20,[2]Feuil1!$A:$A,C172,[2]Feuil1!$D:$D,$D$6)</f>
        <v>#VALUE!</v>
      </c>
      <c r="E172" s="185" t="e">
        <f>SUMIFS([2]Feuil1!$E:$E,[2]Feuil1!$B:$B,$W$20,[2]Feuil1!$A:$A,C172,[2]Feuil1!$D:$D,$D$6)</f>
        <v>#VALUE!</v>
      </c>
      <c r="F172" s="48" t="e">
        <f>SUMIFS([2]Feuil1!$C:$C,[2]Feuil1!$B:$B,$W$20,[2]Feuil1!$A:$A,C172,[2]Feuil1!$D:$D,$F$6)</f>
        <v>#VALUE!</v>
      </c>
      <c r="G172" s="185" t="e">
        <f>SUMIFS([2]Feuil1!$E:$E,[2]Feuil1!$B:$B,$W$20,[2]Feuil1!$A:$A,C172,[2]Feuil1!$D:$D,$F$6)</f>
        <v>#VALUE!</v>
      </c>
      <c r="H172" s="49">
        <f>SUMIFS([2]Feuil1!$C:$C,[2]Feuil1!$B:$B,$W$20,[2]Feuil1!$A:$A,C172,[2]Feuil1!$D:$D,$H$6)</f>
        <v>0</v>
      </c>
      <c r="I172" s="186" t="e">
        <f>SUMIFS([2]Feuil1!$E:$E,[2]Feuil1!$B:$B,$W$20,[2]Feuil1!$A:$A,C172,[2]Feuil1!$D:$D,$H$6)</f>
        <v>#VALUE!</v>
      </c>
      <c r="J172" s="49" t="e">
        <f>SUMIFS([2]Feuil1!$C:$C,[2]Feuil1!$B:$B,$W$20,[2]Feuil1!$A:$A,C172,[2]Feuil1!$D:$D,$J$6)</f>
        <v>#VALUE!</v>
      </c>
      <c r="K172" s="186" t="e">
        <f>SUMIFS([2]Feuil1!$E:$E,[2]Feuil1!$B:$B,$W$20,[2]Feuil1!$A:$A,C172,[2]Feuil1!$D:$D,$J$6)</f>
        <v>#VALUE!</v>
      </c>
      <c r="L172" s="74">
        <f>SUMIFS([2]Feuil1!$C:$C,[2]Feuil1!$B:$B,$W$20,[2]Feuil1!$A:$A,C172,[2]Feuil1!$D:$D,$L$6)</f>
        <v>0</v>
      </c>
      <c r="M172" s="187" t="e">
        <f>SUMIFS([2]Feuil1!$E:$E,[2]Feuil1!$B:$B,$W$20,[2]Feuil1!$A:$A,C172,[2]Feuil1!$D:$D,$L$6)</f>
        <v>#VALUE!</v>
      </c>
      <c r="N172" s="74">
        <f>SUMIFS([2]Feuil1!$C:$C,[2]Feuil1!$B:$B,$W$20,[2]Feuil1!$A:$A,C172,[2]Feuil1!$D:$D,$N$6)</f>
        <v>0</v>
      </c>
      <c r="O172" s="187" t="e">
        <f>SUMIFS([2]Feuil1!$E:$E,[2]Feuil1!$B:$B,$W$20,[2]Feuil1!$A:$A,C172,[2]Feuil1!$D:$D,$N$6)</f>
        <v>#VALUE!</v>
      </c>
      <c r="P172" s="173" t="e">
        <f>SUMIFS('[3]RPE MATIN'!$C:$C,'[3]RPE MATIN'!$B:$B,$W$20,'[3]RPE MATIN'!$A:$A,C172)</f>
        <v>#VALUE!</v>
      </c>
      <c r="Q172" s="188" t="e">
        <f t="shared" si="10"/>
        <v>#VALUE!</v>
      </c>
      <c r="R172" s="11" t="e">
        <f t="shared" si="13"/>
        <v>#VALUE!</v>
      </c>
      <c r="S172" s="11" t="e">
        <f t="shared" si="14"/>
        <v>#VALUE!</v>
      </c>
      <c r="T172" s="50" t="e">
        <f t="shared" si="11"/>
        <v>#VALUE!</v>
      </c>
      <c r="U172" s="51" t="e">
        <f t="shared" si="12"/>
        <v>#VALUE!</v>
      </c>
    </row>
    <row r="173" spans="1:21" ht="15" thickBot="1" x14ac:dyDescent="0.4">
      <c r="A173" s="234"/>
      <c r="B173" s="1" t="s">
        <v>12</v>
      </c>
      <c r="C173" s="26">
        <v>44970</v>
      </c>
      <c r="D173" s="48" t="e">
        <f>SUMIFS([2]Feuil1!$C:$C,[2]Feuil1!$B:$B,$W$20,[2]Feuil1!$A:$A,C173,[2]Feuil1!$D:$D,$D$6)</f>
        <v>#VALUE!</v>
      </c>
      <c r="E173" s="185" t="e">
        <f>SUMIFS([2]Feuil1!$E:$E,[2]Feuil1!$B:$B,$W$20,[2]Feuil1!$A:$A,C173,[2]Feuil1!$D:$D,$D$6)</f>
        <v>#VALUE!</v>
      </c>
      <c r="F173" s="48" t="e">
        <f>SUMIFS([2]Feuil1!$C:$C,[2]Feuil1!$B:$B,$W$20,[2]Feuil1!$A:$A,C173,[2]Feuil1!$D:$D,$F$6)</f>
        <v>#VALUE!</v>
      </c>
      <c r="G173" s="185" t="e">
        <f>SUMIFS([2]Feuil1!$E:$E,[2]Feuil1!$B:$B,$W$20,[2]Feuil1!$A:$A,C173,[2]Feuil1!$D:$D,$F$6)</f>
        <v>#VALUE!</v>
      </c>
      <c r="H173" s="49">
        <f>SUMIFS([2]Feuil1!$C:$C,[2]Feuil1!$B:$B,$W$20,[2]Feuil1!$A:$A,C173,[2]Feuil1!$D:$D,$H$6)</f>
        <v>0</v>
      </c>
      <c r="I173" s="186" t="e">
        <f>SUMIFS([2]Feuil1!$E:$E,[2]Feuil1!$B:$B,$W$20,[2]Feuil1!$A:$A,C173,[2]Feuil1!$D:$D,$H$6)</f>
        <v>#VALUE!</v>
      </c>
      <c r="J173" s="49" t="e">
        <f>SUMIFS([2]Feuil1!$C:$C,[2]Feuil1!$B:$B,$W$20,[2]Feuil1!$A:$A,C173,[2]Feuil1!$D:$D,$J$6)</f>
        <v>#VALUE!</v>
      </c>
      <c r="K173" s="186" t="e">
        <f>SUMIFS([2]Feuil1!$E:$E,[2]Feuil1!$B:$B,$W$20,[2]Feuil1!$A:$A,C173,[2]Feuil1!$D:$D,$J$6)</f>
        <v>#VALUE!</v>
      </c>
      <c r="L173" s="74">
        <f>SUMIFS([2]Feuil1!$C:$C,[2]Feuil1!$B:$B,$W$20,[2]Feuil1!$A:$A,C173,[2]Feuil1!$D:$D,$L$6)</f>
        <v>0</v>
      </c>
      <c r="M173" s="187" t="e">
        <f>SUMIFS([2]Feuil1!$E:$E,[2]Feuil1!$B:$B,$W$20,[2]Feuil1!$A:$A,C173,[2]Feuil1!$D:$D,$L$6)</f>
        <v>#VALUE!</v>
      </c>
      <c r="N173" s="74">
        <f>SUMIFS([2]Feuil1!$C:$C,[2]Feuil1!$B:$B,$W$20,[2]Feuil1!$A:$A,C173,[2]Feuil1!$D:$D,$N$6)</f>
        <v>0</v>
      </c>
      <c r="O173" s="187" t="e">
        <f>SUMIFS([2]Feuil1!$E:$E,[2]Feuil1!$B:$B,$W$20,[2]Feuil1!$A:$A,C173,[2]Feuil1!$D:$D,$N$6)</f>
        <v>#VALUE!</v>
      </c>
      <c r="P173" s="173" t="e">
        <f>SUMIFS('[3]RPE MATIN'!$C:$C,'[3]RPE MATIN'!$B:$B,$W$20,'[3]RPE MATIN'!$A:$A,C173)</f>
        <v>#VALUE!</v>
      </c>
      <c r="Q173" s="188" t="e">
        <f t="shared" si="10"/>
        <v>#VALUE!</v>
      </c>
      <c r="R173" s="11" t="e">
        <f t="shared" si="13"/>
        <v>#VALUE!</v>
      </c>
      <c r="S173" s="11" t="e">
        <f t="shared" si="14"/>
        <v>#VALUE!</v>
      </c>
      <c r="T173" s="50" t="e">
        <f t="shared" si="11"/>
        <v>#VALUE!</v>
      </c>
      <c r="U173" s="51" t="e">
        <f t="shared" si="12"/>
        <v>#VALUE!</v>
      </c>
    </row>
    <row r="174" spans="1:21" ht="15" thickBot="1" x14ac:dyDescent="0.4">
      <c r="A174" s="234"/>
      <c r="B174" s="1" t="s">
        <v>13</v>
      </c>
      <c r="C174" s="26">
        <v>44971</v>
      </c>
      <c r="D174" s="48" t="e">
        <f>SUMIFS([2]Feuil1!$C:$C,[2]Feuil1!$B:$B,$W$20,[2]Feuil1!$A:$A,C174,[2]Feuil1!$D:$D,$D$6)</f>
        <v>#VALUE!</v>
      </c>
      <c r="E174" s="185" t="e">
        <f>SUMIFS([2]Feuil1!$E:$E,[2]Feuil1!$B:$B,$W$20,[2]Feuil1!$A:$A,C174,[2]Feuil1!$D:$D,$D$6)</f>
        <v>#VALUE!</v>
      </c>
      <c r="F174" s="48" t="e">
        <f>SUMIFS([2]Feuil1!$C:$C,[2]Feuil1!$B:$B,$W$20,[2]Feuil1!$A:$A,C174,[2]Feuil1!$D:$D,$F$6)</f>
        <v>#VALUE!</v>
      </c>
      <c r="G174" s="185" t="e">
        <f>SUMIFS([2]Feuil1!$E:$E,[2]Feuil1!$B:$B,$W$20,[2]Feuil1!$A:$A,C174,[2]Feuil1!$D:$D,$F$6)</f>
        <v>#VALUE!</v>
      </c>
      <c r="H174" s="49">
        <f>SUMIFS([2]Feuil1!$C:$C,[2]Feuil1!$B:$B,$W$20,[2]Feuil1!$A:$A,C174,[2]Feuil1!$D:$D,$H$6)</f>
        <v>0</v>
      </c>
      <c r="I174" s="186" t="e">
        <f>SUMIFS([2]Feuil1!$E:$E,[2]Feuil1!$B:$B,$W$20,[2]Feuil1!$A:$A,C174,[2]Feuil1!$D:$D,$H$6)</f>
        <v>#VALUE!</v>
      </c>
      <c r="J174" s="49" t="e">
        <f>SUMIFS([2]Feuil1!$C:$C,[2]Feuil1!$B:$B,$W$20,[2]Feuil1!$A:$A,C174,[2]Feuil1!$D:$D,$J$6)</f>
        <v>#VALUE!</v>
      </c>
      <c r="K174" s="186" t="e">
        <f>SUMIFS([2]Feuil1!$E:$E,[2]Feuil1!$B:$B,$W$20,[2]Feuil1!$A:$A,C174,[2]Feuil1!$D:$D,$J$6)</f>
        <v>#VALUE!</v>
      </c>
      <c r="L174" s="74">
        <f>SUMIFS([2]Feuil1!$C:$C,[2]Feuil1!$B:$B,$W$20,[2]Feuil1!$A:$A,C174,[2]Feuil1!$D:$D,$L$6)</f>
        <v>0</v>
      </c>
      <c r="M174" s="187" t="e">
        <f>SUMIFS([2]Feuil1!$E:$E,[2]Feuil1!$B:$B,$W$20,[2]Feuil1!$A:$A,C174,[2]Feuil1!$D:$D,$L$6)</f>
        <v>#VALUE!</v>
      </c>
      <c r="N174" s="74">
        <f>SUMIFS([2]Feuil1!$C:$C,[2]Feuil1!$B:$B,$W$20,[2]Feuil1!$A:$A,C174,[2]Feuil1!$D:$D,$N$6)</f>
        <v>0</v>
      </c>
      <c r="O174" s="187" t="e">
        <f>SUMIFS([2]Feuil1!$E:$E,[2]Feuil1!$B:$B,$W$20,[2]Feuil1!$A:$A,C174,[2]Feuil1!$D:$D,$N$6)</f>
        <v>#VALUE!</v>
      </c>
      <c r="P174" s="173" t="e">
        <f>SUMIFS('[3]RPE MATIN'!$C:$C,'[3]RPE MATIN'!$B:$B,$W$20,'[3]RPE MATIN'!$A:$A,C174)</f>
        <v>#VALUE!</v>
      </c>
      <c r="Q174" s="188" t="e">
        <f t="shared" si="10"/>
        <v>#VALUE!</v>
      </c>
      <c r="R174" s="11" t="e">
        <f t="shared" si="13"/>
        <v>#VALUE!</v>
      </c>
      <c r="S174" s="11" t="e">
        <f t="shared" si="14"/>
        <v>#VALUE!</v>
      </c>
      <c r="T174" s="50" t="e">
        <f t="shared" si="11"/>
        <v>#VALUE!</v>
      </c>
      <c r="U174" s="51" t="e">
        <f t="shared" si="12"/>
        <v>#VALUE!</v>
      </c>
    </row>
    <row r="175" spans="1:21" ht="15" thickBot="1" x14ac:dyDescent="0.4">
      <c r="A175" s="234"/>
      <c r="B175" s="1" t="s">
        <v>13</v>
      </c>
      <c r="C175" s="26">
        <v>44972</v>
      </c>
      <c r="D175" s="48" t="e">
        <f>SUMIFS([2]Feuil1!$C:$C,[2]Feuil1!$B:$B,$W$20,[2]Feuil1!$A:$A,C175,[2]Feuil1!$D:$D,$D$6)</f>
        <v>#VALUE!</v>
      </c>
      <c r="E175" s="185" t="e">
        <f>SUMIFS([2]Feuil1!$E:$E,[2]Feuil1!$B:$B,$W$20,[2]Feuil1!$A:$A,C175,[2]Feuil1!$D:$D,$D$6)</f>
        <v>#VALUE!</v>
      </c>
      <c r="F175" s="48" t="e">
        <f>SUMIFS([2]Feuil1!$C:$C,[2]Feuil1!$B:$B,$W$20,[2]Feuil1!$A:$A,C175,[2]Feuil1!$D:$D,$F$6)</f>
        <v>#VALUE!</v>
      </c>
      <c r="G175" s="185" t="e">
        <f>SUMIFS([2]Feuil1!$E:$E,[2]Feuil1!$B:$B,$W$20,[2]Feuil1!$A:$A,C175,[2]Feuil1!$D:$D,$F$6)</f>
        <v>#VALUE!</v>
      </c>
      <c r="H175" s="49">
        <f>SUMIFS([2]Feuil1!$C:$C,[2]Feuil1!$B:$B,$W$20,[2]Feuil1!$A:$A,C175,[2]Feuil1!$D:$D,$H$6)</f>
        <v>0</v>
      </c>
      <c r="I175" s="186" t="e">
        <f>SUMIFS([2]Feuil1!$E:$E,[2]Feuil1!$B:$B,$W$20,[2]Feuil1!$A:$A,C175,[2]Feuil1!$D:$D,$H$6)</f>
        <v>#VALUE!</v>
      </c>
      <c r="J175" s="49" t="e">
        <f>SUMIFS([2]Feuil1!$C:$C,[2]Feuil1!$B:$B,$W$20,[2]Feuil1!$A:$A,C175,[2]Feuil1!$D:$D,$J$6)</f>
        <v>#VALUE!</v>
      </c>
      <c r="K175" s="186" t="e">
        <f>SUMIFS([2]Feuil1!$E:$E,[2]Feuil1!$B:$B,$W$20,[2]Feuil1!$A:$A,C175,[2]Feuil1!$D:$D,$J$6)</f>
        <v>#VALUE!</v>
      </c>
      <c r="L175" s="74">
        <f>SUMIFS([2]Feuil1!$C:$C,[2]Feuil1!$B:$B,$W$20,[2]Feuil1!$A:$A,C175,[2]Feuil1!$D:$D,$L$6)</f>
        <v>0</v>
      </c>
      <c r="M175" s="187" t="e">
        <f>SUMIFS([2]Feuil1!$E:$E,[2]Feuil1!$B:$B,$W$20,[2]Feuil1!$A:$A,C175,[2]Feuil1!$D:$D,$L$6)</f>
        <v>#VALUE!</v>
      </c>
      <c r="N175" s="74">
        <f>SUMIFS([2]Feuil1!$C:$C,[2]Feuil1!$B:$B,$W$20,[2]Feuil1!$A:$A,C175,[2]Feuil1!$D:$D,$N$6)</f>
        <v>0</v>
      </c>
      <c r="O175" s="187" t="e">
        <f>SUMIFS([2]Feuil1!$E:$E,[2]Feuil1!$B:$B,$W$20,[2]Feuil1!$A:$A,C175,[2]Feuil1!$D:$D,$N$6)</f>
        <v>#VALUE!</v>
      </c>
      <c r="P175" s="173" t="e">
        <f>SUMIFS('[3]RPE MATIN'!$C:$C,'[3]RPE MATIN'!$B:$B,$W$20,'[3]RPE MATIN'!$A:$A,C175)</f>
        <v>#VALUE!</v>
      </c>
      <c r="Q175" s="188" t="e">
        <f t="shared" si="10"/>
        <v>#VALUE!</v>
      </c>
      <c r="R175" s="11" t="e">
        <f t="shared" si="13"/>
        <v>#VALUE!</v>
      </c>
      <c r="S175" s="11" t="e">
        <f t="shared" si="14"/>
        <v>#VALUE!</v>
      </c>
      <c r="T175" s="50" t="e">
        <f t="shared" si="11"/>
        <v>#VALUE!</v>
      </c>
      <c r="U175" s="51" t="e">
        <f t="shared" si="12"/>
        <v>#VALUE!</v>
      </c>
    </row>
    <row r="176" spans="1:21" ht="15" thickBot="1" x14ac:dyDescent="0.4">
      <c r="A176" s="234"/>
      <c r="B176" s="1" t="s">
        <v>14</v>
      </c>
      <c r="C176" s="26">
        <v>44973</v>
      </c>
      <c r="D176" s="48" t="e">
        <f>SUMIFS([2]Feuil1!$C:$C,[2]Feuil1!$B:$B,$W$20,[2]Feuil1!$A:$A,C176,[2]Feuil1!$D:$D,$D$6)</f>
        <v>#VALUE!</v>
      </c>
      <c r="E176" s="185" t="e">
        <f>SUMIFS([2]Feuil1!$E:$E,[2]Feuil1!$B:$B,$W$20,[2]Feuil1!$A:$A,C176,[2]Feuil1!$D:$D,$D$6)</f>
        <v>#VALUE!</v>
      </c>
      <c r="F176" s="48" t="e">
        <f>SUMIFS([2]Feuil1!$C:$C,[2]Feuil1!$B:$B,$W$20,[2]Feuil1!$A:$A,C176,[2]Feuil1!$D:$D,$F$6)</f>
        <v>#VALUE!</v>
      </c>
      <c r="G176" s="185" t="e">
        <f>SUMIFS([2]Feuil1!$E:$E,[2]Feuil1!$B:$B,$W$20,[2]Feuil1!$A:$A,C176,[2]Feuil1!$D:$D,$F$6)</f>
        <v>#VALUE!</v>
      </c>
      <c r="H176" s="49">
        <f>SUMIFS([2]Feuil1!$C:$C,[2]Feuil1!$B:$B,$W$20,[2]Feuil1!$A:$A,C176,[2]Feuil1!$D:$D,$H$6)</f>
        <v>0</v>
      </c>
      <c r="I176" s="186" t="e">
        <f>SUMIFS([2]Feuil1!$E:$E,[2]Feuil1!$B:$B,$W$20,[2]Feuil1!$A:$A,C176,[2]Feuil1!$D:$D,$H$6)</f>
        <v>#VALUE!</v>
      </c>
      <c r="J176" s="49" t="e">
        <f>SUMIFS([2]Feuil1!$C:$C,[2]Feuil1!$B:$B,$W$20,[2]Feuil1!$A:$A,C176,[2]Feuil1!$D:$D,$J$6)</f>
        <v>#VALUE!</v>
      </c>
      <c r="K176" s="186" t="e">
        <f>SUMIFS([2]Feuil1!$E:$E,[2]Feuil1!$B:$B,$W$20,[2]Feuil1!$A:$A,C176,[2]Feuil1!$D:$D,$J$6)</f>
        <v>#VALUE!</v>
      </c>
      <c r="L176" s="74">
        <f>SUMIFS([2]Feuil1!$C:$C,[2]Feuil1!$B:$B,$W$20,[2]Feuil1!$A:$A,C176,[2]Feuil1!$D:$D,$L$6)</f>
        <v>0</v>
      </c>
      <c r="M176" s="187" t="e">
        <f>SUMIFS([2]Feuil1!$E:$E,[2]Feuil1!$B:$B,$W$20,[2]Feuil1!$A:$A,C176,[2]Feuil1!$D:$D,$L$6)</f>
        <v>#VALUE!</v>
      </c>
      <c r="N176" s="74">
        <f>SUMIFS([2]Feuil1!$C:$C,[2]Feuil1!$B:$B,$W$20,[2]Feuil1!$A:$A,C176,[2]Feuil1!$D:$D,$N$6)</f>
        <v>0</v>
      </c>
      <c r="O176" s="187" t="e">
        <f>SUMIFS([2]Feuil1!$E:$E,[2]Feuil1!$B:$B,$W$20,[2]Feuil1!$A:$A,C176,[2]Feuil1!$D:$D,$N$6)</f>
        <v>#VALUE!</v>
      </c>
      <c r="P176" s="173" t="e">
        <f>SUMIFS('[3]RPE MATIN'!$C:$C,'[3]RPE MATIN'!$B:$B,$W$20,'[3]RPE MATIN'!$A:$A,C176)</f>
        <v>#VALUE!</v>
      </c>
      <c r="Q176" s="188" t="e">
        <f t="shared" si="10"/>
        <v>#VALUE!</v>
      </c>
      <c r="R176" s="11" t="e">
        <f t="shared" si="13"/>
        <v>#VALUE!</v>
      </c>
      <c r="S176" s="11" t="e">
        <f t="shared" si="14"/>
        <v>#VALUE!</v>
      </c>
      <c r="T176" s="50" t="e">
        <f t="shared" si="11"/>
        <v>#VALUE!</v>
      </c>
      <c r="U176" s="51" t="e">
        <f t="shared" si="12"/>
        <v>#VALUE!</v>
      </c>
    </row>
    <row r="177" spans="1:21" ht="15" thickBot="1" x14ac:dyDescent="0.4">
      <c r="A177" s="234"/>
      <c r="B177" s="1" t="s">
        <v>15</v>
      </c>
      <c r="C177" s="26">
        <v>44974</v>
      </c>
      <c r="D177" s="48" t="e">
        <f>SUMIFS([2]Feuil1!$C:$C,[2]Feuil1!$B:$B,$W$20,[2]Feuil1!$A:$A,C177,[2]Feuil1!$D:$D,$D$6)</f>
        <v>#VALUE!</v>
      </c>
      <c r="E177" s="185" t="e">
        <f>SUMIFS([2]Feuil1!$E:$E,[2]Feuil1!$B:$B,$W$20,[2]Feuil1!$A:$A,C177,[2]Feuil1!$D:$D,$D$6)</f>
        <v>#VALUE!</v>
      </c>
      <c r="F177" s="48" t="e">
        <f>SUMIFS([2]Feuil1!$C:$C,[2]Feuil1!$B:$B,$W$20,[2]Feuil1!$A:$A,C177,[2]Feuil1!$D:$D,$F$6)</f>
        <v>#VALUE!</v>
      </c>
      <c r="G177" s="185" t="e">
        <f>SUMIFS([2]Feuil1!$E:$E,[2]Feuil1!$B:$B,$W$20,[2]Feuil1!$A:$A,C177,[2]Feuil1!$D:$D,$F$6)</f>
        <v>#VALUE!</v>
      </c>
      <c r="H177" s="49">
        <f>SUMIFS([2]Feuil1!$C:$C,[2]Feuil1!$B:$B,$W$20,[2]Feuil1!$A:$A,C177,[2]Feuil1!$D:$D,$H$6)</f>
        <v>0</v>
      </c>
      <c r="I177" s="186" t="e">
        <f>SUMIFS([2]Feuil1!$E:$E,[2]Feuil1!$B:$B,$W$20,[2]Feuil1!$A:$A,C177,[2]Feuil1!$D:$D,$H$6)</f>
        <v>#VALUE!</v>
      </c>
      <c r="J177" s="49" t="e">
        <f>SUMIFS([2]Feuil1!$C:$C,[2]Feuil1!$B:$B,$W$20,[2]Feuil1!$A:$A,C177,[2]Feuil1!$D:$D,$J$6)</f>
        <v>#VALUE!</v>
      </c>
      <c r="K177" s="186" t="e">
        <f>SUMIFS([2]Feuil1!$E:$E,[2]Feuil1!$B:$B,$W$20,[2]Feuil1!$A:$A,C177,[2]Feuil1!$D:$D,$J$6)</f>
        <v>#VALUE!</v>
      </c>
      <c r="L177" s="74">
        <f>SUMIFS([2]Feuil1!$C:$C,[2]Feuil1!$B:$B,$W$20,[2]Feuil1!$A:$A,C177,[2]Feuil1!$D:$D,$L$6)</f>
        <v>0</v>
      </c>
      <c r="M177" s="187" t="e">
        <f>SUMIFS([2]Feuil1!$E:$E,[2]Feuil1!$B:$B,$W$20,[2]Feuil1!$A:$A,C177,[2]Feuil1!$D:$D,$L$6)</f>
        <v>#VALUE!</v>
      </c>
      <c r="N177" s="74">
        <f>SUMIFS([2]Feuil1!$C:$C,[2]Feuil1!$B:$B,$W$20,[2]Feuil1!$A:$A,C177,[2]Feuil1!$D:$D,$N$6)</f>
        <v>0</v>
      </c>
      <c r="O177" s="187" t="e">
        <f>SUMIFS([2]Feuil1!$E:$E,[2]Feuil1!$B:$B,$W$20,[2]Feuil1!$A:$A,C177,[2]Feuil1!$D:$D,$N$6)</f>
        <v>#VALUE!</v>
      </c>
      <c r="P177" s="173" t="e">
        <f>SUMIFS('[3]RPE MATIN'!$C:$C,'[3]RPE MATIN'!$B:$B,$W$20,'[3]RPE MATIN'!$A:$A,C177)</f>
        <v>#VALUE!</v>
      </c>
      <c r="Q177" s="188" t="e">
        <f t="shared" si="10"/>
        <v>#VALUE!</v>
      </c>
      <c r="R177" s="11" t="e">
        <f t="shared" si="13"/>
        <v>#VALUE!</v>
      </c>
      <c r="S177" s="11" t="e">
        <f t="shared" si="14"/>
        <v>#VALUE!</v>
      </c>
      <c r="T177" s="50" t="e">
        <f t="shared" si="11"/>
        <v>#VALUE!</v>
      </c>
      <c r="U177" s="51" t="e">
        <f t="shared" si="12"/>
        <v>#VALUE!</v>
      </c>
    </row>
    <row r="178" spans="1:21" ht="15" thickBot="1" x14ac:dyDescent="0.4">
      <c r="A178" s="234"/>
      <c r="B178" s="1" t="s">
        <v>16</v>
      </c>
      <c r="C178" s="26">
        <v>44975</v>
      </c>
      <c r="D178" s="48" t="e">
        <f>SUMIFS([2]Feuil1!$C:$C,[2]Feuil1!$B:$B,$W$20,[2]Feuil1!$A:$A,C178,[2]Feuil1!$D:$D,$D$6)</f>
        <v>#VALUE!</v>
      </c>
      <c r="E178" s="185" t="e">
        <f>SUMIFS([2]Feuil1!$E:$E,[2]Feuil1!$B:$B,$W$20,[2]Feuil1!$A:$A,C178,[2]Feuil1!$D:$D,$D$6)</f>
        <v>#VALUE!</v>
      </c>
      <c r="F178" s="48" t="e">
        <f>SUMIFS([2]Feuil1!$C:$C,[2]Feuil1!$B:$B,$W$20,[2]Feuil1!$A:$A,C178,[2]Feuil1!$D:$D,$F$6)</f>
        <v>#VALUE!</v>
      </c>
      <c r="G178" s="185" t="e">
        <f>SUMIFS([2]Feuil1!$E:$E,[2]Feuil1!$B:$B,$W$20,[2]Feuil1!$A:$A,C178,[2]Feuil1!$D:$D,$F$6)</f>
        <v>#VALUE!</v>
      </c>
      <c r="H178" s="49">
        <f>SUMIFS([2]Feuil1!$C:$C,[2]Feuil1!$B:$B,$W$20,[2]Feuil1!$A:$A,C178,[2]Feuil1!$D:$D,$H$6)</f>
        <v>0</v>
      </c>
      <c r="I178" s="186" t="e">
        <f>SUMIFS([2]Feuil1!$E:$E,[2]Feuil1!$B:$B,$W$20,[2]Feuil1!$A:$A,C178,[2]Feuil1!$D:$D,$H$6)</f>
        <v>#VALUE!</v>
      </c>
      <c r="J178" s="49" t="e">
        <f>SUMIFS([2]Feuil1!$C:$C,[2]Feuil1!$B:$B,$W$20,[2]Feuil1!$A:$A,C178,[2]Feuil1!$D:$D,$J$6)</f>
        <v>#VALUE!</v>
      </c>
      <c r="K178" s="186" t="e">
        <f>SUMIFS([2]Feuil1!$E:$E,[2]Feuil1!$B:$B,$W$20,[2]Feuil1!$A:$A,C178,[2]Feuil1!$D:$D,$J$6)</f>
        <v>#VALUE!</v>
      </c>
      <c r="L178" s="74">
        <f>SUMIFS([2]Feuil1!$C:$C,[2]Feuil1!$B:$B,$W$20,[2]Feuil1!$A:$A,C178,[2]Feuil1!$D:$D,$L$6)</f>
        <v>0</v>
      </c>
      <c r="M178" s="187" t="e">
        <f>SUMIFS([2]Feuil1!$E:$E,[2]Feuil1!$B:$B,$W$20,[2]Feuil1!$A:$A,C178,[2]Feuil1!$D:$D,$L$6)</f>
        <v>#VALUE!</v>
      </c>
      <c r="N178" s="74">
        <f>SUMIFS([2]Feuil1!$C:$C,[2]Feuil1!$B:$B,$W$20,[2]Feuil1!$A:$A,C178,[2]Feuil1!$D:$D,$N$6)</f>
        <v>0</v>
      </c>
      <c r="O178" s="187" t="e">
        <f>SUMIFS([2]Feuil1!$E:$E,[2]Feuil1!$B:$B,$W$20,[2]Feuil1!$A:$A,C178,[2]Feuil1!$D:$D,$N$6)</f>
        <v>#VALUE!</v>
      </c>
      <c r="P178" s="173" t="e">
        <f>SUMIFS('[3]RPE MATIN'!$C:$C,'[3]RPE MATIN'!$B:$B,$W$20,'[3]RPE MATIN'!$A:$A,C178)</f>
        <v>#VALUE!</v>
      </c>
      <c r="Q178" s="188" t="e">
        <f t="shared" si="10"/>
        <v>#VALUE!</v>
      </c>
      <c r="R178" s="11" t="e">
        <f t="shared" si="13"/>
        <v>#VALUE!</v>
      </c>
      <c r="S178" s="11" t="e">
        <f t="shared" si="14"/>
        <v>#VALUE!</v>
      </c>
      <c r="T178" s="50" t="e">
        <f t="shared" si="11"/>
        <v>#VALUE!</v>
      </c>
      <c r="U178" s="51" t="e">
        <f t="shared" si="12"/>
        <v>#VALUE!</v>
      </c>
    </row>
    <row r="179" spans="1:21" ht="15" thickBot="1" x14ac:dyDescent="0.4">
      <c r="A179" s="234"/>
      <c r="B179" s="1" t="s">
        <v>17</v>
      </c>
      <c r="C179" s="26">
        <v>44976</v>
      </c>
      <c r="D179" s="48" t="e">
        <f>SUMIFS([2]Feuil1!$C:$C,[2]Feuil1!$B:$B,$W$20,[2]Feuil1!$A:$A,C179,[2]Feuil1!$D:$D,$D$6)</f>
        <v>#VALUE!</v>
      </c>
      <c r="E179" s="185" t="e">
        <f>SUMIFS([2]Feuil1!$E:$E,[2]Feuil1!$B:$B,$W$20,[2]Feuil1!$A:$A,C179,[2]Feuil1!$D:$D,$D$6)</f>
        <v>#VALUE!</v>
      </c>
      <c r="F179" s="48" t="e">
        <f>SUMIFS([2]Feuil1!$C:$C,[2]Feuil1!$B:$B,$W$20,[2]Feuil1!$A:$A,C179,[2]Feuil1!$D:$D,$F$6)</f>
        <v>#VALUE!</v>
      </c>
      <c r="G179" s="185" t="e">
        <f>SUMIFS([2]Feuil1!$E:$E,[2]Feuil1!$B:$B,$W$20,[2]Feuil1!$A:$A,C179,[2]Feuil1!$D:$D,$F$6)</f>
        <v>#VALUE!</v>
      </c>
      <c r="H179" s="49">
        <f>SUMIFS([2]Feuil1!$C:$C,[2]Feuil1!$B:$B,$W$20,[2]Feuil1!$A:$A,C179,[2]Feuil1!$D:$D,$H$6)</f>
        <v>0</v>
      </c>
      <c r="I179" s="186" t="e">
        <f>SUMIFS([2]Feuil1!$E:$E,[2]Feuil1!$B:$B,$W$20,[2]Feuil1!$A:$A,C179,[2]Feuil1!$D:$D,$H$6)</f>
        <v>#VALUE!</v>
      </c>
      <c r="J179" s="49" t="e">
        <f>SUMIFS([2]Feuil1!$C:$C,[2]Feuil1!$B:$B,$W$20,[2]Feuil1!$A:$A,C179,[2]Feuil1!$D:$D,$J$6)</f>
        <v>#VALUE!</v>
      </c>
      <c r="K179" s="186" t="e">
        <f>SUMIFS([2]Feuil1!$E:$E,[2]Feuil1!$B:$B,$W$20,[2]Feuil1!$A:$A,C179,[2]Feuil1!$D:$D,$J$6)</f>
        <v>#VALUE!</v>
      </c>
      <c r="L179" s="74">
        <f>SUMIFS([2]Feuil1!$C:$C,[2]Feuil1!$B:$B,$W$20,[2]Feuil1!$A:$A,C179,[2]Feuil1!$D:$D,$L$6)</f>
        <v>0</v>
      </c>
      <c r="M179" s="187" t="e">
        <f>SUMIFS([2]Feuil1!$E:$E,[2]Feuil1!$B:$B,$W$20,[2]Feuil1!$A:$A,C179,[2]Feuil1!$D:$D,$L$6)</f>
        <v>#VALUE!</v>
      </c>
      <c r="N179" s="74">
        <f>SUMIFS([2]Feuil1!$C:$C,[2]Feuil1!$B:$B,$W$20,[2]Feuil1!$A:$A,C179,[2]Feuil1!$D:$D,$N$6)</f>
        <v>0</v>
      </c>
      <c r="O179" s="187" t="e">
        <f>SUMIFS([2]Feuil1!$E:$E,[2]Feuil1!$B:$B,$W$20,[2]Feuil1!$A:$A,C179,[2]Feuil1!$D:$D,$N$6)</f>
        <v>#VALUE!</v>
      </c>
      <c r="P179" s="173" t="e">
        <f>SUMIFS('[3]RPE MATIN'!$C:$C,'[3]RPE MATIN'!$B:$B,$W$20,'[3]RPE MATIN'!$A:$A,C179)</f>
        <v>#VALUE!</v>
      </c>
      <c r="Q179" s="188" t="e">
        <f t="shared" si="10"/>
        <v>#VALUE!</v>
      </c>
      <c r="R179" s="11" t="e">
        <f t="shared" si="13"/>
        <v>#VALUE!</v>
      </c>
      <c r="S179" s="11" t="e">
        <f t="shared" si="14"/>
        <v>#VALUE!</v>
      </c>
      <c r="T179" s="50" t="e">
        <f t="shared" si="11"/>
        <v>#VALUE!</v>
      </c>
      <c r="U179" s="51" t="e">
        <f t="shared" si="12"/>
        <v>#VALUE!</v>
      </c>
    </row>
    <row r="180" spans="1:21" ht="15" thickBot="1" x14ac:dyDescent="0.4">
      <c r="A180" s="234"/>
      <c r="B180" s="1" t="s">
        <v>12</v>
      </c>
      <c r="C180" s="26">
        <v>44977</v>
      </c>
      <c r="D180" s="48" t="e">
        <f>SUMIFS([2]Feuil1!$C:$C,[2]Feuil1!$B:$B,$W$20,[2]Feuil1!$A:$A,C180,[2]Feuil1!$D:$D,$D$6)</f>
        <v>#VALUE!</v>
      </c>
      <c r="E180" s="185" t="e">
        <f>SUMIFS([2]Feuil1!$E:$E,[2]Feuil1!$B:$B,$W$20,[2]Feuil1!$A:$A,C180,[2]Feuil1!$D:$D,$D$6)</f>
        <v>#VALUE!</v>
      </c>
      <c r="F180" s="48" t="e">
        <f>SUMIFS([2]Feuil1!$C:$C,[2]Feuil1!$B:$B,$W$20,[2]Feuil1!$A:$A,C180,[2]Feuil1!$D:$D,$F$6)</f>
        <v>#VALUE!</v>
      </c>
      <c r="G180" s="185" t="e">
        <f>SUMIFS([2]Feuil1!$E:$E,[2]Feuil1!$B:$B,$W$20,[2]Feuil1!$A:$A,C180,[2]Feuil1!$D:$D,$F$6)</f>
        <v>#VALUE!</v>
      </c>
      <c r="H180" s="49">
        <f>SUMIFS([2]Feuil1!$C:$C,[2]Feuil1!$B:$B,$W$20,[2]Feuil1!$A:$A,C180,[2]Feuil1!$D:$D,$H$6)</f>
        <v>0</v>
      </c>
      <c r="I180" s="186" t="e">
        <f>SUMIFS([2]Feuil1!$E:$E,[2]Feuil1!$B:$B,$W$20,[2]Feuil1!$A:$A,C180,[2]Feuil1!$D:$D,$H$6)</f>
        <v>#VALUE!</v>
      </c>
      <c r="J180" s="49" t="e">
        <f>SUMIFS([2]Feuil1!$C:$C,[2]Feuil1!$B:$B,$W$20,[2]Feuil1!$A:$A,C180,[2]Feuil1!$D:$D,$J$6)</f>
        <v>#VALUE!</v>
      </c>
      <c r="K180" s="186" t="e">
        <f>SUMIFS([2]Feuil1!$E:$E,[2]Feuil1!$B:$B,$W$20,[2]Feuil1!$A:$A,C180,[2]Feuil1!$D:$D,$J$6)</f>
        <v>#VALUE!</v>
      </c>
      <c r="L180" s="74">
        <f>SUMIFS([2]Feuil1!$C:$C,[2]Feuil1!$B:$B,$W$20,[2]Feuil1!$A:$A,C180,[2]Feuil1!$D:$D,$L$6)</f>
        <v>0</v>
      </c>
      <c r="M180" s="187" t="e">
        <f>SUMIFS([2]Feuil1!$E:$E,[2]Feuil1!$B:$B,$W$20,[2]Feuil1!$A:$A,C180,[2]Feuil1!$D:$D,$L$6)</f>
        <v>#VALUE!</v>
      </c>
      <c r="N180" s="74">
        <f>SUMIFS([2]Feuil1!$C:$C,[2]Feuil1!$B:$B,$W$20,[2]Feuil1!$A:$A,C180,[2]Feuil1!$D:$D,$N$6)</f>
        <v>0</v>
      </c>
      <c r="O180" s="187" t="e">
        <f>SUMIFS([2]Feuil1!$E:$E,[2]Feuil1!$B:$B,$W$20,[2]Feuil1!$A:$A,C180,[2]Feuil1!$D:$D,$N$6)</f>
        <v>#VALUE!</v>
      </c>
      <c r="P180" s="173" t="e">
        <f>SUMIFS('[3]RPE MATIN'!$C:$C,'[3]RPE MATIN'!$B:$B,$W$20,'[3]RPE MATIN'!$A:$A,C180)</f>
        <v>#VALUE!</v>
      </c>
      <c r="Q180" s="188" t="e">
        <f t="shared" si="10"/>
        <v>#VALUE!</v>
      </c>
      <c r="R180" s="11" t="e">
        <f t="shared" si="13"/>
        <v>#VALUE!</v>
      </c>
      <c r="S180" s="11" t="e">
        <f t="shared" si="14"/>
        <v>#VALUE!</v>
      </c>
      <c r="T180" s="50" t="e">
        <f t="shared" si="11"/>
        <v>#VALUE!</v>
      </c>
      <c r="U180" s="51" t="e">
        <f t="shared" si="12"/>
        <v>#VALUE!</v>
      </c>
    </row>
    <row r="181" spans="1:21" ht="15" thickBot="1" x14ac:dyDescent="0.4">
      <c r="A181" s="234"/>
      <c r="B181" s="1" t="s">
        <v>13</v>
      </c>
      <c r="C181" s="26">
        <v>44978</v>
      </c>
      <c r="D181" s="48" t="e">
        <f>SUMIFS([2]Feuil1!$C:$C,[2]Feuil1!$B:$B,$W$20,[2]Feuil1!$A:$A,C181,[2]Feuil1!$D:$D,$D$6)</f>
        <v>#VALUE!</v>
      </c>
      <c r="E181" s="185" t="e">
        <f>SUMIFS([2]Feuil1!$E:$E,[2]Feuil1!$B:$B,$W$20,[2]Feuil1!$A:$A,C181,[2]Feuil1!$D:$D,$D$6)</f>
        <v>#VALUE!</v>
      </c>
      <c r="F181" s="48" t="e">
        <f>SUMIFS([2]Feuil1!$C:$C,[2]Feuil1!$B:$B,$W$20,[2]Feuil1!$A:$A,C181,[2]Feuil1!$D:$D,$F$6)</f>
        <v>#VALUE!</v>
      </c>
      <c r="G181" s="185" t="e">
        <f>SUMIFS([2]Feuil1!$E:$E,[2]Feuil1!$B:$B,$W$20,[2]Feuil1!$A:$A,C181,[2]Feuil1!$D:$D,$F$6)</f>
        <v>#VALUE!</v>
      </c>
      <c r="H181" s="49">
        <f>SUMIFS([2]Feuil1!$C:$C,[2]Feuil1!$B:$B,$W$20,[2]Feuil1!$A:$A,C181,[2]Feuil1!$D:$D,$H$6)</f>
        <v>0</v>
      </c>
      <c r="I181" s="186" t="e">
        <f>SUMIFS([2]Feuil1!$E:$E,[2]Feuil1!$B:$B,$W$20,[2]Feuil1!$A:$A,C181,[2]Feuil1!$D:$D,$H$6)</f>
        <v>#VALUE!</v>
      </c>
      <c r="J181" s="49" t="e">
        <f>SUMIFS([2]Feuil1!$C:$C,[2]Feuil1!$B:$B,$W$20,[2]Feuil1!$A:$A,C181,[2]Feuil1!$D:$D,$J$6)</f>
        <v>#VALUE!</v>
      </c>
      <c r="K181" s="186" t="e">
        <f>SUMIFS([2]Feuil1!$E:$E,[2]Feuil1!$B:$B,$W$20,[2]Feuil1!$A:$A,C181,[2]Feuil1!$D:$D,$J$6)</f>
        <v>#VALUE!</v>
      </c>
      <c r="L181" s="74">
        <f>SUMIFS([2]Feuil1!$C:$C,[2]Feuil1!$B:$B,$W$20,[2]Feuil1!$A:$A,C181,[2]Feuil1!$D:$D,$L$6)</f>
        <v>0</v>
      </c>
      <c r="M181" s="187" t="e">
        <f>SUMIFS([2]Feuil1!$E:$E,[2]Feuil1!$B:$B,$W$20,[2]Feuil1!$A:$A,C181,[2]Feuil1!$D:$D,$L$6)</f>
        <v>#VALUE!</v>
      </c>
      <c r="N181" s="74">
        <f>SUMIFS([2]Feuil1!$C:$C,[2]Feuil1!$B:$B,$W$20,[2]Feuil1!$A:$A,C181,[2]Feuil1!$D:$D,$N$6)</f>
        <v>0</v>
      </c>
      <c r="O181" s="187" t="e">
        <f>SUMIFS([2]Feuil1!$E:$E,[2]Feuil1!$B:$B,$W$20,[2]Feuil1!$A:$A,C181,[2]Feuil1!$D:$D,$N$6)</f>
        <v>#VALUE!</v>
      </c>
      <c r="P181" s="173" t="e">
        <f>SUMIFS('[3]RPE MATIN'!$C:$C,'[3]RPE MATIN'!$B:$B,$W$20,'[3]RPE MATIN'!$A:$A,C181)</f>
        <v>#VALUE!</v>
      </c>
      <c r="Q181" s="188" t="e">
        <f t="shared" si="10"/>
        <v>#VALUE!</v>
      </c>
      <c r="R181" s="11" t="e">
        <f t="shared" si="13"/>
        <v>#VALUE!</v>
      </c>
      <c r="S181" s="11" t="e">
        <f t="shared" si="14"/>
        <v>#VALUE!</v>
      </c>
      <c r="T181" s="50" t="e">
        <f t="shared" si="11"/>
        <v>#VALUE!</v>
      </c>
      <c r="U181" s="51" t="e">
        <f t="shared" si="12"/>
        <v>#VALUE!</v>
      </c>
    </row>
    <row r="182" spans="1:21" ht="15" thickBot="1" x14ac:dyDescent="0.4">
      <c r="A182" s="234"/>
      <c r="B182" s="1" t="s">
        <v>13</v>
      </c>
      <c r="C182" s="26">
        <v>44979</v>
      </c>
      <c r="D182" s="48" t="e">
        <f>SUMIFS([2]Feuil1!$C:$C,[2]Feuil1!$B:$B,$W$20,[2]Feuil1!$A:$A,C182,[2]Feuil1!$D:$D,$D$6)</f>
        <v>#VALUE!</v>
      </c>
      <c r="E182" s="185" t="e">
        <f>SUMIFS([2]Feuil1!$E:$E,[2]Feuil1!$B:$B,$W$20,[2]Feuil1!$A:$A,C182,[2]Feuil1!$D:$D,$D$6)</f>
        <v>#VALUE!</v>
      </c>
      <c r="F182" s="48" t="e">
        <f>SUMIFS([2]Feuil1!$C:$C,[2]Feuil1!$B:$B,$W$20,[2]Feuil1!$A:$A,C182,[2]Feuil1!$D:$D,$F$6)</f>
        <v>#VALUE!</v>
      </c>
      <c r="G182" s="185" t="e">
        <f>SUMIFS([2]Feuil1!$E:$E,[2]Feuil1!$B:$B,$W$20,[2]Feuil1!$A:$A,C182,[2]Feuil1!$D:$D,$F$6)</f>
        <v>#VALUE!</v>
      </c>
      <c r="H182" s="49">
        <f>SUMIFS([2]Feuil1!$C:$C,[2]Feuil1!$B:$B,$W$20,[2]Feuil1!$A:$A,C182,[2]Feuil1!$D:$D,$H$6)</f>
        <v>0</v>
      </c>
      <c r="I182" s="186" t="e">
        <f>SUMIFS([2]Feuil1!$E:$E,[2]Feuil1!$B:$B,$W$20,[2]Feuil1!$A:$A,C182,[2]Feuil1!$D:$D,$H$6)</f>
        <v>#VALUE!</v>
      </c>
      <c r="J182" s="49" t="e">
        <f>SUMIFS([2]Feuil1!$C:$C,[2]Feuil1!$B:$B,$W$20,[2]Feuil1!$A:$A,C182,[2]Feuil1!$D:$D,$J$6)</f>
        <v>#VALUE!</v>
      </c>
      <c r="K182" s="186" t="e">
        <f>SUMIFS([2]Feuil1!$E:$E,[2]Feuil1!$B:$B,$W$20,[2]Feuil1!$A:$A,C182,[2]Feuil1!$D:$D,$J$6)</f>
        <v>#VALUE!</v>
      </c>
      <c r="L182" s="74">
        <f>SUMIFS([2]Feuil1!$C:$C,[2]Feuil1!$B:$B,$W$20,[2]Feuil1!$A:$A,C182,[2]Feuil1!$D:$D,$L$6)</f>
        <v>0</v>
      </c>
      <c r="M182" s="187" t="e">
        <f>SUMIFS([2]Feuil1!$E:$E,[2]Feuil1!$B:$B,$W$20,[2]Feuil1!$A:$A,C182,[2]Feuil1!$D:$D,$L$6)</f>
        <v>#VALUE!</v>
      </c>
      <c r="N182" s="74">
        <f>SUMIFS([2]Feuil1!$C:$C,[2]Feuil1!$B:$B,$W$20,[2]Feuil1!$A:$A,C182,[2]Feuil1!$D:$D,$N$6)</f>
        <v>0</v>
      </c>
      <c r="O182" s="187" t="e">
        <f>SUMIFS([2]Feuil1!$E:$E,[2]Feuil1!$B:$B,$W$20,[2]Feuil1!$A:$A,C182,[2]Feuil1!$D:$D,$N$6)</f>
        <v>#VALUE!</v>
      </c>
      <c r="P182" s="173" t="e">
        <f>SUMIFS('[3]RPE MATIN'!$C:$C,'[3]RPE MATIN'!$B:$B,$W$20,'[3]RPE MATIN'!$A:$A,C182)</f>
        <v>#VALUE!</v>
      </c>
      <c r="Q182" s="188" t="e">
        <f t="shared" si="10"/>
        <v>#VALUE!</v>
      </c>
      <c r="R182" s="11" t="e">
        <f t="shared" si="13"/>
        <v>#VALUE!</v>
      </c>
      <c r="S182" s="11" t="e">
        <f t="shared" si="14"/>
        <v>#VALUE!</v>
      </c>
      <c r="T182" s="50" t="e">
        <f t="shared" si="11"/>
        <v>#VALUE!</v>
      </c>
      <c r="U182" s="51" t="e">
        <f t="shared" si="12"/>
        <v>#VALUE!</v>
      </c>
    </row>
    <row r="183" spans="1:21" ht="15" thickBot="1" x14ac:dyDescent="0.4">
      <c r="A183" s="234"/>
      <c r="B183" s="1" t="s">
        <v>14</v>
      </c>
      <c r="C183" s="26">
        <v>44980</v>
      </c>
      <c r="D183" s="48" t="e">
        <f>SUMIFS([2]Feuil1!$C:$C,[2]Feuil1!$B:$B,$W$20,[2]Feuil1!$A:$A,C183,[2]Feuil1!$D:$D,$D$6)</f>
        <v>#VALUE!</v>
      </c>
      <c r="E183" s="185" t="e">
        <f>SUMIFS([2]Feuil1!$E:$E,[2]Feuil1!$B:$B,$W$20,[2]Feuil1!$A:$A,C183,[2]Feuil1!$D:$D,$D$6)</f>
        <v>#VALUE!</v>
      </c>
      <c r="F183" s="48" t="e">
        <f>SUMIFS([2]Feuil1!$C:$C,[2]Feuil1!$B:$B,$W$20,[2]Feuil1!$A:$A,C183,[2]Feuil1!$D:$D,$F$6)</f>
        <v>#VALUE!</v>
      </c>
      <c r="G183" s="185" t="e">
        <f>SUMIFS([2]Feuil1!$E:$E,[2]Feuil1!$B:$B,$W$20,[2]Feuil1!$A:$A,C183,[2]Feuil1!$D:$D,$F$6)</f>
        <v>#VALUE!</v>
      </c>
      <c r="H183" s="49">
        <f>SUMIFS([2]Feuil1!$C:$C,[2]Feuil1!$B:$B,$W$20,[2]Feuil1!$A:$A,C183,[2]Feuil1!$D:$D,$H$6)</f>
        <v>0</v>
      </c>
      <c r="I183" s="186" t="e">
        <f>SUMIFS([2]Feuil1!$E:$E,[2]Feuil1!$B:$B,$W$20,[2]Feuil1!$A:$A,C183,[2]Feuil1!$D:$D,$H$6)</f>
        <v>#VALUE!</v>
      </c>
      <c r="J183" s="49" t="e">
        <f>SUMIFS([2]Feuil1!$C:$C,[2]Feuil1!$B:$B,$W$20,[2]Feuil1!$A:$A,C183,[2]Feuil1!$D:$D,$J$6)</f>
        <v>#VALUE!</v>
      </c>
      <c r="K183" s="186" t="e">
        <f>SUMIFS([2]Feuil1!$E:$E,[2]Feuil1!$B:$B,$W$20,[2]Feuil1!$A:$A,C183,[2]Feuil1!$D:$D,$J$6)</f>
        <v>#VALUE!</v>
      </c>
      <c r="L183" s="74">
        <f>SUMIFS([2]Feuil1!$C:$C,[2]Feuil1!$B:$B,$W$20,[2]Feuil1!$A:$A,C183,[2]Feuil1!$D:$D,$L$6)</f>
        <v>0</v>
      </c>
      <c r="M183" s="187" t="e">
        <f>SUMIFS([2]Feuil1!$E:$E,[2]Feuil1!$B:$B,$W$20,[2]Feuil1!$A:$A,C183,[2]Feuil1!$D:$D,$L$6)</f>
        <v>#VALUE!</v>
      </c>
      <c r="N183" s="74">
        <f>SUMIFS([2]Feuil1!$C:$C,[2]Feuil1!$B:$B,$W$20,[2]Feuil1!$A:$A,C183,[2]Feuil1!$D:$D,$N$6)</f>
        <v>0</v>
      </c>
      <c r="O183" s="187" t="e">
        <f>SUMIFS([2]Feuil1!$E:$E,[2]Feuil1!$B:$B,$W$20,[2]Feuil1!$A:$A,C183,[2]Feuil1!$D:$D,$N$6)</f>
        <v>#VALUE!</v>
      </c>
      <c r="P183" s="173" t="e">
        <f>SUMIFS('[3]RPE MATIN'!$C:$C,'[3]RPE MATIN'!$B:$B,$W$20,'[3]RPE MATIN'!$A:$A,C183)</f>
        <v>#VALUE!</v>
      </c>
      <c r="Q183" s="188" t="e">
        <f t="shared" si="10"/>
        <v>#VALUE!</v>
      </c>
      <c r="R183" s="11" t="e">
        <f t="shared" si="13"/>
        <v>#VALUE!</v>
      </c>
      <c r="S183" s="11" t="e">
        <f t="shared" si="14"/>
        <v>#VALUE!</v>
      </c>
      <c r="T183" s="50" t="e">
        <f t="shared" si="11"/>
        <v>#VALUE!</v>
      </c>
      <c r="U183" s="51" t="e">
        <f t="shared" si="12"/>
        <v>#VALUE!</v>
      </c>
    </row>
    <row r="184" spans="1:21" ht="15" thickBot="1" x14ac:dyDescent="0.4">
      <c r="A184" s="234"/>
      <c r="B184" s="1" t="s">
        <v>15</v>
      </c>
      <c r="C184" s="26">
        <v>44981</v>
      </c>
      <c r="D184" s="48" t="e">
        <f>SUMIFS([2]Feuil1!$C:$C,[2]Feuil1!$B:$B,$W$20,[2]Feuil1!$A:$A,C184,[2]Feuil1!$D:$D,$D$6)</f>
        <v>#VALUE!</v>
      </c>
      <c r="E184" s="185" t="e">
        <f>SUMIFS([2]Feuil1!$E:$E,[2]Feuil1!$B:$B,$W$20,[2]Feuil1!$A:$A,C184,[2]Feuil1!$D:$D,$D$6)</f>
        <v>#VALUE!</v>
      </c>
      <c r="F184" s="48" t="e">
        <f>SUMIFS([2]Feuil1!$C:$C,[2]Feuil1!$B:$B,$W$20,[2]Feuil1!$A:$A,C184,[2]Feuil1!$D:$D,$F$6)</f>
        <v>#VALUE!</v>
      </c>
      <c r="G184" s="185" t="e">
        <f>SUMIFS([2]Feuil1!$E:$E,[2]Feuil1!$B:$B,$W$20,[2]Feuil1!$A:$A,C184,[2]Feuil1!$D:$D,$F$6)</f>
        <v>#VALUE!</v>
      </c>
      <c r="H184" s="49">
        <f>SUMIFS([2]Feuil1!$C:$C,[2]Feuil1!$B:$B,$W$20,[2]Feuil1!$A:$A,C184,[2]Feuil1!$D:$D,$H$6)</f>
        <v>0</v>
      </c>
      <c r="I184" s="186" t="e">
        <f>SUMIFS([2]Feuil1!$E:$E,[2]Feuil1!$B:$B,$W$20,[2]Feuil1!$A:$A,C184,[2]Feuil1!$D:$D,$H$6)</f>
        <v>#VALUE!</v>
      </c>
      <c r="J184" s="49" t="e">
        <f>SUMIFS([2]Feuil1!$C:$C,[2]Feuil1!$B:$B,$W$20,[2]Feuil1!$A:$A,C184,[2]Feuil1!$D:$D,$J$6)</f>
        <v>#VALUE!</v>
      </c>
      <c r="K184" s="186" t="e">
        <f>SUMIFS([2]Feuil1!$E:$E,[2]Feuil1!$B:$B,$W$20,[2]Feuil1!$A:$A,C184,[2]Feuil1!$D:$D,$J$6)</f>
        <v>#VALUE!</v>
      </c>
      <c r="L184" s="74">
        <f>SUMIFS([2]Feuil1!$C:$C,[2]Feuil1!$B:$B,$W$20,[2]Feuil1!$A:$A,C184,[2]Feuil1!$D:$D,$L$6)</f>
        <v>0</v>
      </c>
      <c r="M184" s="187" t="e">
        <f>SUMIFS([2]Feuil1!$E:$E,[2]Feuil1!$B:$B,$W$20,[2]Feuil1!$A:$A,C184,[2]Feuil1!$D:$D,$L$6)</f>
        <v>#VALUE!</v>
      </c>
      <c r="N184" s="74">
        <f>SUMIFS([2]Feuil1!$C:$C,[2]Feuil1!$B:$B,$W$20,[2]Feuil1!$A:$A,C184,[2]Feuil1!$D:$D,$N$6)</f>
        <v>0</v>
      </c>
      <c r="O184" s="187" t="e">
        <f>SUMIFS([2]Feuil1!$E:$E,[2]Feuil1!$B:$B,$W$20,[2]Feuil1!$A:$A,C184,[2]Feuil1!$D:$D,$N$6)</f>
        <v>#VALUE!</v>
      </c>
      <c r="P184" s="173" t="e">
        <f>SUMIFS('[3]RPE MATIN'!$C:$C,'[3]RPE MATIN'!$B:$B,$W$20,'[3]RPE MATIN'!$A:$A,C184)</f>
        <v>#VALUE!</v>
      </c>
      <c r="Q184" s="188" t="e">
        <f t="shared" si="10"/>
        <v>#VALUE!</v>
      </c>
      <c r="R184" s="11" t="e">
        <f t="shared" si="13"/>
        <v>#VALUE!</v>
      </c>
      <c r="S184" s="11" t="e">
        <f t="shared" si="14"/>
        <v>#VALUE!</v>
      </c>
      <c r="T184" s="50" t="e">
        <f t="shared" si="11"/>
        <v>#VALUE!</v>
      </c>
      <c r="U184" s="51" t="e">
        <f t="shared" si="12"/>
        <v>#VALUE!</v>
      </c>
    </row>
    <row r="185" spans="1:21" ht="15" thickBot="1" x14ac:dyDescent="0.4">
      <c r="A185" s="234"/>
      <c r="B185" s="1" t="s">
        <v>16</v>
      </c>
      <c r="C185" s="26">
        <v>44982</v>
      </c>
      <c r="D185" s="48" t="e">
        <f>SUMIFS([2]Feuil1!$C:$C,[2]Feuil1!$B:$B,$W$20,[2]Feuil1!$A:$A,C185,[2]Feuil1!$D:$D,$D$6)</f>
        <v>#VALUE!</v>
      </c>
      <c r="E185" s="185" t="e">
        <f>SUMIFS([2]Feuil1!$E:$E,[2]Feuil1!$B:$B,$W$20,[2]Feuil1!$A:$A,C185,[2]Feuil1!$D:$D,$D$6)</f>
        <v>#VALUE!</v>
      </c>
      <c r="F185" s="48" t="e">
        <f>SUMIFS([2]Feuil1!$C:$C,[2]Feuil1!$B:$B,$W$20,[2]Feuil1!$A:$A,C185,[2]Feuil1!$D:$D,$F$6)</f>
        <v>#VALUE!</v>
      </c>
      <c r="G185" s="185" t="e">
        <f>SUMIFS([2]Feuil1!$E:$E,[2]Feuil1!$B:$B,$W$20,[2]Feuil1!$A:$A,C185,[2]Feuil1!$D:$D,$F$6)</f>
        <v>#VALUE!</v>
      </c>
      <c r="H185" s="49">
        <f>SUMIFS([2]Feuil1!$C:$C,[2]Feuil1!$B:$B,$W$20,[2]Feuil1!$A:$A,C185,[2]Feuil1!$D:$D,$H$6)</f>
        <v>0</v>
      </c>
      <c r="I185" s="186" t="e">
        <f>SUMIFS([2]Feuil1!$E:$E,[2]Feuil1!$B:$B,$W$20,[2]Feuil1!$A:$A,C185,[2]Feuil1!$D:$D,$H$6)</f>
        <v>#VALUE!</v>
      </c>
      <c r="J185" s="49" t="e">
        <f>SUMIFS([2]Feuil1!$C:$C,[2]Feuil1!$B:$B,$W$20,[2]Feuil1!$A:$A,C185,[2]Feuil1!$D:$D,$J$6)</f>
        <v>#VALUE!</v>
      </c>
      <c r="K185" s="186" t="e">
        <f>SUMIFS([2]Feuil1!$E:$E,[2]Feuil1!$B:$B,$W$20,[2]Feuil1!$A:$A,C185,[2]Feuil1!$D:$D,$J$6)</f>
        <v>#VALUE!</v>
      </c>
      <c r="L185" s="74">
        <f>SUMIFS([2]Feuil1!$C:$C,[2]Feuil1!$B:$B,$W$20,[2]Feuil1!$A:$A,C185,[2]Feuil1!$D:$D,$L$6)</f>
        <v>0</v>
      </c>
      <c r="M185" s="187" t="e">
        <f>SUMIFS([2]Feuil1!$E:$E,[2]Feuil1!$B:$B,$W$20,[2]Feuil1!$A:$A,C185,[2]Feuil1!$D:$D,$L$6)</f>
        <v>#VALUE!</v>
      </c>
      <c r="N185" s="74">
        <f>SUMIFS([2]Feuil1!$C:$C,[2]Feuil1!$B:$B,$W$20,[2]Feuil1!$A:$A,C185,[2]Feuil1!$D:$D,$N$6)</f>
        <v>0</v>
      </c>
      <c r="O185" s="187" t="e">
        <f>SUMIFS([2]Feuil1!$E:$E,[2]Feuil1!$B:$B,$W$20,[2]Feuil1!$A:$A,C185,[2]Feuil1!$D:$D,$N$6)</f>
        <v>#VALUE!</v>
      </c>
      <c r="P185" s="173" t="e">
        <f>SUMIFS('[3]RPE MATIN'!$C:$C,'[3]RPE MATIN'!$B:$B,$W$20,'[3]RPE MATIN'!$A:$A,C185)</f>
        <v>#VALUE!</v>
      </c>
      <c r="Q185" s="188" t="e">
        <f t="shared" si="10"/>
        <v>#VALUE!</v>
      </c>
      <c r="R185" s="11" t="e">
        <f t="shared" si="13"/>
        <v>#VALUE!</v>
      </c>
      <c r="S185" s="11" t="e">
        <f t="shared" si="14"/>
        <v>#VALUE!</v>
      </c>
      <c r="T185" s="50" t="e">
        <f t="shared" si="11"/>
        <v>#VALUE!</v>
      </c>
      <c r="U185" s="51" t="e">
        <f t="shared" si="12"/>
        <v>#VALUE!</v>
      </c>
    </row>
    <row r="186" spans="1:21" ht="15" thickBot="1" x14ac:dyDescent="0.4">
      <c r="A186" s="234"/>
      <c r="B186" s="1" t="s">
        <v>17</v>
      </c>
      <c r="C186" s="26">
        <v>44983</v>
      </c>
      <c r="D186" s="48" t="e">
        <f>SUMIFS([2]Feuil1!$C:$C,[2]Feuil1!$B:$B,$W$20,[2]Feuil1!$A:$A,C186,[2]Feuil1!$D:$D,$D$6)</f>
        <v>#VALUE!</v>
      </c>
      <c r="E186" s="185" t="e">
        <f>SUMIFS([2]Feuil1!$E:$E,[2]Feuil1!$B:$B,$W$20,[2]Feuil1!$A:$A,C186,[2]Feuil1!$D:$D,$D$6)</f>
        <v>#VALUE!</v>
      </c>
      <c r="F186" s="48" t="e">
        <f>SUMIFS([2]Feuil1!$C:$C,[2]Feuil1!$B:$B,$W$20,[2]Feuil1!$A:$A,C186,[2]Feuil1!$D:$D,$F$6)</f>
        <v>#VALUE!</v>
      </c>
      <c r="G186" s="185" t="e">
        <f>SUMIFS([2]Feuil1!$E:$E,[2]Feuil1!$B:$B,$W$20,[2]Feuil1!$A:$A,C186,[2]Feuil1!$D:$D,$F$6)</f>
        <v>#VALUE!</v>
      </c>
      <c r="H186" s="49">
        <f>SUMIFS([2]Feuil1!$C:$C,[2]Feuil1!$B:$B,$W$20,[2]Feuil1!$A:$A,C186,[2]Feuil1!$D:$D,$H$6)</f>
        <v>0</v>
      </c>
      <c r="I186" s="186" t="e">
        <f>SUMIFS([2]Feuil1!$E:$E,[2]Feuil1!$B:$B,$W$20,[2]Feuil1!$A:$A,C186,[2]Feuil1!$D:$D,$H$6)</f>
        <v>#VALUE!</v>
      </c>
      <c r="J186" s="49" t="e">
        <f>SUMIFS([2]Feuil1!$C:$C,[2]Feuil1!$B:$B,$W$20,[2]Feuil1!$A:$A,C186,[2]Feuil1!$D:$D,$J$6)</f>
        <v>#VALUE!</v>
      </c>
      <c r="K186" s="186" t="e">
        <f>SUMIFS([2]Feuil1!$E:$E,[2]Feuil1!$B:$B,$W$20,[2]Feuil1!$A:$A,C186,[2]Feuil1!$D:$D,$J$6)</f>
        <v>#VALUE!</v>
      </c>
      <c r="L186" s="74">
        <f>SUMIFS([2]Feuil1!$C:$C,[2]Feuil1!$B:$B,$W$20,[2]Feuil1!$A:$A,C186,[2]Feuil1!$D:$D,$L$6)</f>
        <v>0</v>
      </c>
      <c r="M186" s="187" t="e">
        <f>SUMIFS([2]Feuil1!$E:$E,[2]Feuil1!$B:$B,$W$20,[2]Feuil1!$A:$A,C186,[2]Feuil1!$D:$D,$L$6)</f>
        <v>#VALUE!</v>
      </c>
      <c r="N186" s="74">
        <f>SUMIFS([2]Feuil1!$C:$C,[2]Feuil1!$B:$B,$W$20,[2]Feuil1!$A:$A,C186,[2]Feuil1!$D:$D,$N$6)</f>
        <v>0</v>
      </c>
      <c r="O186" s="187" t="e">
        <f>SUMIFS([2]Feuil1!$E:$E,[2]Feuil1!$B:$B,$W$20,[2]Feuil1!$A:$A,C186,[2]Feuil1!$D:$D,$N$6)</f>
        <v>#VALUE!</v>
      </c>
      <c r="P186" s="173" t="e">
        <f>SUMIFS('[3]RPE MATIN'!$C:$C,'[3]RPE MATIN'!$B:$B,$W$20,'[3]RPE MATIN'!$A:$A,C186)</f>
        <v>#VALUE!</v>
      </c>
      <c r="Q186" s="188" t="e">
        <f t="shared" si="10"/>
        <v>#VALUE!</v>
      </c>
      <c r="R186" s="11" t="e">
        <f t="shared" si="13"/>
        <v>#VALUE!</v>
      </c>
      <c r="S186" s="11" t="e">
        <f t="shared" si="14"/>
        <v>#VALUE!</v>
      </c>
      <c r="T186" s="50" t="e">
        <f t="shared" si="11"/>
        <v>#VALUE!</v>
      </c>
      <c r="U186" s="51" t="e">
        <f t="shared" si="12"/>
        <v>#VALUE!</v>
      </c>
    </row>
    <row r="187" spans="1:21" ht="15" thickBot="1" x14ac:dyDescent="0.4">
      <c r="A187" s="234"/>
      <c r="B187" s="1" t="s">
        <v>12</v>
      </c>
      <c r="C187" s="26">
        <v>44984</v>
      </c>
      <c r="D187" s="48" t="e">
        <f>SUMIFS([2]Feuil1!$C:$C,[2]Feuil1!$B:$B,$W$20,[2]Feuil1!$A:$A,C187,[2]Feuil1!$D:$D,$D$6)</f>
        <v>#VALUE!</v>
      </c>
      <c r="E187" s="185" t="e">
        <f>SUMIFS([2]Feuil1!$E:$E,[2]Feuil1!$B:$B,$W$20,[2]Feuil1!$A:$A,C187,[2]Feuil1!$D:$D,$D$6)</f>
        <v>#VALUE!</v>
      </c>
      <c r="F187" s="48" t="e">
        <f>SUMIFS([2]Feuil1!$C:$C,[2]Feuil1!$B:$B,$W$20,[2]Feuil1!$A:$A,C187,[2]Feuil1!$D:$D,$F$6)</f>
        <v>#VALUE!</v>
      </c>
      <c r="G187" s="185" t="e">
        <f>SUMIFS([2]Feuil1!$E:$E,[2]Feuil1!$B:$B,$W$20,[2]Feuil1!$A:$A,C187,[2]Feuil1!$D:$D,$F$6)</f>
        <v>#VALUE!</v>
      </c>
      <c r="H187" s="49">
        <f>SUMIFS([2]Feuil1!$C:$C,[2]Feuil1!$B:$B,$W$20,[2]Feuil1!$A:$A,C187,[2]Feuil1!$D:$D,$H$6)</f>
        <v>0</v>
      </c>
      <c r="I187" s="186" t="e">
        <f>SUMIFS([2]Feuil1!$E:$E,[2]Feuil1!$B:$B,$W$20,[2]Feuil1!$A:$A,C187,[2]Feuil1!$D:$D,$H$6)</f>
        <v>#VALUE!</v>
      </c>
      <c r="J187" s="49" t="e">
        <f>SUMIFS([2]Feuil1!$C:$C,[2]Feuil1!$B:$B,$W$20,[2]Feuil1!$A:$A,C187,[2]Feuil1!$D:$D,$J$6)</f>
        <v>#VALUE!</v>
      </c>
      <c r="K187" s="186" t="e">
        <f>SUMIFS([2]Feuil1!$E:$E,[2]Feuil1!$B:$B,$W$20,[2]Feuil1!$A:$A,C187,[2]Feuil1!$D:$D,$J$6)</f>
        <v>#VALUE!</v>
      </c>
      <c r="L187" s="74">
        <f>SUMIFS([2]Feuil1!$C:$C,[2]Feuil1!$B:$B,$W$20,[2]Feuil1!$A:$A,C187,[2]Feuil1!$D:$D,$L$6)</f>
        <v>0</v>
      </c>
      <c r="M187" s="187" t="e">
        <f>SUMIFS([2]Feuil1!$E:$E,[2]Feuil1!$B:$B,$W$20,[2]Feuil1!$A:$A,C187,[2]Feuil1!$D:$D,$L$6)</f>
        <v>#VALUE!</v>
      </c>
      <c r="N187" s="74">
        <f>SUMIFS([2]Feuil1!$C:$C,[2]Feuil1!$B:$B,$W$20,[2]Feuil1!$A:$A,C187,[2]Feuil1!$D:$D,$N$6)</f>
        <v>0</v>
      </c>
      <c r="O187" s="187" t="e">
        <f>SUMIFS([2]Feuil1!$E:$E,[2]Feuil1!$B:$B,$W$20,[2]Feuil1!$A:$A,C187,[2]Feuil1!$D:$D,$N$6)</f>
        <v>#VALUE!</v>
      </c>
      <c r="P187" s="173" t="e">
        <f>SUMIFS('[3]RPE MATIN'!$C:$C,'[3]RPE MATIN'!$B:$B,$W$20,'[3]RPE MATIN'!$A:$A,C187)</f>
        <v>#VALUE!</v>
      </c>
      <c r="Q187" s="188" t="e">
        <f t="shared" si="10"/>
        <v>#VALUE!</v>
      </c>
      <c r="R187" s="11" t="e">
        <f t="shared" si="13"/>
        <v>#VALUE!</v>
      </c>
      <c r="S187" s="11" t="e">
        <f t="shared" si="14"/>
        <v>#VALUE!</v>
      </c>
      <c r="T187" s="50" t="e">
        <f t="shared" si="11"/>
        <v>#VALUE!</v>
      </c>
      <c r="U187" s="51" t="e">
        <f t="shared" si="12"/>
        <v>#VALUE!</v>
      </c>
    </row>
    <row r="188" spans="1:21" ht="15" thickBot="1" x14ac:dyDescent="0.4">
      <c r="A188" s="234"/>
      <c r="B188" s="1" t="s">
        <v>13</v>
      </c>
      <c r="C188" s="26">
        <v>44985</v>
      </c>
      <c r="D188" s="48" t="e">
        <f>SUMIFS([2]Feuil1!$C:$C,[2]Feuil1!$B:$B,$W$20,[2]Feuil1!$A:$A,C188,[2]Feuil1!$D:$D,$D$6)</f>
        <v>#VALUE!</v>
      </c>
      <c r="E188" s="185" t="e">
        <f>SUMIFS([2]Feuil1!$E:$E,[2]Feuil1!$B:$B,$W$20,[2]Feuil1!$A:$A,C188,[2]Feuil1!$D:$D,$D$6)</f>
        <v>#VALUE!</v>
      </c>
      <c r="F188" s="48" t="e">
        <f>SUMIFS([2]Feuil1!$C:$C,[2]Feuil1!$B:$B,$W$20,[2]Feuil1!$A:$A,C188,[2]Feuil1!$D:$D,$F$6)</f>
        <v>#VALUE!</v>
      </c>
      <c r="G188" s="185" t="e">
        <f>SUMIFS([2]Feuil1!$E:$E,[2]Feuil1!$B:$B,$W$20,[2]Feuil1!$A:$A,C188,[2]Feuil1!$D:$D,$F$6)</f>
        <v>#VALUE!</v>
      </c>
      <c r="H188" s="49">
        <f>SUMIFS([2]Feuil1!$C:$C,[2]Feuil1!$B:$B,$W$20,[2]Feuil1!$A:$A,C188,[2]Feuil1!$D:$D,$H$6)</f>
        <v>0</v>
      </c>
      <c r="I188" s="186" t="e">
        <f>SUMIFS([2]Feuil1!$E:$E,[2]Feuil1!$B:$B,$W$20,[2]Feuil1!$A:$A,C188,[2]Feuil1!$D:$D,$H$6)</f>
        <v>#VALUE!</v>
      </c>
      <c r="J188" s="49" t="e">
        <f>SUMIFS([2]Feuil1!$C:$C,[2]Feuil1!$B:$B,$W$20,[2]Feuil1!$A:$A,C188,[2]Feuil1!$D:$D,$J$6)</f>
        <v>#VALUE!</v>
      </c>
      <c r="K188" s="186" t="e">
        <f>SUMIFS([2]Feuil1!$E:$E,[2]Feuil1!$B:$B,$W$20,[2]Feuil1!$A:$A,C188,[2]Feuil1!$D:$D,$J$6)</f>
        <v>#VALUE!</v>
      </c>
      <c r="L188" s="74">
        <f>SUMIFS([2]Feuil1!$C:$C,[2]Feuil1!$B:$B,$W$20,[2]Feuil1!$A:$A,C188,[2]Feuil1!$D:$D,$L$6)</f>
        <v>0</v>
      </c>
      <c r="M188" s="187" t="e">
        <f>SUMIFS([2]Feuil1!$E:$E,[2]Feuil1!$B:$B,$W$20,[2]Feuil1!$A:$A,C188,[2]Feuil1!$D:$D,$L$6)</f>
        <v>#VALUE!</v>
      </c>
      <c r="N188" s="74">
        <f>SUMIFS([2]Feuil1!$C:$C,[2]Feuil1!$B:$B,$W$20,[2]Feuil1!$A:$A,C188,[2]Feuil1!$D:$D,$N$6)</f>
        <v>0</v>
      </c>
      <c r="O188" s="187" t="e">
        <f>SUMIFS([2]Feuil1!$E:$E,[2]Feuil1!$B:$B,$W$20,[2]Feuil1!$A:$A,C188,[2]Feuil1!$D:$D,$N$6)</f>
        <v>#VALUE!</v>
      </c>
      <c r="P188" s="173" t="e">
        <f>SUMIFS('[3]RPE MATIN'!$C:$C,'[3]RPE MATIN'!$B:$B,$W$20,'[3]RPE MATIN'!$A:$A,C188)</f>
        <v>#VALUE!</v>
      </c>
      <c r="Q188" s="188" t="e">
        <f t="shared" si="10"/>
        <v>#VALUE!</v>
      </c>
      <c r="R188" s="11" t="e">
        <f t="shared" si="13"/>
        <v>#VALUE!</v>
      </c>
      <c r="S188" s="11" t="e">
        <f t="shared" si="14"/>
        <v>#VALUE!</v>
      </c>
      <c r="T188" s="50" t="e">
        <f t="shared" si="11"/>
        <v>#VALUE!</v>
      </c>
      <c r="U188" s="51" t="e">
        <f t="shared" si="12"/>
        <v>#VALUE!</v>
      </c>
    </row>
    <row r="189" spans="1:21" ht="15" thickBot="1" x14ac:dyDescent="0.4">
      <c r="A189" s="234" t="s">
        <v>2</v>
      </c>
      <c r="B189" s="1" t="s">
        <v>13</v>
      </c>
      <c r="C189" s="26">
        <v>44986</v>
      </c>
      <c r="D189" s="48" t="e">
        <f>SUMIFS([2]Feuil1!$C:$C,[2]Feuil1!$B:$B,$W$20,[2]Feuil1!$A:$A,C189,[2]Feuil1!$D:$D,$D$6)</f>
        <v>#VALUE!</v>
      </c>
      <c r="E189" s="185" t="e">
        <f>SUMIFS([2]Feuil1!$E:$E,[2]Feuil1!$B:$B,$W$20,[2]Feuil1!$A:$A,C189,[2]Feuil1!$D:$D,$D$6)</f>
        <v>#VALUE!</v>
      </c>
      <c r="F189" s="48" t="e">
        <f>SUMIFS([2]Feuil1!$C:$C,[2]Feuil1!$B:$B,$W$20,[2]Feuil1!$A:$A,C189,[2]Feuil1!$D:$D,$F$6)</f>
        <v>#VALUE!</v>
      </c>
      <c r="G189" s="185" t="e">
        <f>SUMIFS([2]Feuil1!$E:$E,[2]Feuil1!$B:$B,$W$20,[2]Feuil1!$A:$A,C189,[2]Feuil1!$D:$D,$F$6)</f>
        <v>#VALUE!</v>
      </c>
      <c r="H189" s="49">
        <f>SUMIFS([2]Feuil1!$C:$C,[2]Feuil1!$B:$B,$W$20,[2]Feuil1!$A:$A,C189,[2]Feuil1!$D:$D,$H$6)</f>
        <v>0</v>
      </c>
      <c r="I189" s="186" t="e">
        <f>SUMIFS([2]Feuil1!$E:$E,[2]Feuil1!$B:$B,$W$20,[2]Feuil1!$A:$A,C189,[2]Feuil1!$D:$D,$H$6)</f>
        <v>#VALUE!</v>
      </c>
      <c r="J189" s="49" t="e">
        <f>SUMIFS([2]Feuil1!$C:$C,[2]Feuil1!$B:$B,$W$20,[2]Feuil1!$A:$A,C189,[2]Feuil1!$D:$D,$J$6)</f>
        <v>#VALUE!</v>
      </c>
      <c r="K189" s="186" t="e">
        <f>SUMIFS([2]Feuil1!$E:$E,[2]Feuil1!$B:$B,$W$20,[2]Feuil1!$A:$A,C189,[2]Feuil1!$D:$D,$J$6)</f>
        <v>#VALUE!</v>
      </c>
      <c r="L189" s="74">
        <f>SUMIFS([2]Feuil1!$C:$C,[2]Feuil1!$B:$B,$W$20,[2]Feuil1!$A:$A,C189,[2]Feuil1!$D:$D,$L$6)</f>
        <v>0</v>
      </c>
      <c r="M189" s="187" t="e">
        <f>SUMIFS([2]Feuil1!$E:$E,[2]Feuil1!$B:$B,$W$20,[2]Feuil1!$A:$A,C189,[2]Feuil1!$D:$D,$L$6)</f>
        <v>#VALUE!</v>
      </c>
      <c r="N189" s="74">
        <f>SUMIFS([2]Feuil1!$C:$C,[2]Feuil1!$B:$B,$W$20,[2]Feuil1!$A:$A,C189,[2]Feuil1!$D:$D,$N$6)</f>
        <v>0</v>
      </c>
      <c r="O189" s="187" t="e">
        <f>SUMIFS([2]Feuil1!$E:$E,[2]Feuil1!$B:$B,$W$20,[2]Feuil1!$A:$A,C189,[2]Feuil1!$D:$D,$N$6)</f>
        <v>#VALUE!</v>
      </c>
      <c r="P189" s="173" t="e">
        <f>SUMIFS('[3]RPE MATIN'!$C:$C,'[3]RPE MATIN'!$B:$B,$W$20,'[3]RPE MATIN'!$A:$A,C189)</f>
        <v>#VALUE!</v>
      </c>
      <c r="Q189" s="188" t="e">
        <f t="shared" si="10"/>
        <v>#VALUE!</v>
      </c>
      <c r="R189" s="11" t="e">
        <f t="shared" si="13"/>
        <v>#VALUE!</v>
      </c>
      <c r="S189" s="11" t="e">
        <f t="shared" si="14"/>
        <v>#VALUE!</v>
      </c>
      <c r="T189" s="50" t="e">
        <f t="shared" si="11"/>
        <v>#VALUE!</v>
      </c>
      <c r="U189" s="51" t="e">
        <f t="shared" si="12"/>
        <v>#VALUE!</v>
      </c>
    </row>
    <row r="190" spans="1:21" ht="15" thickBot="1" x14ac:dyDescent="0.4">
      <c r="A190" s="234"/>
      <c r="B190" s="1" t="s">
        <v>14</v>
      </c>
      <c r="C190" s="26">
        <v>44987</v>
      </c>
      <c r="D190" s="48" t="e">
        <f>SUMIFS([2]Feuil1!$C:$C,[2]Feuil1!$B:$B,$W$20,[2]Feuil1!$A:$A,C190,[2]Feuil1!$D:$D,$D$6)</f>
        <v>#VALUE!</v>
      </c>
      <c r="E190" s="185" t="e">
        <f>SUMIFS([2]Feuil1!$E:$E,[2]Feuil1!$B:$B,$W$20,[2]Feuil1!$A:$A,C190,[2]Feuil1!$D:$D,$D$6)</f>
        <v>#VALUE!</v>
      </c>
      <c r="F190" s="48" t="e">
        <f>SUMIFS([2]Feuil1!$C:$C,[2]Feuil1!$B:$B,$W$20,[2]Feuil1!$A:$A,C190,[2]Feuil1!$D:$D,$F$6)</f>
        <v>#VALUE!</v>
      </c>
      <c r="G190" s="185" t="e">
        <f>SUMIFS([2]Feuil1!$E:$E,[2]Feuil1!$B:$B,$W$20,[2]Feuil1!$A:$A,C190,[2]Feuil1!$D:$D,$F$6)</f>
        <v>#VALUE!</v>
      </c>
      <c r="H190" s="49">
        <f>SUMIFS([2]Feuil1!$C:$C,[2]Feuil1!$B:$B,$W$20,[2]Feuil1!$A:$A,C190,[2]Feuil1!$D:$D,$H$6)</f>
        <v>0</v>
      </c>
      <c r="I190" s="186" t="e">
        <f>SUMIFS([2]Feuil1!$E:$E,[2]Feuil1!$B:$B,$W$20,[2]Feuil1!$A:$A,C190,[2]Feuil1!$D:$D,$H$6)</f>
        <v>#VALUE!</v>
      </c>
      <c r="J190" s="49" t="e">
        <f>SUMIFS([2]Feuil1!$C:$C,[2]Feuil1!$B:$B,$W$20,[2]Feuil1!$A:$A,C190,[2]Feuil1!$D:$D,$J$6)</f>
        <v>#VALUE!</v>
      </c>
      <c r="K190" s="186" t="e">
        <f>SUMIFS([2]Feuil1!$E:$E,[2]Feuil1!$B:$B,$W$20,[2]Feuil1!$A:$A,C190,[2]Feuil1!$D:$D,$J$6)</f>
        <v>#VALUE!</v>
      </c>
      <c r="L190" s="74">
        <f>SUMIFS([2]Feuil1!$C:$C,[2]Feuil1!$B:$B,$W$20,[2]Feuil1!$A:$A,C190,[2]Feuil1!$D:$D,$L$6)</f>
        <v>0</v>
      </c>
      <c r="M190" s="187" t="e">
        <f>SUMIFS([2]Feuil1!$E:$E,[2]Feuil1!$B:$B,$W$20,[2]Feuil1!$A:$A,C190,[2]Feuil1!$D:$D,$L$6)</f>
        <v>#VALUE!</v>
      </c>
      <c r="N190" s="74">
        <f>SUMIFS([2]Feuil1!$C:$C,[2]Feuil1!$B:$B,$W$20,[2]Feuil1!$A:$A,C190,[2]Feuil1!$D:$D,$N$6)</f>
        <v>0</v>
      </c>
      <c r="O190" s="187" t="e">
        <f>SUMIFS([2]Feuil1!$E:$E,[2]Feuil1!$B:$B,$W$20,[2]Feuil1!$A:$A,C190,[2]Feuil1!$D:$D,$N$6)</f>
        <v>#VALUE!</v>
      </c>
      <c r="P190" s="173" t="e">
        <f>SUMIFS('[3]RPE MATIN'!$C:$C,'[3]RPE MATIN'!$B:$B,$W$20,'[3]RPE MATIN'!$A:$A,C190)</f>
        <v>#VALUE!</v>
      </c>
      <c r="Q190" s="188" t="e">
        <f t="shared" si="10"/>
        <v>#VALUE!</v>
      </c>
      <c r="R190" s="11" t="e">
        <f t="shared" si="13"/>
        <v>#VALUE!</v>
      </c>
      <c r="S190" s="11" t="e">
        <f t="shared" si="14"/>
        <v>#VALUE!</v>
      </c>
      <c r="T190" s="50" t="e">
        <f t="shared" si="11"/>
        <v>#VALUE!</v>
      </c>
      <c r="U190" s="51" t="e">
        <f t="shared" si="12"/>
        <v>#VALUE!</v>
      </c>
    </row>
    <row r="191" spans="1:21" ht="15" thickBot="1" x14ac:dyDescent="0.4">
      <c r="A191" s="234"/>
      <c r="B191" s="1" t="s">
        <v>15</v>
      </c>
      <c r="C191" s="26">
        <v>44988</v>
      </c>
      <c r="D191" s="48" t="e">
        <f>SUMIFS([2]Feuil1!$C:$C,[2]Feuil1!$B:$B,$W$20,[2]Feuil1!$A:$A,C191,[2]Feuil1!$D:$D,$D$6)</f>
        <v>#VALUE!</v>
      </c>
      <c r="E191" s="185" t="e">
        <f>SUMIFS([2]Feuil1!$E:$E,[2]Feuil1!$B:$B,$W$20,[2]Feuil1!$A:$A,C191,[2]Feuil1!$D:$D,$D$6)</f>
        <v>#VALUE!</v>
      </c>
      <c r="F191" s="48" t="e">
        <f>SUMIFS([2]Feuil1!$C:$C,[2]Feuil1!$B:$B,$W$20,[2]Feuil1!$A:$A,C191,[2]Feuil1!$D:$D,$F$6)</f>
        <v>#VALUE!</v>
      </c>
      <c r="G191" s="185" t="e">
        <f>SUMIFS([2]Feuil1!$E:$E,[2]Feuil1!$B:$B,$W$20,[2]Feuil1!$A:$A,C191,[2]Feuil1!$D:$D,$F$6)</f>
        <v>#VALUE!</v>
      </c>
      <c r="H191" s="49">
        <f>SUMIFS([2]Feuil1!$C:$C,[2]Feuil1!$B:$B,$W$20,[2]Feuil1!$A:$A,C191,[2]Feuil1!$D:$D,$H$6)</f>
        <v>0</v>
      </c>
      <c r="I191" s="186" t="e">
        <f>SUMIFS([2]Feuil1!$E:$E,[2]Feuil1!$B:$B,$W$20,[2]Feuil1!$A:$A,C191,[2]Feuil1!$D:$D,$H$6)</f>
        <v>#VALUE!</v>
      </c>
      <c r="J191" s="49" t="e">
        <f>SUMIFS([2]Feuil1!$C:$C,[2]Feuil1!$B:$B,$W$20,[2]Feuil1!$A:$A,C191,[2]Feuil1!$D:$D,$J$6)</f>
        <v>#VALUE!</v>
      </c>
      <c r="K191" s="186" t="e">
        <f>SUMIFS([2]Feuil1!$E:$E,[2]Feuil1!$B:$B,$W$20,[2]Feuil1!$A:$A,C191,[2]Feuil1!$D:$D,$J$6)</f>
        <v>#VALUE!</v>
      </c>
      <c r="L191" s="74">
        <f>SUMIFS([2]Feuil1!$C:$C,[2]Feuil1!$B:$B,$W$20,[2]Feuil1!$A:$A,C191,[2]Feuil1!$D:$D,$L$6)</f>
        <v>0</v>
      </c>
      <c r="M191" s="187" t="e">
        <f>SUMIFS([2]Feuil1!$E:$E,[2]Feuil1!$B:$B,$W$20,[2]Feuil1!$A:$A,C191,[2]Feuil1!$D:$D,$L$6)</f>
        <v>#VALUE!</v>
      </c>
      <c r="N191" s="74">
        <f>SUMIFS([2]Feuil1!$C:$C,[2]Feuil1!$B:$B,$W$20,[2]Feuil1!$A:$A,C191,[2]Feuil1!$D:$D,$N$6)</f>
        <v>0</v>
      </c>
      <c r="O191" s="187" t="e">
        <f>SUMIFS([2]Feuil1!$E:$E,[2]Feuil1!$B:$B,$W$20,[2]Feuil1!$A:$A,C191,[2]Feuil1!$D:$D,$N$6)</f>
        <v>#VALUE!</v>
      </c>
      <c r="P191" s="173" t="e">
        <f>SUMIFS('[3]RPE MATIN'!$C:$C,'[3]RPE MATIN'!$B:$B,$W$20,'[3]RPE MATIN'!$A:$A,C191)</f>
        <v>#VALUE!</v>
      </c>
      <c r="Q191" s="188" t="e">
        <f t="shared" si="10"/>
        <v>#VALUE!</v>
      </c>
      <c r="R191" s="11" t="e">
        <f t="shared" si="13"/>
        <v>#VALUE!</v>
      </c>
      <c r="S191" s="11" t="e">
        <f t="shared" si="14"/>
        <v>#VALUE!</v>
      </c>
      <c r="T191" s="50" t="e">
        <f t="shared" si="11"/>
        <v>#VALUE!</v>
      </c>
      <c r="U191" s="51" t="e">
        <f t="shared" si="12"/>
        <v>#VALUE!</v>
      </c>
    </row>
    <row r="192" spans="1:21" ht="15" thickBot="1" x14ac:dyDescent="0.4">
      <c r="A192" s="234"/>
      <c r="B192" s="1" t="s">
        <v>16</v>
      </c>
      <c r="C192" s="26">
        <v>44989</v>
      </c>
      <c r="D192" s="48" t="e">
        <f>SUMIFS([2]Feuil1!$C:$C,[2]Feuil1!$B:$B,$W$20,[2]Feuil1!$A:$A,C192,[2]Feuil1!$D:$D,$D$6)</f>
        <v>#VALUE!</v>
      </c>
      <c r="E192" s="185" t="e">
        <f>SUMIFS([2]Feuil1!$E:$E,[2]Feuil1!$B:$B,$W$20,[2]Feuil1!$A:$A,C192,[2]Feuil1!$D:$D,$D$6)</f>
        <v>#VALUE!</v>
      </c>
      <c r="F192" s="48" t="e">
        <f>SUMIFS([2]Feuil1!$C:$C,[2]Feuil1!$B:$B,$W$20,[2]Feuil1!$A:$A,C192,[2]Feuil1!$D:$D,$F$6)</f>
        <v>#VALUE!</v>
      </c>
      <c r="G192" s="185" t="e">
        <f>SUMIFS([2]Feuil1!$E:$E,[2]Feuil1!$B:$B,$W$20,[2]Feuil1!$A:$A,C192,[2]Feuil1!$D:$D,$F$6)</f>
        <v>#VALUE!</v>
      </c>
      <c r="H192" s="49">
        <f>SUMIFS([2]Feuil1!$C:$C,[2]Feuil1!$B:$B,$W$20,[2]Feuil1!$A:$A,C192,[2]Feuil1!$D:$D,$H$6)</f>
        <v>0</v>
      </c>
      <c r="I192" s="186" t="e">
        <f>SUMIFS([2]Feuil1!$E:$E,[2]Feuil1!$B:$B,$W$20,[2]Feuil1!$A:$A,C192,[2]Feuil1!$D:$D,$H$6)</f>
        <v>#VALUE!</v>
      </c>
      <c r="J192" s="49" t="e">
        <f>SUMIFS([2]Feuil1!$C:$C,[2]Feuil1!$B:$B,$W$20,[2]Feuil1!$A:$A,C192,[2]Feuil1!$D:$D,$J$6)</f>
        <v>#VALUE!</v>
      </c>
      <c r="K192" s="186" t="e">
        <f>SUMIFS([2]Feuil1!$E:$E,[2]Feuil1!$B:$B,$W$20,[2]Feuil1!$A:$A,C192,[2]Feuil1!$D:$D,$J$6)</f>
        <v>#VALUE!</v>
      </c>
      <c r="L192" s="74">
        <f>SUMIFS([2]Feuil1!$C:$C,[2]Feuil1!$B:$B,$W$20,[2]Feuil1!$A:$A,C192,[2]Feuil1!$D:$D,$L$6)</f>
        <v>0</v>
      </c>
      <c r="M192" s="187" t="e">
        <f>SUMIFS([2]Feuil1!$E:$E,[2]Feuil1!$B:$B,$W$20,[2]Feuil1!$A:$A,C192,[2]Feuil1!$D:$D,$L$6)</f>
        <v>#VALUE!</v>
      </c>
      <c r="N192" s="74">
        <f>SUMIFS([2]Feuil1!$C:$C,[2]Feuil1!$B:$B,$W$20,[2]Feuil1!$A:$A,C192,[2]Feuil1!$D:$D,$N$6)</f>
        <v>0</v>
      </c>
      <c r="O192" s="187" t="e">
        <f>SUMIFS([2]Feuil1!$E:$E,[2]Feuil1!$B:$B,$W$20,[2]Feuil1!$A:$A,C192,[2]Feuil1!$D:$D,$N$6)</f>
        <v>#VALUE!</v>
      </c>
      <c r="P192" s="173" t="e">
        <f>SUMIFS('[3]RPE MATIN'!$C:$C,'[3]RPE MATIN'!$B:$B,$W$20,'[3]RPE MATIN'!$A:$A,C192)</f>
        <v>#VALUE!</v>
      </c>
      <c r="Q192" s="188" t="e">
        <f t="shared" si="10"/>
        <v>#VALUE!</v>
      </c>
      <c r="R192" s="11" t="e">
        <f t="shared" si="13"/>
        <v>#VALUE!</v>
      </c>
      <c r="S192" s="11" t="e">
        <f t="shared" si="14"/>
        <v>#VALUE!</v>
      </c>
      <c r="T192" s="50" t="e">
        <f t="shared" si="11"/>
        <v>#VALUE!</v>
      </c>
      <c r="U192" s="51" t="e">
        <f t="shared" si="12"/>
        <v>#VALUE!</v>
      </c>
    </row>
    <row r="193" spans="1:21" ht="15" thickBot="1" x14ac:dyDescent="0.4">
      <c r="A193" s="234"/>
      <c r="B193" s="1" t="s">
        <v>17</v>
      </c>
      <c r="C193" s="26">
        <v>44990</v>
      </c>
      <c r="D193" s="48" t="e">
        <f>SUMIFS([2]Feuil1!$C:$C,[2]Feuil1!$B:$B,$W$20,[2]Feuil1!$A:$A,C193,[2]Feuil1!$D:$D,$D$6)</f>
        <v>#VALUE!</v>
      </c>
      <c r="E193" s="185" t="e">
        <f>SUMIFS([2]Feuil1!$E:$E,[2]Feuil1!$B:$B,$W$20,[2]Feuil1!$A:$A,C193,[2]Feuil1!$D:$D,$D$6)</f>
        <v>#VALUE!</v>
      </c>
      <c r="F193" s="48" t="e">
        <f>SUMIFS([2]Feuil1!$C:$C,[2]Feuil1!$B:$B,$W$20,[2]Feuil1!$A:$A,C193,[2]Feuil1!$D:$D,$F$6)</f>
        <v>#VALUE!</v>
      </c>
      <c r="G193" s="185" t="e">
        <f>SUMIFS([2]Feuil1!$E:$E,[2]Feuil1!$B:$B,$W$20,[2]Feuil1!$A:$A,C193,[2]Feuil1!$D:$D,$F$6)</f>
        <v>#VALUE!</v>
      </c>
      <c r="H193" s="49">
        <f>SUMIFS([2]Feuil1!$C:$C,[2]Feuil1!$B:$B,$W$20,[2]Feuil1!$A:$A,C193,[2]Feuil1!$D:$D,$H$6)</f>
        <v>0</v>
      </c>
      <c r="I193" s="186" t="e">
        <f>SUMIFS([2]Feuil1!$E:$E,[2]Feuil1!$B:$B,$W$20,[2]Feuil1!$A:$A,C193,[2]Feuil1!$D:$D,$H$6)</f>
        <v>#VALUE!</v>
      </c>
      <c r="J193" s="49" t="e">
        <f>SUMIFS([2]Feuil1!$C:$C,[2]Feuil1!$B:$B,$W$20,[2]Feuil1!$A:$A,C193,[2]Feuil1!$D:$D,$J$6)</f>
        <v>#VALUE!</v>
      </c>
      <c r="K193" s="186" t="e">
        <f>SUMIFS([2]Feuil1!$E:$E,[2]Feuil1!$B:$B,$W$20,[2]Feuil1!$A:$A,C193,[2]Feuil1!$D:$D,$J$6)</f>
        <v>#VALUE!</v>
      </c>
      <c r="L193" s="74">
        <f>SUMIFS([2]Feuil1!$C:$C,[2]Feuil1!$B:$B,$W$20,[2]Feuil1!$A:$A,C193,[2]Feuil1!$D:$D,$L$6)</f>
        <v>0</v>
      </c>
      <c r="M193" s="187" t="e">
        <f>SUMIFS([2]Feuil1!$E:$E,[2]Feuil1!$B:$B,$W$20,[2]Feuil1!$A:$A,C193,[2]Feuil1!$D:$D,$L$6)</f>
        <v>#VALUE!</v>
      </c>
      <c r="N193" s="74">
        <f>SUMIFS([2]Feuil1!$C:$C,[2]Feuil1!$B:$B,$W$20,[2]Feuil1!$A:$A,C193,[2]Feuil1!$D:$D,$N$6)</f>
        <v>0</v>
      </c>
      <c r="O193" s="187" t="e">
        <f>SUMIFS([2]Feuil1!$E:$E,[2]Feuil1!$B:$B,$W$20,[2]Feuil1!$A:$A,C193,[2]Feuil1!$D:$D,$N$6)</f>
        <v>#VALUE!</v>
      </c>
      <c r="P193" s="173" t="e">
        <f>SUMIFS('[3]RPE MATIN'!$C:$C,'[3]RPE MATIN'!$B:$B,$W$20,'[3]RPE MATIN'!$A:$A,C193)</f>
        <v>#VALUE!</v>
      </c>
      <c r="Q193" s="188" t="e">
        <f t="shared" si="10"/>
        <v>#VALUE!</v>
      </c>
      <c r="R193" s="11" t="e">
        <f t="shared" si="13"/>
        <v>#VALUE!</v>
      </c>
      <c r="S193" s="11" t="e">
        <f t="shared" si="14"/>
        <v>#VALUE!</v>
      </c>
      <c r="T193" s="50" t="e">
        <f t="shared" si="11"/>
        <v>#VALUE!</v>
      </c>
      <c r="U193" s="51" t="e">
        <f t="shared" si="12"/>
        <v>#VALUE!</v>
      </c>
    </row>
    <row r="194" spans="1:21" ht="15" thickBot="1" x14ac:dyDescent="0.4">
      <c r="A194" s="234"/>
      <c r="B194" s="1" t="s">
        <v>12</v>
      </c>
      <c r="C194" s="26">
        <v>44991</v>
      </c>
      <c r="D194" s="48" t="e">
        <f>SUMIFS([2]Feuil1!$C:$C,[2]Feuil1!$B:$B,$W$20,[2]Feuil1!$A:$A,C194,[2]Feuil1!$D:$D,$D$6)</f>
        <v>#VALUE!</v>
      </c>
      <c r="E194" s="185" t="e">
        <f>SUMIFS([2]Feuil1!$E:$E,[2]Feuil1!$B:$B,$W$20,[2]Feuil1!$A:$A,C194,[2]Feuil1!$D:$D,$D$6)</f>
        <v>#VALUE!</v>
      </c>
      <c r="F194" s="48" t="e">
        <f>SUMIFS([2]Feuil1!$C:$C,[2]Feuil1!$B:$B,$W$20,[2]Feuil1!$A:$A,C194,[2]Feuil1!$D:$D,$F$6)</f>
        <v>#VALUE!</v>
      </c>
      <c r="G194" s="185" t="e">
        <f>SUMIFS([2]Feuil1!$E:$E,[2]Feuil1!$B:$B,$W$20,[2]Feuil1!$A:$A,C194,[2]Feuil1!$D:$D,$F$6)</f>
        <v>#VALUE!</v>
      </c>
      <c r="H194" s="49">
        <f>SUMIFS([2]Feuil1!$C:$C,[2]Feuil1!$B:$B,$W$20,[2]Feuil1!$A:$A,C194,[2]Feuil1!$D:$D,$H$6)</f>
        <v>0</v>
      </c>
      <c r="I194" s="186" t="e">
        <f>SUMIFS([2]Feuil1!$E:$E,[2]Feuil1!$B:$B,$W$20,[2]Feuil1!$A:$A,C194,[2]Feuil1!$D:$D,$H$6)</f>
        <v>#VALUE!</v>
      </c>
      <c r="J194" s="49" t="e">
        <f>SUMIFS([2]Feuil1!$C:$C,[2]Feuil1!$B:$B,$W$20,[2]Feuil1!$A:$A,C194,[2]Feuil1!$D:$D,$J$6)</f>
        <v>#VALUE!</v>
      </c>
      <c r="K194" s="186" t="e">
        <f>SUMIFS([2]Feuil1!$E:$E,[2]Feuil1!$B:$B,$W$20,[2]Feuil1!$A:$A,C194,[2]Feuil1!$D:$D,$J$6)</f>
        <v>#VALUE!</v>
      </c>
      <c r="L194" s="74">
        <f>SUMIFS([2]Feuil1!$C:$C,[2]Feuil1!$B:$B,$W$20,[2]Feuil1!$A:$A,C194,[2]Feuil1!$D:$D,$L$6)</f>
        <v>0</v>
      </c>
      <c r="M194" s="187" t="e">
        <f>SUMIFS([2]Feuil1!$E:$E,[2]Feuil1!$B:$B,$W$20,[2]Feuil1!$A:$A,C194,[2]Feuil1!$D:$D,$L$6)</f>
        <v>#VALUE!</v>
      </c>
      <c r="N194" s="74">
        <f>SUMIFS([2]Feuil1!$C:$C,[2]Feuil1!$B:$B,$W$20,[2]Feuil1!$A:$A,C194,[2]Feuil1!$D:$D,$N$6)</f>
        <v>0</v>
      </c>
      <c r="O194" s="187" t="e">
        <f>SUMIFS([2]Feuil1!$E:$E,[2]Feuil1!$B:$B,$W$20,[2]Feuil1!$A:$A,C194,[2]Feuil1!$D:$D,$N$6)</f>
        <v>#VALUE!</v>
      </c>
      <c r="P194" s="173" t="e">
        <f>SUMIFS('[3]RPE MATIN'!$C:$C,'[3]RPE MATIN'!$B:$B,$W$20,'[3]RPE MATIN'!$A:$A,C194)</f>
        <v>#VALUE!</v>
      </c>
      <c r="Q194" s="188" t="e">
        <f t="shared" si="10"/>
        <v>#VALUE!</v>
      </c>
      <c r="R194" s="11" t="e">
        <f t="shared" si="13"/>
        <v>#VALUE!</v>
      </c>
      <c r="S194" s="11" t="e">
        <f t="shared" si="14"/>
        <v>#VALUE!</v>
      </c>
      <c r="T194" s="50" t="e">
        <f t="shared" si="11"/>
        <v>#VALUE!</v>
      </c>
      <c r="U194" s="51" t="e">
        <f t="shared" si="12"/>
        <v>#VALUE!</v>
      </c>
    </row>
    <row r="195" spans="1:21" ht="15" thickBot="1" x14ac:dyDescent="0.4">
      <c r="A195" s="234"/>
      <c r="B195" s="1" t="s">
        <v>13</v>
      </c>
      <c r="C195" s="26">
        <v>44992</v>
      </c>
      <c r="D195" s="48" t="e">
        <f>SUMIFS([2]Feuil1!$C:$C,[2]Feuil1!$B:$B,$W$20,[2]Feuil1!$A:$A,C195,[2]Feuil1!$D:$D,$D$6)</f>
        <v>#VALUE!</v>
      </c>
      <c r="E195" s="185" t="e">
        <f>SUMIFS([2]Feuil1!$E:$E,[2]Feuil1!$B:$B,$W$20,[2]Feuil1!$A:$A,C195,[2]Feuil1!$D:$D,$D$6)</f>
        <v>#VALUE!</v>
      </c>
      <c r="F195" s="48" t="e">
        <f>SUMIFS([2]Feuil1!$C:$C,[2]Feuil1!$B:$B,$W$20,[2]Feuil1!$A:$A,C195,[2]Feuil1!$D:$D,$F$6)</f>
        <v>#VALUE!</v>
      </c>
      <c r="G195" s="185" t="e">
        <f>SUMIFS([2]Feuil1!$E:$E,[2]Feuil1!$B:$B,$W$20,[2]Feuil1!$A:$A,C195,[2]Feuil1!$D:$D,$F$6)</f>
        <v>#VALUE!</v>
      </c>
      <c r="H195" s="49">
        <f>SUMIFS([2]Feuil1!$C:$C,[2]Feuil1!$B:$B,$W$20,[2]Feuil1!$A:$A,C195,[2]Feuil1!$D:$D,$H$6)</f>
        <v>0</v>
      </c>
      <c r="I195" s="186" t="e">
        <f>SUMIFS([2]Feuil1!$E:$E,[2]Feuil1!$B:$B,$W$20,[2]Feuil1!$A:$A,C195,[2]Feuil1!$D:$D,$H$6)</f>
        <v>#VALUE!</v>
      </c>
      <c r="J195" s="49" t="e">
        <f>SUMIFS([2]Feuil1!$C:$C,[2]Feuil1!$B:$B,$W$20,[2]Feuil1!$A:$A,C195,[2]Feuil1!$D:$D,$J$6)</f>
        <v>#VALUE!</v>
      </c>
      <c r="K195" s="186" t="e">
        <f>SUMIFS([2]Feuil1!$E:$E,[2]Feuil1!$B:$B,$W$20,[2]Feuil1!$A:$A,C195,[2]Feuil1!$D:$D,$J$6)</f>
        <v>#VALUE!</v>
      </c>
      <c r="L195" s="74">
        <f>SUMIFS([2]Feuil1!$C:$C,[2]Feuil1!$B:$B,$W$20,[2]Feuil1!$A:$A,C195,[2]Feuil1!$D:$D,$L$6)</f>
        <v>0</v>
      </c>
      <c r="M195" s="187" t="e">
        <f>SUMIFS([2]Feuil1!$E:$E,[2]Feuil1!$B:$B,$W$20,[2]Feuil1!$A:$A,C195,[2]Feuil1!$D:$D,$L$6)</f>
        <v>#VALUE!</v>
      </c>
      <c r="N195" s="74">
        <f>SUMIFS([2]Feuil1!$C:$C,[2]Feuil1!$B:$B,$W$20,[2]Feuil1!$A:$A,C195,[2]Feuil1!$D:$D,$N$6)</f>
        <v>0</v>
      </c>
      <c r="O195" s="187" t="e">
        <f>SUMIFS([2]Feuil1!$E:$E,[2]Feuil1!$B:$B,$W$20,[2]Feuil1!$A:$A,C195,[2]Feuil1!$D:$D,$N$6)</f>
        <v>#VALUE!</v>
      </c>
      <c r="P195" s="173" t="e">
        <f>SUMIFS('[3]RPE MATIN'!$C:$C,'[3]RPE MATIN'!$B:$B,$W$20,'[3]RPE MATIN'!$A:$A,C195)</f>
        <v>#VALUE!</v>
      </c>
      <c r="Q195" s="188" t="e">
        <f t="shared" si="10"/>
        <v>#VALUE!</v>
      </c>
      <c r="R195" s="11" t="e">
        <f t="shared" si="13"/>
        <v>#VALUE!</v>
      </c>
      <c r="S195" s="11" t="e">
        <f t="shared" si="14"/>
        <v>#VALUE!</v>
      </c>
      <c r="T195" s="50" t="e">
        <f t="shared" si="11"/>
        <v>#VALUE!</v>
      </c>
      <c r="U195" s="51" t="e">
        <f t="shared" si="12"/>
        <v>#VALUE!</v>
      </c>
    </row>
    <row r="196" spans="1:21" ht="15" thickBot="1" x14ac:dyDescent="0.4">
      <c r="A196" s="234"/>
      <c r="B196" s="1" t="s">
        <v>13</v>
      </c>
      <c r="C196" s="26">
        <v>44993</v>
      </c>
      <c r="D196" s="48" t="e">
        <f>SUMIFS([2]Feuil1!$C:$C,[2]Feuil1!$B:$B,$W$20,[2]Feuil1!$A:$A,C196,[2]Feuil1!$D:$D,$D$6)</f>
        <v>#VALUE!</v>
      </c>
      <c r="E196" s="185" t="e">
        <f>SUMIFS([2]Feuil1!$E:$E,[2]Feuil1!$B:$B,$W$20,[2]Feuil1!$A:$A,C196,[2]Feuil1!$D:$D,$D$6)</f>
        <v>#VALUE!</v>
      </c>
      <c r="F196" s="48" t="e">
        <f>SUMIFS([2]Feuil1!$C:$C,[2]Feuil1!$B:$B,$W$20,[2]Feuil1!$A:$A,C196,[2]Feuil1!$D:$D,$F$6)</f>
        <v>#VALUE!</v>
      </c>
      <c r="G196" s="185" t="e">
        <f>SUMIFS([2]Feuil1!$E:$E,[2]Feuil1!$B:$B,$W$20,[2]Feuil1!$A:$A,C196,[2]Feuil1!$D:$D,$F$6)</f>
        <v>#VALUE!</v>
      </c>
      <c r="H196" s="49">
        <f>SUMIFS([2]Feuil1!$C:$C,[2]Feuil1!$B:$B,$W$20,[2]Feuil1!$A:$A,C196,[2]Feuil1!$D:$D,$H$6)</f>
        <v>0</v>
      </c>
      <c r="I196" s="186" t="e">
        <f>SUMIFS([2]Feuil1!$E:$E,[2]Feuil1!$B:$B,$W$20,[2]Feuil1!$A:$A,C196,[2]Feuil1!$D:$D,$H$6)</f>
        <v>#VALUE!</v>
      </c>
      <c r="J196" s="49" t="e">
        <f>SUMIFS([2]Feuil1!$C:$C,[2]Feuil1!$B:$B,$W$20,[2]Feuil1!$A:$A,C196,[2]Feuil1!$D:$D,$J$6)</f>
        <v>#VALUE!</v>
      </c>
      <c r="K196" s="186" t="e">
        <f>SUMIFS([2]Feuil1!$E:$E,[2]Feuil1!$B:$B,$W$20,[2]Feuil1!$A:$A,C196,[2]Feuil1!$D:$D,$J$6)</f>
        <v>#VALUE!</v>
      </c>
      <c r="L196" s="74">
        <f>SUMIFS([2]Feuil1!$C:$C,[2]Feuil1!$B:$B,$W$20,[2]Feuil1!$A:$A,C196,[2]Feuil1!$D:$D,$L$6)</f>
        <v>0</v>
      </c>
      <c r="M196" s="187" t="e">
        <f>SUMIFS([2]Feuil1!$E:$E,[2]Feuil1!$B:$B,$W$20,[2]Feuil1!$A:$A,C196,[2]Feuil1!$D:$D,$L$6)</f>
        <v>#VALUE!</v>
      </c>
      <c r="N196" s="74">
        <f>SUMIFS([2]Feuil1!$C:$C,[2]Feuil1!$B:$B,$W$20,[2]Feuil1!$A:$A,C196,[2]Feuil1!$D:$D,$N$6)</f>
        <v>0</v>
      </c>
      <c r="O196" s="187" t="e">
        <f>SUMIFS([2]Feuil1!$E:$E,[2]Feuil1!$B:$B,$W$20,[2]Feuil1!$A:$A,C196,[2]Feuil1!$D:$D,$N$6)</f>
        <v>#VALUE!</v>
      </c>
      <c r="P196" s="173" t="e">
        <f>SUMIFS('[3]RPE MATIN'!$C:$C,'[3]RPE MATIN'!$B:$B,$W$20,'[3]RPE MATIN'!$A:$A,C196)</f>
        <v>#VALUE!</v>
      </c>
      <c r="Q196" s="188" t="e">
        <f t="shared" si="10"/>
        <v>#VALUE!</v>
      </c>
      <c r="R196" s="11" t="e">
        <f t="shared" si="13"/>
        <v>#VALUE!</v>
      </c>
      <c r="S196" s="11" t="e">
        <f t="shared" si="14"/>
        <v>#VALUE!</v>
      </c>
      <c r="T196" s="50" t="e">
        <f t="shared" si="11"/>
        <v>#VALUE!</v>
      </c>
      <c r="U196" s="51" t="e">
        <f t="shared" si="12"/>
        <v>#VALUE!</v>
      </c>
    </row>
    <row r="197" spans="1:21" ht="15" thickBot="1" x14ac:dyDescent="0.4">
      <c r="A197" s="234"/>
      <c r="B197" s="1" t="s">
        <v>14</v>
      </c>
      <c r="C197" s="26">
        <v>44994</v>
      </c>
      <c r="D197" s="48" t="e">
        <f>SUMIFS([2]Feuil1!$C:$C,[2]Feuil1!$B:$B,$W$20,[2]Feuil1!$A:$A,C197,[2]Feuil1!$D:$D,$D$6)</f>
        <v>#VALUE!</v>
      </c>
      <c r="E197" s="185" t="e">
        <f>SUMIFS([2]Feuil1!$E:$E,[2]Feuil1!$B:$B,$W$20,[2]Feuil1!$A:$A,C197,[2]Feuil1!$D:$D,$D$6)</f>
        <v>#VALUE!</v>
      </c>
      <c r="F197" s="48" t="e">
        <f>SUMIFS([2]Feuil1!$C:$C,[2]Feuil1!$B:$B,$W$20,[2]Feuil1!$A:$A,C197,[2]Feuil1!$D:$D,$F$6)</f>
        <v>#VALUE!</v>
      </c>
      <c r="G197" s="185" t="e">
        <f>SUMIFS([2]Feuil1!$E:$E,[2]Feuil1!$B:$B,$W$20,[2]Feuil1!$A:$A,C197,[2]Feuil1!$D:$D,$F$6)</f>
        <v>#VALUE!</v>
      </c>
      <c r="H197" s="49">
        <f>SUMIFS([2]Feuil1!$C:$C,[2]Feuil1!$B:$B,$W$20,[2]Feuil1!$A:$A,C197,[2]Feuil1!$D:$D,$H$6)</f>
        <v>0</v>
      </c>
      <c r="I197" s="186" t="e">
        <f>SUMIFS([2]Feuil1!$E:$E,[2]Feuil1!$B:$B,$W$20,[2]Feuil1!$A:$A,C197,[2]Feuil1!$D:$D,$H$6)</f>
        <v>#VALUE!</v>
      </c>
      <c r="J197" s="49" t="e">
        <f>SUMIFS([2]Feuil1!$C:$C,[2]Feuil1!$B:$B,$W$20,[2]Feuil1!$A:$A,C197,[2]Feuil1!$D:$D,$J$6)</f>
        <v>#VALUE!</v>
      </c>
      <c r="K197" s="186" t="e">
        <f>SUMIFS([2]Feuil1!$E:$E,[2]Feuil1!$B:$B,$W$20,[2]Feuil1!$A:$A,C197,[2]Feuil1!$D:$D,$J$6)</f>
        <v>#VALUE!</v>
      </c>
      <c r="L197" s="74">
        <f>SUMIFS([2]Feuil1!$C:$C,[2]Feuil1!$B:$B,$W$20,[2]Feuil1!$A:$A,C197,[2]Feuil1!$D:$D,$L$6)</f>
        <v>0</v>
      </c>
      <c r="M197" s="187" t="e">
        <f>SUMIFS([2]Feuil1!$E:$E,[2]Feuil1!$B:$B,$W$20,[2]Feuil1!$A:$A,C197,[2]Feuil1!$D:$D,$L$6)</f>
        <v>#VALUE!</v>
      </c>
      <c r="N197" s="74">
        <f>SUMIFS([2]Feuil1!$C:$C,[2]Feuil1!$B:$B,$W$20,[2]Feuil1!$A:$A,C197,[2]Feuil1!$D:$D,$N$6)</f>
        <v>0</v>
      </c>
      <c r="O197" s="187" t="e">
        <f>SUMIFS([2]Feuil1!$E:$E,[2]Feuil1!$B:$B,$W$20,[2]Feuil1!$A:$A,C197,[2]Feuil1!$D:$D,$N$6)</f>
        <v>#VALUE!</v>
      </c>
      <c r="P197" s="173" t="e">
        <f>SUMIFS('[3]RPE MATIN'!$C:$C,'[3]RPE MATIN'!$B:$B,$W$20,'[3]RPE MATIN'!$A:$A,C197)</f>
        <v>#VALUE!</v>
      </c>
      <c r="Q197" s="188" t="e">
        <f t="shared" si="10"/>
        <v>#VALUE!</v>
      </c>
      <c r="R197" s="11" t="e">
        <f t="shared" si="13"/>
        <v>#VALUE!</v>
      </c>
      <c r="S197" s="11" t="e">
        <f t="shared" si="14"/>
        <v>#VALUE!</v>
      </c>
      <c r="T197" s="50" t="e">
        <f t="shared" si="11"/>
        <v>#VALUE!</v>
      </c>
      <c r="U197" s="51" t="e">
        <f t="shared" si="12"/>
        <v>#VALUE!</v>
      </c>
    </row>
    <row r="198" spans="1:21" ht="15" thickBot="1" x14ac:dyDescent="0.4">
      <c r="A198" s="234"/>
      <c r="B198" s="1" t="s">
        <v>15</v>
      </c>
      <c r="C198" s="26">
        <v>44995</v>
      </c>
      <c r="D198" s="48" t="e">
        <f>SUMIFS([2]Feuil1!$C:$C,[2]Feuil1!$B:$B,$W$20,[2]Feuil1!$A:$A,C198,[2]Feuil1!$D:$D,$D$6)</f>
        <v>#VALUE!</v>
      </c>
      <c r="E198" s="185" t="e">
        <f>SUMIFS([2]Feuil1!$E:$E,[2]Feuil1!$B:$B,$W$20,[2]Feuil1!$A:$A,C198,[2]Feuil1!$D:$D,$D$6)</f>
        <v>#VALUE!</v>
      </c>
      <c r="F198" s="48" t="e">
        <f>SUMIFS([2]Feuil1!$C:$C,[2]Feuil1!$B:$B,$W$20,[2]Feuil1!$A:$A,C198,[2]Feuil1!$D:$D,$F$6)</f>
        <v>#VALUE!</v>
      </c>
      <c r="G198" s="185" t="e">
        <f>SUMIFS([2]Feuil1!$E:$E,[2]Feuil1!$B:$B,$W$20,[2]Feuil1!$A:$A,C198,[2]Feuil1!$D:$D,$F$6)</f>
        <v>#VALUE!</v>
      </c>
      <c r="H198" s="49">
        <f>SUMIFS([2]Feuil1!$C:$C,[2]Feuil1!$B:$B,$W$20,[2]Feuil1!$A:$A,C198,[2]Feuil1!$D:$D,$H$6)</f>
        <v>0</v>
      </c>
      <c r="I198" s="186" t="e">
        <f>SUMIFS([2]Feuil1!$E:$E,[2]Feuil1!$B:$B,$W$20,[2]Feuil1!$A:$A,C198,[2]Feuil1!$D:$D,$H$6)</f>
        <v>#VALUE!</v>
      </c>
      <c r="J198" s="49" t="e">
        <f>SUMIFS([2]Feuil1!$C:$C,[2]Feuil1!$B:$B,$W$20,[2]Feuil1!$A:$A,C198,[2]Feuil1!$D:$D,$J$6)</f>
        <v>#VALUE!</v>
      </c>
      <c r="K198" s="186" t="e">
        <f>SUMIFS([2]Feuil1!$E:$E,[2]Feuil1!$B:$B,$W$20,[2]Feuil1!$A:$A,C198,[2]Feuil1!$D:$D,$J$6)</f>
        <v>#VALUE!</v>
      </c>
      <c r="L198" s="74">
        <f>SUMIFS([2]Feuil1!$C:$C,[2]Feuil1!$B:$B,$W$20,[2]Feuil1!$A:$A,C198,[2]Feuil1!$D:$D,$L$6)</f>
        <v>0</v>
      </c>
      <c r="M198" s="187" t="e">
        <f>SUMIFS([2]Feuil1!$E:$E,[2]Feuil1!$B:$B,$W$20,[2]Feuil1!$A:$A,C198,[2]Feuil1!$D:$D,$L$6)</f>
        <v>#VALUE!</v>
      </c>
      <c r="N198" s="74">
        <f>SUMIFS([2]Feuil1!$C:$C,[2]Feuil1!$B:$B,$W$20,[2]Feuil1!$A:$A,C198,[2]Feuil1!$D:$D,$N$6)</f>
        <v>0</v>
      </c>
      <c r="O198" s="187" t="e">
        <f>SUMIFS([2]Feuil1!$E:$E,[2]Feuil1!$B:$B,$W$20,[2]Feuil1!$A:$A,C198,[2]Feuil1!$D:$D,$N$6)</f>
        <v>#VALUE!</v>
      </c>
      <c r="P198" s="173" t="e">
        <f>SUMIFS('[3]RPE MATIN'!$C:$C,'[3]RPE MATIN'!$B:$B,$W$20,'[3]RPE MATIN'!$A:$A,C198)</f>
        <v>#VALUE!</v>
      </c>
      <c r="Q198" s="188" t="e">
        <f t="shared" si="10"/>
        <v>#VALUE!</v>
      </c>
      <c r="R198" s="11" t="e">
        <f t="shared" si="13"/>
        <v>#VALUE!</v>
      </c>
      <c r="S198" s="11" t="e">
        <f t="shared" si="14"/>
        <v>#VALUE!</v>
      </c>
      <c r="T198" s="50" t="e">
        <f t="shared" si="11"/>
        <v>#VALUE!</v>
      </c>
      <c r="U198" s="51" t="e">
        <f t="shared" si="12"/>
        <v>#VALUE!</v>
      </c>
    </row>
    <row r="199" spans="1:21" ht="15" thickBot="1" x14ac:dyDescent="0.4">
      <c r="A199" s="234"/>
      <c r="B199" s="1" t="s">
        <v>16</v>
      </c>
      <c r="C199" s="26">
        <v>44996</v>
      </c>
      <c r="D199" s="48" t="e">
        <f>SUMIFS([2]Feuil1!$C:$C,[2]Feuil1!$B:$B,$W$20,[2]Feuil1!$A:$A,C199,[2]Feuil1!$D:$D,$D$6)</f>
        <v>#VALUE!</v>
      </c>
      <c r="E199" s="185" t="e">
        <f>SUMIFS([2]Feuil1!$E:$E,[2]Feuil1!$B:$B,$W$20,[2]Feuil1!$A:$A,C199,[2]Feuil1!$D:$D,$D$6)</f>
        <v>#VALUE!</v>
      </c>
      <c r="F199" s="48" t="e">
        <f>SUMIFS([2]Feuil1!$C:$C,[2]Feuil1!$B:$B,$W$20,[2]Feuil1!$A:$A,C199,[2]Feuil1!$D:$D,$F$6)</f>
        <v>#VALUE!</v>
      </c>
      <c r="G199" s="185" t="e">
        <f>SUMIFS([2]Feuil1!$E:$E,[2]Feuil1!$B:$B,$W$20,[2]Feuil1!$A:$A,C199,[2]Feuil1!$D:$D,$F$6)</f>
        <v>#VALUE!</v>
      </c>
      <c r="H199" s="49">
        <f>SUMIFS([2]Feuil1!$C:$C,[2]Feuil1!$B:$B,$W$20,[2]Feuil1!$A:$A,C199,[2]Feuil1!$D:$D,$H$6)</f>
        <v>0</v>
      </c>
      <c r="I199" s="186" t="e">
        <f>SUMIFS([2]Feuil1!$E:$E,[2]Feuil1!$B:$B,$W$20,[2]Feuil1!$A:$A,C199,[2]Feuil1!$D:$D,$H$6)</f>
        <v>#VALUE!</v>
      </c>
      <c r="J199" s="49" t="e">
        <f>SUMIFS([2]Feuil1!$C:$C,[2]Feuil1!$B:$B,$W$20,[2]Feuil1!$A:$A,C199,[2]Feuil1!$D:$D,$J$6)</f>
        <v>#VALUE!</v>
      </c>
      <c r="K199" s="186" t="e">
        <f>SUMIFS([2]Feuil1!$E:$E,[2]Feuil1!$B:$B,$W$20,[2]Feuil1!$A:$A,C199,[2]Feuil1!$D:$D,$J$6)</f>
        <v>#VALUE!</v>
      </c>
      <c r="L199" s="74">
        <f>SUMIFS([2]Feuil1!$C:$C,[2]Feuil1!$B:$B,$W$20,[2]Feuil1!$A:$A,C199,[2]Feuil1!$D:$D,$L$6)</f>
        <v>0</v>
      </c>
      <c r="M199" s="187" t="e">
        <f>SUMIFS([2]Feuil1!$E:$E,[2]Feuil1!$B:$B,$W$20,[2]Feuil1!$A:$A,C199,[2]Feuil1!$D:$D,$L$6)</f>
        <v>#VALUE!</v>
      </c>
      <c r="N199" s="74">
        <f>SUMIFS([2]Feuil1!$C:$C,[2]Feuil1!$B:$B,$W$20,[2]Feuil1!$A:$A,C199,[2]Feuil1!$D:$D,$N$6)</f>
        <v>0</v>
      </c>
      <c r="O199" s="187" t="e">
        <f>SUMIFS([2]Feuil1!$E:$E,[2]Feuil1!$B:$B,$W$20,[2]Feuil1!$A:$A,C199,[2]Feuil1!$D:$D,$N$6)</f>
        <v>#VALUE!</v>
      </c>
      <c r="P199" s="173" t="e">
        <f>SUMIFS('[3]RPE MATIN'!$C:$C,'[3]RPE MATIN'!$B:$B,$W$20,'[3]RPE MATIN'!$A:$A,C199)</f>
        <v>#VALUE!</v>
      </c>
      <c r="Q199" s="188" t="e">
        <f t="shared" si="10"/>
        <v>#VALUE!</v>
      </c>
      <c r="R199" s="11" t="e">
        <f t="shared" si="13"/>
        <v>#VALUE!</v>
      </c>
      <c r="S199" s="11" t="e">
        <f t="shared" si="14"/>
        <v>#VALUE!</v>
      </c>
      <c r="T199" s="50" t="e">
        <f t="shared" si="11"/>
        <v>#VALUE!</v>
      </c>
      <c r="U199" s="51" t="e">
        <f t="shared" si="12"/>
        <v>#VALUE!</v>
      </c>
    </row>
    <row r="200" spans="1:21" ht="15" thickBot="1" x14ac:dyDescent="0.4">
      <c r="A200" s="234"/>
      <c r="B200" s="1" t="s">
        <v>17</v>
      </c>
      <c r="C200" s="26">
        <v>44997</v>
      </c>
      <c r="D200" s="48" t="e">
        <f>SUMIFS([2]Feuil1!$C:$C,[2]Feuil1!$B:$B,$W$20,[2]Feuil1!$A:$A,C200,[2]Feuil1!$D:$D,$D$6)</f>
        <v>#VALUE!</v>
      </c>
      <c r="E200" s="185" t="e">
        <f>SUMIFS([2]Feuil1!$E:$E,[2]Feuil1!$B:$B,$W$20,[2]Feuil1!$A:$A,C200,[2]Feuil1!$D:$D,$D$6)</f>
        <v>#VALUE!</v>
      </c>
      <c r="F200" s="48" t="e">
        <f>SUMIFS([2]Feuil1!$C:$C,[2]Feuil1!$B:$B,$W$20,[2]Feuil1!$A:$A,C200,[2]Feuil1!$D:$D,$F$6)</f>
        <v>#VALUE!</v>
      </c>
      <c r="G200" s="185" t="e">
        <f>SUMIFS([2]Feuil1!$E:$E,[2]Feuil1!$B:$B,$W$20,[2]Feuil1!$A:$A,C200,[2]Feuil1!$D:$D,$F$6)</f>
        <v>#VALUE!</v>
      </c>
      <c r="H200" s="49">
        <f>SUMIFS([2]Feuil1!$C:$C,[2]Feuil1!$B:$B,$W$20,[2]Feuil1!$A:$A,C200,[2]Feuil1!$D:$D,$H$6)</f>
        <v>0</v>
      </c>
      <c r="I200" s="186" t="e">
        <f>SUMIFS([2]Feuil1!$E:$E,[2]Feuil1!$B:$B,$W$20,[2]Feuil1!$A:$A,C200,[2]Feuil1!$D:$D,$H$6)</f>
        <v>#VALUE!</v>
      </c>
      <c r="J200" s="49" t="e">
        <f>SUMIFS([2]Feuil1!$C:$C,[2]Feuil1!$B:$B,$W$20,[2]Feuil1!$A:$A,C200,[2]Feuil1!$D:$D,$J$6)</f>
        <v>#VALUE!</v>
      </c>
      <c r="K200" s="186" t="e">
        <f>SUMIFS([2]Feuil1!$E:$E,[2]Feuil1!$B:$B,$W$20,[2]Feuil1!$A:$A,C200,[2]Feuil1!$D:$D,$J$6)</f>
        <v>#VALUE!</v>
      </c>
      <c r="L200" s="74">
        <f>SUMIFS([2]Feuil1!$C:$C,[2]Feuil1!$B:$B,$W$20,[2]Feuil1!$A:$A,C200,[2]Feuil1!$D:$D,$L$6)</f>
        <v>0</v>
      </c>
      <c r="M200" s="187" t="e">
        <f>SUMIFS([2]Feuil1!$E:$E,[2]Feuil1!$B:$B,$W$20,[2]Feuil1!$A:$A,C200,[2]Feuil1!$D:$D,$L$6)</f>
        <v>#VALUE!</v>
      </c>
      <c r="N200" s="74">
        <f>SUMIFS([2]Feuil1!$C:$C,[2]Feuil1!$B:$B,$W$20,[2]Feuil1!$A:$A,C200,[2]Feuil1!$D:$D,$N$6)</f>
        <v>0</v>
      </c>
      <c r="O200" s="187" t="e">
        <f>SUMIFS([2]Feuil1!$E:$E,[2]Feuil1!$B:$B,$W$20,[2]Feuil1!$A:$A,C200,[2]Feuil1!$D:$D,$N$6)</f>
        <v>#VALUE!</v>
      </c>
      <c r="P200" s="173" t="e">
        <f>SUMIFS('[3]RPE MATIN'!$C:$C,'[3]RPE MATIN'!$B:$B,$W$20,'[3]RPE MATIN'!$A:$A,C200)</f>
        <v>#VALUE!</v>
      </c>
      <c r="Q200" s="188" t="e">
        <f t="shared" si="10"/>
        <v>#VALUE!</v>
      </c>
      <c r="R200" s="11" t="e">
        <f t="shared" si="13"/>
        <v>#VALUE!</v>
      </c>
      <c r="S200" s="11" t="e">
        <f t="shared" si="14"/>
        <v>#VALUE!</v>
      </c>
      <c r="T200" s="50" t="e">
        <f t="shared" si="11"/>
        <v>#VALUE!</v>
      </c>
      <c r="U200" s="51" t="e">
        <f t="shared" si="12"/>
        <v>#VALUE!</v>
      </c>
    </row>
    <row r="201" spans="1:21" ht="15" thickBot="1" x14ac:dyDescent="0.4">
      <c r="A201" s="234"/>
      <c r="B201" s="1" t="s">
        <v>12</v>
      </c>
      <c r="C201" s="26">
        <v>44998</v>
      </c>
      <c r="D201" s="48" t="e">
        <f>SUMIFS([2]Feuil1!$C:$C,[2]Feuil1!$B:$B,$W$20,[2]Feuil1!$A:$A,C201,[2]Feuil1!$D:$D,$D$6)</f>
        <v>#VALUE!</v>
      </c>
      <c r="E201" s="185" t="e">
        <f>SUMIFS([2]Feuil1!$E:$E,[2]Feuil1!$B:$B,$W$20,[2]Feuil1!$A:$A,C201,[2]Feuil1!$D:$D,$D$6)</f>
        <v>#VALUE!</v>
      </c>
      <c r="F201" s="48" t="e">
        <f>SUMIFS([2]Feuil1!$C:$C,[2]Feuil1!$B:$B,$W$20,[2]Feuil1!$A:$A,C201,[2]Feuil1!$D:$D,$F$6)</f>
        <v>#VALUE!</v>
      </c>
      <c r="G201" s="185" t="e">
        <f>SUMIFS([2]Feuil1!$E:$E,[2]Feuil1!$B:$B,$W$20,[2]Feuil1!$A:$A,C201,[2]Feuil1!$D:$D,$F$6)</f>
        <v>#VALUE!</v>
      </c>
      <c r="H201" s="49">
        <f>SUMIFS([2]Feuil1!$C:$C,[2]Feuil1!$B:$B,$W$20,[2]Feuil1!$A:$A,C201,[2]Feuil1!$D:$D,$H$6)</f>
        <v>0</v>
      </c>
      <c r="I201" s="186" t="e">
        <f>SUMIFS([2]Feuil1!$E:$E,[2]Feuil1!$B:$B,$W$20,[2]Feuil1!$A:$A,C201,[2]Feuil1!$D:$D,$H$6)</f>
        <v>#VALUE!</v>
      </c>
      <c r="J201" s="49" t="e">
        <f>SUMIFS([2]Feuil1!$C:$C,[2]Feuil1!$B:$B,$W$20,[2]Feuil1!$A:$A,C201,[2]Feuil1!$D:$D,$J$6)</f>
        <v>#VALUE!</v>
      </c>
      <c r="K201" s="186" t="e">
        <f>SUMIFS([2]Feuil1!$E:$E,[2]Feuil1!$B:$B,$W$20,[2]Feuil1!$A:$A,C201,[2]Feuil1!$D:$D,$J$6)</f>
        <v>#VALUE!</v>
      </c>
      <c r="L201" s="74">
        <f>SUMIFS([2]Feuil1!$C:$C,[2]Feuil1!$B:$B,$W$20,[2]Feuil1!$A:$A,C201,[2]Feuil1!$D:$D,$L$6)</f>
        <v>0</v>
      </c>
      <c r="M201" s="187" t="e">
        <f>SUMIFS([2]Feuil1!$E:$E,[2]Feuil1!$B:$B,$W$20,[2]Feuil1!$A:$A,C201,[2]Feuil1!$D:$D,$L$6)</f>
        <v>#VALUE!</v>
      </c>
      <c r="N201" s="74">
        <f>SUMIFS([2]Feuil1!$C:$C,[2]Feuil1!$B:$B,$W$20,[2]Feuil1!$A:$A,C201,[2]Feuil1!$D:$D,$N$6)</f>
        <v>0</v>
      </c>
      <c r="O201" s="187" t="e">
        <f>SUMIFS([2]Feuil1!$E:$E,[2]Feuil1!$B:$B,$W$20,[2]Feuil1!$A:$A,C201,[2]Feuil1!$D:$D,$N$6)</f>
        <v>#VALUE!</v>
      </c>
      <c r="P201" s="173" t="e">
        <f>SUMIFS('[3]RPE MATIN'!$C:$C,'[3]RPE MATIN'!$B:$B,$W$20,'[3]RPE MATIN'!$A:$A,C201)</f>
        <v>#VALUE!</v>
      </c>
      <c r="Q201" s="188" t="e">
        <f t="shared" ref="Q201:Q264" si="15">((D201*E201)+(F201*G201)+(H201*I201)+(J201*K201)+(L201*M201)+(N201*O201))/P201</f>
        <v>#VALUE!</v>
      </c>
      <c r="R201" s="11" t="e">
        <f t="shared" si="13"/>
        <v>#VALUE!</v>
      </c>
      <c r="S201" s="11" t="e">
        <f t="shared" si="14"/>
        <v>#VALUE!</v>
      </c>
      <c r="T201" s="50" t="e">
        <f t="shared" ref="T201:T264" si="16">R201/S201</f>
        <v>#VALUE!</v>
      </c>
      <c r="U201" s="51" t="e">
        <f t="shared" ref="U201:U264" si="17">S201-R201</f>
        <v>#VALUE!</v>
      </c>
    </row>
    <row r="202" spans="1:21" ht="15" thickBot="1" x14ac:dyDescent="0.4">
      <c r="A202" s="234"/>
      <c r="B202" s="1" t="s">
        <v>13</v>
      </c>
      <c r="C202" s="26">
        <v>44999</v>
      </c>
      <c r="D202" s="48" t="e">
        <f>SUMIFS([2]Feuil1!$C:$C,[2]Feuil1!$B:$B,$W$20,[2]Feuil1!$A:$A,C202,[2]Feuil1!$D:$D,$D$6)</f>
        <v>#VALUE!</v>
      </c>
      <c r="E202" s="185" t="e">
        <f>SUMIFS([2]Feuil1!$E:$E,[2]Feuil1!$B:$B,$W$20,[2]Feuil1!$A:$A,C202,[2]Feuil1!$D:$D,$D$6)</f>
        <v>#VALUE!</v>
      </c>
      <c r="F202" s="48" t="e">
        <f>SUMIFS([2]Feuil1!$C:$C,[2]Feuil1!$B:$B,$W$20,[2]Feuil1!$A:$A,C202,[2]Feuil1!$D:$D,$F$6)</f>
        <v>#VALUE!</v>
      </c>
      <c r="G202" s="185" t="e">
        <f>SUMIFS([2]Feuil1!$E:$E,[2]Feuil1!$B:$B,$W$20,[2]Feuil1!$A:$A,C202,[2]Feuil1!$D:$D,$F$6)</f>
        <v>#VALUE!</v>
      </c>
      <c r="H202" s="49">
        <f>SUMIFS([2]Feuil1!$C:$C,[2]Feuil1!$B:$B,$W$20,[2]Feuil1!$A:$A,C202,[2]Feuil1!$D:$D,$H$6)</f>
        <v>0</v>
      </c>
      <c r="I202" s="186" t="e">
        <f>SUMIFS([2]Feuil1!$E:$E,[2]Feuil1!$B:$B,$W$20,[2]Feuil1!$A:$A,C202,[2]Feuil1!$D:$D,$H$6)</f>
        <v>#VALUE!</v>
      </c>
      <c r="J202" s="49" t="e">
        <f>SUMIFS([2]Feuil1!$C:$C,[2]Feuil1!$B:$B,$W$20,[2]Feuil1!$A:$A,C202,[2]Feuil1!$D:$D,$J$6)</f>
        <v>#VALUE!</v>
      </c>
      <c r="K202" s="186" t="e">
        <f>SUMIFS([2]Feuil1!$E:$E,[2]Feuil1!$B:$B,$W$20,[2]Feuil1!$A:$A,C202,[2]Feuil1!$D:$D,$J$6)</f>
        <v>#VALUE!</v>
      </c>
      <c r="L202" s="74">
        <f>SUMIFS([2]Feuil1!$C:$C,[2]Feuil1!$B:$B,$W$20,[2]Feuil1!$A:$A,C202,[2]Feuil1!$D:$D,$L$6)</f>
        <v>0</v>
      </c>
      <c r="M202" s="187" t="e">
        <f>SUMIFS([2]Feuil1!$E:$E,[2]Feuil1!$B:$B,$W$20,[2]Feuil1!$A:$A,C202,[2]Feuil1!$D:$D,$L$6)</f>
        <v>#VALUE!</v>
      </c>
      <c r="N202" s="74">
        <f>SUMIFS([2]Feuil1!$C:$C,[2]Feuil1!$B:$B,$W$20,[2]Feuil1!$A:$A,C202,[2]Feuil1!$D:$D,$N$6)</f>
        <v>0</v>
      </c>
      <c r="O202" s="187" t="e">
        <f>SUMIFS([2]Feuil1!$E:$E,[2]Feuil1!$B:$B,$W$20,[2]Feuil1!$A:$A,C202,[2]Feuil1!$D:$D,$N$6)</f>
        <v>#VALUE!</v>
      </c>
      <c r="P202" s="173" t="e">
        <f>SUMIFS('[3]RPE MATIN'!$C:$C,'[3]RPE MATIN'!$B:$B,$W$20,'[3]RPE MATIN'!$A:$A,C202)</f>
        <v>#VALUE!</v>
      </c>
      <c r="Q202" s="188" t="e">
        <f t="shared" si="15"/>
        <v>#VALUE!</v>
      </c>
      <c r="R202" s="11" t="e">
        <f t="shared" si="13"/>
        <v>#VALUE!</v>
      </c>
      <c r="S202" s="11" t="e">
        <f t="shared" si="14"/>
        <v>#VALUE!</v>
      </c>
      <c r="T202" s="50" t="e">
        <f t="shared" si="16"/>
        <v>#VALUE!</v>
      </c>
      <c r="U202" s="51" t="e">
        <f t="shared" si="17"/>
        <v>#VALUE!</v>
      </c>
    </row>
    <row r="203" spans="1:21" ht="15" thickBot="1" x14ac:dyDescent="0.4">
      <c r="A203" s="234"/>
      <c r="B203" s="1" t="s">
        <v>13</v>
      </c>
      <c r="C203" s="26">
        <v>45000</v>
      </c>
      <c r="D203" s="48" t="e">
        <f>SUMIFS([2]Feuil1!$C:$C,[2]Feuil1!$B:$B,$W$20,[2]Feuil1!$A:$A,C203,[2]Feuil1!$D:$D,$D$6)</f>
        <v>#VALUE!</v>
      </c>
      <c r="E203" s="185" t="e">
        <f>SUMIFS([2]Feuil1!$E:$E,[2]Feuil1!$B:$B,$W$20,[2]Feuil1!$A:$A,C203,[2]Feuil1!$D:$D,$D$6)</f>
        <v>#VALUE!</v>
      </c>
      <c r="F203" s="48" t="e">
        <f>SUMIFS([2]Feuil1!$C:$C,[2]Feuil1!$B:$B,$W$20,[2]Feuil1!$A:$A,C203,[2]Feuil1!$D:$D,$F$6)</f>
        <v>#VALUE!</v>
      </c>
      <c r="G203" s="185" t="e">
        <f>SUMIFS([2]Feuil1!$E:$E,[2]Feuil1!$B:$B,$W$20,[2]Feuil1!$A:$A,C203,[2]Feuil1!$D:$D,$F$6)</f>
        <v>#VALUE!</v>
      </c>
      <c r="H203" s="49">
        <f>SUMIFS([2]Feuil1!$C:$C,[2]Feuil1!$B:$B,$W$20,[2]Feuil1!$A:$A,C203,[2]Feuil1!$D:$D,$H$6)</f>
        <v>0</v>
      </c>
      <c r="I203" s="186" t="e">
        <f>SUMIFS([2]Feuil1!$E:$E,[2]Feuil1!$B:$B,$W$20,[2]Feuil1!$A:$A,C203,[2]Feuil1!$D:$D,$H$6)</f>
        <v>#VALUE!</v>
      </c>
      <c r="J203" s="49" t="e">
        <f>SUMIFS([2]Feuil1!$C:$C,[2]Feuil1!$B:$B,$W$20,[2]Feuil1!$A:$A,C203,[2]Feuil1!$D:$D,$J$6)</f>
        <v>#VALUE!</v>
      </c>
      <c r="K203" s="186" t="e">
        <f>SUMIFS([2]Feuil1!$E:$E,[2]Feuil1!$B:$B,$W$20,[2]Feuil1!$A:$A,C203,[2]Feuil1!$D:$D,$J$6)</f>
        <v>#VALUE!</v>
      </c>
      <c r="L203" s="74">
        <f>SUMIFS([2]Feuil1!$C:$C,[2]Feuil1!$B:$B,$W$20,[2]Feuil1!$A:$A,C203,[2]Feuil1!$D:$D,$L$6)</f>
        <v>0</v>
      </c>
      <c r="M203" s="187" t="e">
        <f>SUMIFS([2]Feuil1!$E:$E,[2]Feuil1!$B:$B,$W$20,[2]Feuil1!$A:$A,C203,[2]Feuil1!$D:$D,$L$6)</f>
        <v>#VALUE!</v>
      </c>
      <c r="N203" s="74">
        <f>SUMIFS([2]Feuil1!$C:$C,[2]Feuil1!$B:$B,$W$20,[2]Feuil1!$A:$A,C203,[2]Feuil1!$D:$D,$N$6)</f>
        <v>0</v>
      </c>
      <c r="O203" s="187" t="e">
        <f>SUMIFS([2]Feuil1!$E:$E,[2]Feuil1!$B:$B,$W$20,[2]Feuil1!$A:$A,C203,[2]Feuil1!$D:$D,$N$6)</f>
        <v>#VALUE!</v>
      </c>
      <c r="P203" s="173" t="e">
        <f>SUMIFS('[3]RPE MATIN'!$C:$C,'[3]RPE MATIN'!$B:$B,$W$20,'[3]RPE MATIN'!$A:$A,C203)</f>
        <v>#VALUE!</v>
      </c>
      <c r="Q203" s="188" t="e">
        <f t="shared" si="15"/>
        <v>#VALUE!</v>
      </c>
      <c r="R203" s="11" t="e">
        <f t="shared" si="13"/>
        <v>#VALUE!</v>
      </c>
      <c r="S203" s="11" t="e">
        <f t="shared" si="14"/>
        <v>#VALUE!</v>
      </c>
      <c r="T203" s="50" t="e">
        <f t="shared" si="16"/>
        <v>#VALUE!</v>
      </c>
      <c r="U203" s="51" t="e">
        <f t="shared" si="17"/>
        <v>#VALUE!</v>
      </c>
    </row>
    <row r="204" spans="1:21" ht="15" thickBot="1" x14ac:dyDescent="0.4">
      <c r="A204" s="234"/>
      <c r="B204" s="1" t="s">
        <v>14</v>
      </c>
      <c r="C204" s="26">
        <v>45001</v>
      </c>
      <c r="D204" s="48" t="e">
        <f>SUMIFS([2]Feuil1!$C:$C,[2]Feuil1!$B:$B,$W$20,[2]Feuil1!$A:$A,C204,[2]Feuil1!$D:$D,$D$6)</f>
        <v>#VALUE!</v>
      </c>
      <c r="E204" s="185" t="e">
        <f>SUMIFS([2]Feuil1!$E:$E,[2]Feuil1!$B:$B,$W$20,[2]Feuil1!$A:$A,C204,[2]Feuil1!$D:$D,$D$6)</f>
        <v>#VALUE!</v>
      </c>
      <c r="F204" s="48" t="e">
        <f>SUMIFS([2]Feuil1!$C:$C,[2]Feuil1!$B:$B,$W$20,[2]Feuil1!$A:$A,C204,[2]Feuil1!$D:$D,$F$6)</f>
        <v>#VALUE!</v>
      </c>
      <c r="G204" s="185" t="e">
        <f>SUMIFS([2]Feuil1!$E:$E,[2]Feuil1!$B:$B,$W$20,[2]Feuil1!$A:$A,C204,[2]Feuil1!$D:$D,$F$6)</f>
        <v>#VALUE!</v>
      </c>
      <c r="H204" s="49">
        <f>SUMIFS([2]Feuil1!$C:$C,[2]Feuil1!$B:$B,$W$20,[2]Feuil1!$A:$A,C204,[2]Feuil1!$D:$D,$H$6)</f>
        <v>0</v>
      </c>
      <c r="I204" s="186" t="e">
        <f>SUMIFS([2]Feuil1!$E:$E,[2]Feuil1!$B:$B,$W$20,[2]Feuil1!$A:$A,C204,[2]Feuil1!$D:$D,$H$6)</f>
        <v>#VALUE!</v>
      </c>
      <c r="J204" s="49" t="e">
        <f>SUMIFS([2]Feuil1!$C:$C,[2]Feuil1!$B:$B,$W$20,[2]Feuil1!$A:$A,C204,[2]Feuil1!$D:$D,$J$6)</f>
        <v>#VALUE!</v>
      </c>
      <c r="K204" s="186" t="e">
        <f>SUMIFS([2]Feuil1!$E:$E,[2]Feuil1!$B:$B,$W$20,[2]Feuil1!$A:$A,C204,[2]Feuil1!$D:$D,$J$6)</f>
        <v>#VALUE!</v>
      </c>
      <c r="L204" s="74">
        <f>SUMIFS([2]Feuil1!$C:$C,[2]Feuil1!$B:$B,$W$20,[2]Feuil1!$A:$A,C204,[2]Feuil1!$D:$D,$L$6)</f>
        <v>0</v>
      </c>
      <c r="M204" s="187" t="e">
        <f>SUMIFS([2]Feuil1!$E:$E,[2]Feuil1!$B:$B,$W$20,[2]Feuil1!$A:$A,C204,[2]Feuil1!$D:$D,$L$6)</f>
        <v>#VALUE!</v>
      </c>
      <c r="N204" s="74">
        <f>SUMIFS([2]Feuil1!$C:$C,[2]Feuil1!$B:$B,$W$20,[2]Feuil1!$A:$A,C204,[2]Feuil1!$D:$D,$N$6)</f>
        <v>0</v>
      </c>
      <c r="O204" s="187" t="e">
        <f>SUMIFS([2]Feuil1!$E:$E,[2]Feuil1!$B:$B,$W$20,[2]Feuil1!$A:$A,C204,[2]Feuil1!$D:$D,$N$6)</f>
        <v>#VALUE!</v>
      </c>
      <c r="P204" s="173" t="e">
        <f>SUMIFS('[3]RPE MATIN'!$C:$C,'[3]RPE MATIN'!$B:$B,$W$20,'[3]RPE MATIN'!$A:$A,C204)</f>
        <v>#VALUE!</v>
      </c>
      <c r="Q204" s="188" t="e">
        <f t="shared" si="15"/>
        <v>#VALUE!</v>
      </c>
      <c r="R204" s="11" t="e">
        <f t="shared" si="13"/>
        <v>#VALUE!</v>
      </c>
      <c r="S204" s="11" t="e">
        <f t="shared" si="14"/>
        <v>#VALUE!</v>
      </c>
      <c r="T204" s="50" t="e">
        <f t="shared" si="16"/>
        <v>#VALUE!</v>
      </c>
      <c r="U204" s="51" t="e">
        <f t="shared" si="17"/>
        <v>#VALUE!</v>
      </c>
    </row>
    <row r="205" spans="1:21" ht="15" thickBot="1" x14ac:dyDescent="0.4">
      <c r="A205" s="234"/>
      <c r="B205" s="1" t="s">
        <v>15</v>
      </c>
      <c r="C205" s="26">
        <v>45002</v>
      </c>
      <c r="D205" s="48" t="e">
        <f>SUMIFS([2]Feuil1!$C:$C,[2]Feuil1!$B:$B,$W$20,[2]Feuil1!$A:$A,C205,[2]Feuil1!$D:$D,$D$6)</f>
        <v>#VALUE!</v>
      </c>
      <c r="E205" s="185" t="e">
        <f>SUMIFS([2]Feuil1!$E:$E,[2]Feuil1!$B:$B,$W$20,[2]Feuil1!$A:$A,C205,[2]Feuil1!$D:$D,$D$6)</f>
        <v>#VALUE!</v>
      </c>
      <c r="F205" s="48" t="e">
        <f>SUMIFS([2]Feuil1!$C:$C,[2]Feuil1!$B:$B,$W$20,[2]Feuil1!$A:$A,C205,[2]Feuil1!$D:$D,$F$6)</f>
        <v>#VALUE!</v>
      </c>
      <c r="G205" s="185" t="e">
        <f>SUMIFS([2]Feuil1!$E:$E,[2]Feuil1!$B:$B,$W$20,[2]Feuil1!$A:$A,C205,[2]Feuil1!$D:$D,$F$6)</f>
        <v>#VALUE!</v>
      </c>
      <c r="H205" s="49">
        <f>SUMIFS([2]Feuil1!$C:$C,[2]Feuil1!$B:$B,$W$20,[2]Feuil1!$A:$A,C205,[2]Feuil1!$D:$D,$H$6)</f>
        <v>0</v>
      </c>
      <c r="I205" s="186" t="e">
        <f>SUMIFS([2]Feuil1!$E:$E,[2]Feuil1!$B:$B,$W$20,[2]Feuil1!$A:$A,C205,[2]Feuil1!$D:$D,$H$6)</f>
        <v>#VALUE!</v>
      </c>
      <c r="J205" s="49" t="e">
        <f>SUMIFS([2]Feuil1!$C:$C,[2]Feuil1!$B:$B,$W$20,[2]Feuil1!$A:$A,C205,[2]Feuil1!$D:$D,$J$6)</f>
        <v>#VALUE!</v>
      </c>
      <c r="K205" s="186" t="e">
        <f>SUMIFS([2]Feuil1!$E:$E,[2]Feuil1!$B:$B,$W$20,[2]Feuil1!$A:$A,C205,[2]Feuil1!$D:$D,$J$6)</f>
        <v>#VALUE!</v>
      </c>
      <c r="L205" s="74">
        <f>SUMIFS([2]Feuil1!$C:$C,[2]Feuil1!$B:$B,$W$20,[2]Feuil1!$A:$A,C205,[2]Feuil1!$D:$D,$L$6)</f>
        <v>0</v>
      </c>
      <c r="M205" s="187" t="e">
        <f>SUMIFS([2]Feuil1!$E:$E,[2]Feuil1!$B:$B,$W$20,[2]Feuil1!$A:$A,C205,[2]Feuil1!$D:$D,$L$6)</f>
        <v>#VALUE!</v>
      </c>
      <c r="N205" s="74">
        <f>SUMIFS([2]Feuil1!$C:$C,[2]Feuil1!$B:$B,$W$20,[2]Feuil1!$A:$A,C205,[2]Feuil1!$D:$D,$N$6)</f>
        <v>0</v>
      </c>
      <c r="O205" s="187" t="e">
        <f>SUMIFS([2]Feuil1!$E:$E,[2]Feuil1!$B:$B,$W$20,[2]Feuil1!$A:$A,C205,[2]Feuil1!$D:$D,$N$6)</f>
        <v>#VALUE!</v>
      </c>
      <c r="P205" s="173" t="e">
        <f>SUMIFS('[3]RPE MATIN'!$C:$C,'[3]RPE MATIN'!$B:$B,$W$20,'[3]RPE MATIN'!$A:$A,C205)</f>
        <v>#VALUE!</v>
      </c>
      <c r="Q205" s="188" t="e">
        <f t="shared" si="15"/>
        <v>#VALUE!</v>
      </c>
      <c r="R205" s="11" t="e">
        <f t="shared" si="13"/>
        <v>#VALUE!</v>
      </c>
      <c r="S205" s="11" t="e">
        <f t="shared" si="14"/>
        <v>#VALUE!</v>
      </c>
      <c r="T205" s="50" t="e">
        <f t="shared" si="16"/>
        <v>#VALUE!</v>
      </c>
      <c r="U205" s="51" t="e">
        <f t="shared" si="17"/>
        <v>#VALUE!</v>
      </c>
    </row>
    <row r="206" spans="1:21" ht="15" thickBot="1" x14ac:dyDescent="0.4">
      <c r="A206" s="234"/>
      <c r="B206" s="1" t="s">
        <v>16</v>
      </c>
      <c r="C206" s="26">
        <v>45003</v>
      </c>
      <c r="D206" s="48" t="e">
        <f>SUMIFS([2]Feuil1!$C:$C,[2]Feuil1!$B:$B,$W$20,[2]Feuil1!$A:$A,C206,[2]Feuil1!$D:$D,$D$6)</f>
        <v>#VALUE!</v>
      </c>
      <c r="E206" s="185" t="e">
        <f>SUMIFS([2]Feuil1!$E:$E,[2]Feuil1!$B:$B,$W$20,[2]Feuil1!$A:$A,C206,[2]Feuil1!$D:$D,$D$6)</f>
        <v>#VALUE!</v>
      </c>
      <c r="F206" s="48" t="e">
        <f>SUMIFS([2]Feuil1!$C:$C,[2]Feuil1!$B:$B,$W$20,[2]Feuil1!$A:$A,C206,[2]Feuil1!$D:$D,$F$6)</f>
        <v>#VALUE!</v>
      </c>
      <c r="G206" s="185" t="e">
        <f>SUMIFS([2]Feuil1!$E:$E,[2]Feuil1!$B:$B,$W$20,[2]Feuil1!$A:$A,C206,[2]Feuil1!$D:$D,$F$6)</f>
        <v>#VALUE!</v>
      </c>
      <c r="H206" s="49">
        <f>SUMIFS([2]Feuil1!$C:$C,[2]Feuil1!$B:$B,$W$20,[2]Feuil1!$A:$A,C206,[2]Feuil1!$D:$D,$H$6)</f>
        <v>0</v>
      </c>
      <c r="I206" s="186" t="e">
        <f>SUMIFS([2]Feuil1!$E:$E,[2]Feuil1!$B:$B,$W$20,[2]Feuil1!$A:$A,C206,[2]Feuil1!$D:$D,$H$6)</f>
        <v>#VALUE!</v>
      </c>
      <c r="J206" s="49" t="e">
        <f>SUMIFS([2]Feuil1!$C:$C,[2]Feuil1!$B:$B,$W$20,[2]Feuil1!$A:$A,C206,[2]Feuil1!$D:$D,$J$6)</f>
        <v>#VALUE!</v>
      </c>
      <c r="K206" s="186" t="e">
        <f>SUMIFS([2]Feuil1!$E:$E,[2]Feuil1!$B:$B,$W$20,[2]Feuil1!$A:$A,C206,[2]Feuil1!$D:$D,$J$6)</f>
        <v>#VALUE!</v>
      </c>
      <c r="L206" s="74">
        <f>SUMIFS([2]Feuil1!$C:$C,[2]Feuil1!$B:$B,$W$20,[2]Feuil1!$A:$A,C206,[2]Feuil1!$D:$D,$L$6)</f>
        <v>0</v>
      </c>
      <c r="M206" s="187" t="e">
        <f>SUMIFS([2]Feuil1!$E:$E,[2]Feuil1!$B:$B,$W$20,[2]Feuil1!$A:$A,C206,[2]Feuil1!$D:$D,$L$6)</f>
        <v>#VALUE!</v>
      </c>
      <c r="N206" s="74">
        <f>SUMIFS([2]Feuil1!$C:$C,[2]Feuil1!$B:$B,$W$20,[2]Feuil1!$A:$A,C206,[2]Feuil1!$D:$D,$N$6)</f>
        <v>0</v>
      </c>
      <c r="O206" s="187" t="e">
        <f>SUMIFS([2]Feuil1!$E:$E,[2]Feuil1!$B:$B,$W$20,[2]Feuil1!$A:$A,C206,[2]Feuil1!$D:$D,$N$6)</f>
        <v>#VALUE!</v>
      </c>
      <c r="P206" s="173" t="e">
        <f>SUMIFS('[3]RPE MATIN'!$C:$C,'[3]RPE MATIN'!$B:$B,$W$20,'[3]RPE MATIN'!$A:$A,C206)</f>
        <v>#VALUE!</v>
      </c>
      <c r="Q206" s="188" t="e">
        <f t="shared" si="15"/>
        <v>#VALUE!</v>
      </c>
      <c r="R206" s="11" t="e">
        <f t="shared" si="13"/>
        <v>#VALUE!</v>
      </c>
      <c r="S206" s="11" t="e">
        <f t="shared" si="14"/>
        <v>#VALUE!</v>
      </c>
      <c r="T206" s="50" t="e">
        <f t="shared" si="16"/>
        <v>#VALUE!</v>
      </c>
      <c r="U206" s="51" t="e">
        <f t="shared" si="17"/>
        <v>#VALUE!</v>
      </c>
    </row>
    <row r="207" spans="1:21" ht="15" thickBot="1" x14ac:dyDescent="0.4">
      <c r="A207" s="234"/>
      <c r="B207" s="1" t="s">
        <v>17</v>
      </c>
      <c r="C207" s="26">
        <v>45004</v>
      </c>
      <c r="D207" s="48" t="e">
        <f>SUMIFS([2]Feuil1!$C:$C,[2]Feuil1!$B:$B,$W$20,[2]Feuil1!$A:$A,C207,[2]Feuil1!$D:$D,$D$6)</f>
        <v>#VALUE!</v>
      </c>
      <c r="E207" s="185" t="e">
        <f>SUMIFS([2]Feuil1!$E:$E,[2]Feuil1!$B:$B,$W$20,[2]Feuil1!$A:$A,C207,[2]Feuil1!$D:$D,$D$6)</f>
        <v>#VALUE!</v>
      </c>
      <c r="F207" s="48" t="e">
        <f>SUMIFS([2]Feuil1!$C:$C,[2]Feuil1!$B:$B,$W$20,[2]Feuil1!$A:$A,C207,[2]Feuil1!$D:$D,$F$6)</f>
        <v>#VALUE!</v>
      </c>
      <c r="G207" s="185" t="e">
        <f>SUMIFS([2]Feuil1!$E:$E,[2]Feuil1!$B:$B,$W$20,[2]Feuil1!$A:$A,C207,[2]Feuil1!$D:$D,$F$6)</f>
        <v>#VALUE!</v>
      </c>
      <c r="H207" s="49">
        <f>SUMIFS([2]Feuil1!$C:$C,[2]Feuil1!$B:$B,$W$20,[2]Feuil1!$A:$A,C207,[2]Feuil1!$D:$D,$H$6)</f>
        <v>0</v>
      </c>
      <c r="I207" s="186" t="e">
        <f>SUMIFS([2]Feuil1!$E:$E,[2]Feuil1!$B:$B,$W$20,[2]Feuil1!$A:$A,C207,[2]Feuil1!$D:$D,$H$6)</f>
        <v>#VALUE!</v>
      </c>
      <c r="J207" s="49" t="e">
        <f>SUMIFS([2]Feuil1!$C:$C,[2]Feuil1!$B:$B,$W$20,[2]Feuil1!$A:$A,C207,[2]Feuil1!$D:$D,$J$6)</f>
        <v>#VALUE!</v>
      </c>
      <c r="K207" s="186" t="e">
        <f>SUMIFS([2]Feuil1!$E:$E,[2]Feuil1!$B:$B,$W$20,[2]Feuil1!$A:$A,C207,[2]Feuil1!$D:$D,$J$6)</f>
        <v>#VALUE!</v>
      </c>
      <c r="L207" s="74">
        <f>SUMIFS([2]Feuil1!$C:$C,[2]Feuil1!$B:$B,$W$20,[2]Feuil1!$A:$A,C207,[2]Feuil1!$D:$D,$L$6)</f>
        <v>0</v>
      </c>
      <c r="M207" s="187" t="e">
        <f>SUMIFS([2]Feuil1!$E:$E,[2]Feuil1!$B:$B,$W$20,[2]Feuil1!$A:$A,C207,[2]Feuil1!$D:$D,$L$6)</f>
        <v>#VALUE!</v>
      </c>
      <c r="N207" s="74">
        <f>SUMIFS([2]Feuil1!$C:$C,[2]Feuil1!$B:$B,$W$20,[2]Feuil1!$A:$A,C207,[2]Feuil1!$D:$D,$N$6)</f>
        <v>0</v>
      </c>
      <c r="O207" s="187" t="e">
        <f>SUMIFS([2]Feuil1!$E:$E,[2]Feuil1!$B:$B,$W$20,[2]Feuil1!$A:$A,C207,[2]Feuil1!$D:$D,$N$6)</f>
        <v>#VALUE!</v>
      </c>
      <c r="P207" s="173" t="e">
        <f>SUMIFS('[3]RPE MATIN'!$C:$C,'[3]RPE MATIN'!$B:$B,$W$20,'[3]RPE MATIN'!$A:$A,C207)</f>
        <v>#VALUE!</v>
      </c>
      <c r="Q207" s="188" t="e">
        <f t="shared" si="15"/>
        <v>#VALUE!</v>
      </c>
      <c r="R207" s="11" t="e">
        <f t="shared" si="13"/>
        <v>#VALUE!</v>
      </c>
      <c r="S207" s="11" t="e">
        <f t="shared" si="14"/>
        <v>#VALUE!</v>
      </c>
      <c r="T207" s="50" t="e">
        <f t="shared" si="16"/>
        <v>#VALUE!</v>
      </c>
      <c r="U207" s="51" t="e">
        <f t="shared" si="17"/>
        <v>#VALUE!</v>
      </c>
    </row>
    <row r="208" spans="1:21" ht="15" thickBot="1" x14ac:dyDescent="0.4">
      <c r="A208" s="234"/>
      <c r="B208" s="1" t="s">
        <v>12</v>
      </c>
      <c r="C208" s="26">
        <v>45005</v>
      </c>
      <c r="D208" s="48" t="e">
        <f>SUMIFS([2]Feuil1!$C:$C,[2]Feuil1!$B:$B,$W$20,[2]Feuil1!$A:$A,C208,[2]Feuil1!$D:$D,$D$6)</f>
        <v>#VALUE!</v>
      </c>
      <c r="E208" s="185" t="e">
        <f>SUMIFS([2]Feuil1!$E:$E,[2]Feuil1!$B:$B,$W$20,[2]Feuil1!$A:$A,C208,[2]Feuil1!$D:$D,$D$6)</f>
        <v>#VALUE!</v>
      </c>
      <c r="F208" s="48" t="e">
        <f>SUMIFS([2]Feuil1!$C:$C,[2]Feuil1!$B:$B,$W$20,[2]Feuil1!$A:$A,C208,[2]Feuil1!$D:$D,$F$6)</f>
        <v>#VALUE!</v>
      </c>
      <c r="G208" s="185" t="e">
        <f>SUMIFS([2]Feuil1!$E:$E,[2]Feuil1!$B:$B,$W$20,[2]Feuil1!$A:$A,C208,[2]Feuil1!$D:$D,$F$6)</f>
        <v>#VALUE!</v>
      </c>
      <c r="H208" s="49">
        <f>SUMIFS([2]Feuil1!$C:$C,[2]Feuil1!$B:$B,$W$20,[2]Feuil1!$A:$A,C208,[2]Feuil1!$D:$D,$H$6)</f>
        <v>0</v>
      </c>
      <c r="I208" s="186" t="e">
        <f>SUMIFS([2]Feuil1!$E:$E,[2]Feuil1!$B:$B,$W$20,[2]Feuil1!$A:$A,C208,[2]Feuil1!$D:$D,$H$6)</f>
        <v>#VALUE!</v>
      </c>
      <c r="J208" s="49" t="e">
        <f>SUMIFS([2]Feuil1!$C:$C,[2]Feuil1!$B:$B,$W$20,[2]Feuil1!$A:$A,C208,[2]Feuil1!$D:$D,$J$6)</f>
        <v>#VALUE!</v>
      </c>
      <c r="K208" s="186" t="e">
        <f>SUMIFS([2]Feuil1!$E:$E,[2]Feuil1!$B:$B,$W$20,[2]Feuil1!$A:$A,C208,[2]Feuil1!$D:$D,$J$6)</f>
        <v>#VALUE!</v>
      </c>
      <c r="L208" s="74">
        <f>SUMIFS([2]Feuil1!$C:$C,[2]Feuil1!$B:$B,$W$20,[2]Feuil1!$A:$A,C208,[2]Feuil1!$D:$D,$L$6)</f>
        <v>0</v>
      </c>
      <c r="M208" s="187" t="e">
        <f>SUMIFS([2]Feuil1!$E:$E,[2]Feuil1!$B:$B,$W$20,[2]Feuil1!$A:$A,C208,[2]Feuil1!$D:$D,$L$6)</f>
        <v>#VALUE!</v>
      </c>
      <c r="N208" s="74">
        <f>SUMIFS([2]Feuil1!$C:$C,[2]Feuil1!$B:$B,$W$20,[2]Feuil1!$A:$A,C208,[2]Feuil1!$D:$D,$N$6)</f>
        <v>0</v>
      </c>
      <c r="O208" s="187" t="e">
        <f>SUMIFS([2]Feuil1!$E:$E,[2]Feuil1!$B:$B,$W$20,[2]Feuil1!$A:$A,C208,[2]Feuil1!$D:$D,$N$6)</f>
        <v>#VALUE!</v>
      </c>
      <c r="P208" s="173" t="e">
        <f>SUMIFS('[3]RPE MATIN'!$C:$C,'[3]RPE MATIN'!$B:$B,$W$20,'[3]RPE MATIN'!$A:$A,C208)</f>
        <v>#VALUE!</v>
      </c>
      <c r="Q208" s="188" t="e">
        <f t="shared" si="15"/>
        <v>#VALUE!</v>
      </c>
      <c r="R208" s="11" t="e">
        <f t="shared" si="13"/>
        <v>#VALUE!</v>
      </c>
      <c r="S208" s="11" t="e">
        <f t="shared" si="14"/>
        <v>#VALUE!</v>
      </c>
      <c r="T208" s="50" t="e">
        <f t="shared" si="16"/>
        <v>#VALUE!</v>
      </c>
      <c r="U208" s="51" t="e">
        <f t="shared" si="17"/>
        <v>#VALUE!</v>
      </c>
    </row>
    <row r="209" spans="1:21" ht="15" thickBot="1" x14ac:dyDescent="0.4">
      <c r="A209" s="234"/>
      <c r="B209" s="1" t="s">
        <v>13</v>
      </c>
      <c r="C209" s="26">
        <v>45006</v>
      </c>
      <c r="D209" s="48" t="e">
        <f>SUMIFS([2]Feuil1!$C:$C,[2]Feuil1!$B:$B,$W$20,[2]Feuil1!$A:$A,C209,[2]Feuil1!$D:$D,$D$6)</f>
        <v>#VALUE!</v>
      </c>
      <c r="E209" s="185" t="e">
        <f>SUMIFS([2]Feuil1!$E:$E,[2]Feuil1!$B:$B,$W$20,[2]Feuil1!$A:$A,C209,[2]Feuil1!$D:$D,$D$6)</f>
        <v>#VALUE!</v>
      </c>
      <c r="F209" s="48" t="e">
        <f>SUMIFS([2]Feuil1!$C:$C,[2]Feuil1!$B:$B,$W$20,[2]Feuil1!$A:$A,C209,[2]Feuil1!$D:$D,$F$6)</f>
        <v>#VALUE!</v>
      </c>
      <c r="G209" s="185" t="e">
        <f>SUMIFS([2]Feuil1!$E:$E,[2]Feuil1!$B:$B,$W$20,[2]Feuil1!$A:$A,C209,[2]Feuil1!$D:$D,$F$6)</f>
        <v>#VALUE!</v>
      </c>
      <c r="H209" s="49">
        <f>SUMIFS([2]Feuil1!$C:$C,[2]Feuil1!$B:$B,$W$20,[2]Feuil1!$A:$A,C209,[2]Feuil1!$D:$D,$H$6)</f>
        <v>0</v>
      </c>
      <c r="I209" s="186" t="e">
        <f>SUMIFS([2]Feuil1!$E:$E,[2]Feuil1!$B:$B,$W$20,[2]Feuil1!$A:$A,C209,[2]Feuil1!$D:$D,$H$6)</f>
        <v>#VALUE!</v>
      </c>
      <c r="J209" s="49" t="e">
        <f>SUMIFS([2]Feuil1!$C:$C,[2]Feuil1!$B:$B,$W$20,[2]Feuil1!$A:$A,C209,[2]Feuil1!$D:$D,$J$6)</f>
        <v>#VALUE!</v>
      </c>
      <c r="K209" s="186" t="e">
        <f>SUMIFS([2]Feuil1!$E:$E,[2]Feuil1!$B:$B,$W$20,[2]Feuil1!$A:$A,C209,[2]Feuil1!$D:$D,$J$6)</f>
        <v>#VALUE!</v>
      </c>
      <c r="L209" s="74">
        <f>SUMIFS([2]Feuil1!$C:$C,[2]Feuil1!$B:$B,$W$20,[2]Feuil1!$A:$A,C209,[2]Feuil1!$D:$D,$L$6)</f>
        <v>0</v>
      </c>
      <c r="M209" s="187" t="e">
        <f>SUMIFS([2]Feuil1!$E:$E,[2]Feuil1!$B:$B,$W$20,[2]Feuil1!$A:$A,C209,[2]Feuil1!$D:$D,$L$6)</f>
        <v>#VALUE!</v>
      </c>
      <c r="N209" s="74">
        <f>SUMIFS([2]Feuil1!$C:$C,[2]Feuil1!$B:$B,$W$20,[2]Feuil1!$A:$A,C209,[2]Feuil1!$D:$D,$N$6)</f>
        <v>0</v>
      </c>
      <c r="O209" s="187" t="e">
        <f>SUMIFS([2]Feuil1!$E:$E,[2]Feuil1!$B:$B,$W$20,[2]Feuil1!$A:$A,C209,[2]Feuil1!$D:$D,$N$6)</f>
        <v>#VALUE!</v>
      </c>
      <c r="P209" s="173" t="e">
        <f>SUMIFS('[3]RPE MATIN'!$C:$C,'[3]RPE MATIN'!$B:$B,$W$20,'[3]RPE MATIN'!$A:$A,C209)</f>
        <v>#VALUE!</v>
      </c>
      <c r="Q209" s="188" t="e">
        <f t="shared" si="15"/>
        <v>#VALUE!</v>
      </c>
      <c r="R209" s="11" t="e">
        <f t="shared" ref="R209:R272" si="18">AVERAGE(Q203:Q209)</f>
        <v>#VALUE!</v>
      </c>
      <c r="S209" s="11" t="e">
        <f t="shared" si="14"/>
        <v>#VALUE!</v>
      </c>
      <c r="T209" s="50" t="e">
        <f t="shared" si="16"/>
        <v>#VALUE!</v>
      </c>
      <c r="U209" s="51" t="e">
        <f t="shared" si="17"/>
        <v>#VALUE!</v>
      </c>
    </row>
    <row r="210" spans="1:21" ht="15" thickBot="1" x14ac:dyDescent="0.4">
      <c r="A210" s="234"/>
      <c r="B210" s="1" t="s">
        <v>13</v>
      </c>
      <c r="C210" s="26">
        <v>45007</v>
      </c>
      <c r="D210" s="48" t="e">
        <f>SUMIFS([2]Feuil1!$C:$C,[2]Feuil1!$B:$B,$W$20,[2]Feuil1!$A:$A,C210,[2]Feuil1!$D:$D,$D$6)</f>
        <v>#VALUE!</v>
      </c>
      <c r="E210" s="185" t="e">
        <f>SUMIFS([2]Feuil1!$E:$E,[2]Feuil1!$B:$B,$W$20,[2]Feuil1!$A:$A,C210,[2]Feuil1!$D:$D,$D$6)</f>
        <v>#VALUE!</v>
      </c>
      <c r="F210" s="48" t="e">
        <f>SUMIFS([2]Feuil1!$C:$C,[2]Feuil1!$B:$B,$W$20,[2]Feuil1!$A:$A,C210,[2]Feuil1!$D:$D,$F$6)</f>
        <v>#VALUE!</v>
      </c>
      <c r="G210" s="185" t="e">
        <f>SUMIFS([2]Feuil1!$E:$E,[2]Feuil1!$B:$B,$W$20,[2]Feuil1!$A:$A,C210,[2]Feuil1!$D:$D,$F$6)</f>
        <v>#VALUE!</v>
      </c>
      <c r="H210" s="49">
        <f>SUMIFS([2]Feuil1!$C:$C,[2]Feuil1!$B:$B,$W$20,[2]Feuil1!$A:$A,C210,[2]Feuil1!$D:$D,$H$6)</f>
        <v>0</v>
      </c>
      <c r="I210" s="186" t="e">
        <f>SUMIFS([2]Feuil1!$E:$E,[2]Feuil1!$B:$B,$W$20,[2]Feuil1!$A:$A,C210,[2]Feuil1!$D:$D,$H$6)</f>
        <v>#VALUE!</v>
      </c>
      <c r="J210" s="49" t="e">
        <f>SUMIFS([2]Feuil1!$C:$C,[2]Feuil1!$B:$B,$W$20,[2]Feuil1!$A:$A,C210,[2]Feuil1!$D:$D,$J$6)</f>
        <v>#VALUE!</v>
      </c>
      <c r="K210" s="186" t="e">
        <f>SUMIFS([2]Feuil1!$E:$E,[2]Feuil1!$B:$B,$W$20,[2]Feuil1!$A:$A,C210,[2]Feuil1!$D:$D,$J$6)</f>
        <v>#VALUE!</v>
      </c>
      <c r="L210" s="74">
        <f>SUMIFS([2]Feuil1!$C:$C,[2]Feuil1!$B:$B,$W$20,[2]Feuil1!$A:$A,C210,[2]Feuil1!$D:$D,$L$6)</f>
        <v>0</v>
      </c>
      <c r="M210" s="187" t="e">
        <f>SUMIFS([2]Feuil1!$E:$E,[2]Feuil1!$B:$B,$W$20,[2]Feuil1!$A:$A,C210,[2]Feuil1!$D:$D,$L$6)</f>
        <v>#VALUE!</v>
      </c>
      <c r="N210" s="74">
        <f>SUMIFS([2]Feuil1!$C:$C,[2]Feuil1!$B:$B,$W$20,[2]Feuil1!$A:$A,C210,[2]Feuil1!$D:$D,$N$6)</f>
        <v>0</v>
      </c>
      <c r="O210" s="187" t="e">
        <f>SUMIFS([2]Feuil1!$E:$E,[2]Feuil1!$B:$B,$W$20,[2]Feuil1!$A:$A,C210,[2]Feuil1!$D:$D,$N$6)</f>
        <v>#VALUE!</v>
      </c>
      <c r="P210" s="173" t="e">
        <f>SUMIFS('[3]RPE MATIN'!$C:$C,'[3]RPE MATIN'!$B:$B,$W$20,'[3]RPE MATIN'!$A:$A,C210)</f>
        <v>#VALUE!</v>
      </c>
      <c r="Q210" s="188" t="e">
        <f t="shared" si="15"/>
        <v>#VALUE!</v>
      </c>
      <c r="R210" s="11" t="e">
        <f t="shared" si="18"/>
        <v>#VALUE!</v>
      </c>
      <c r="S210" s="11" t="e">
        <f t="shared" si="14"/>
        <v>#VALUE!</v>
      </c>
      <c r="T210" s="50" t="e">
        <f t="shared" si="16"/>
        <v>#VALUE!</v>
      </c>
      <c r="U210" s="51" t="e">
        <f t="shared" si="17"/>
        <v>#VALUE!</v>
      </c>
    </row>
    <row r="211" spans="1:21" ht="15" thickBot="1" x14ac:dyDescent="0.4">
      <c r="A211" s="234"/>
      <c r="B211" s="1" t="s">
        <v>14</v>
      </c>
      <c r="C211" s="26">
        <v>45008</v>
      </c>
      <c r="D211" s="48" t="e">
        <f>SUMIFS([2]Feuil1!$C:$C,[2]Feuil1!$B:$B,$W$20,[2]Feuil1!$A:$A,C211,[2]Feuil1!$D:$D,$D$6)</f>
        <v>#VALUE!</v>
      </c>
      <c r="E211" s="185" t="e">
        <f>SUMIFS([2]Feuil1!$E:$E,[2]Feuil1!$B:$B,$W$20,[2]Feuil1!$A:$A,C211,[2]Feuil1!$D:$D,$D$6)</f>
        <v>#VALUE!</v>
      </c>
      <c r="F211" s="48" t="e">
        <f>SUMIFS([2]Feuil1!$C:$C,[2]Feuil1!$B:$B,$W$20,[2]Feuil1!$A:$A,C211,[2]Feuil1!$D:$D,$F$6)</f>
        <v>#VALUE!</v>
      </c>
      <c r="G211" s="185" t="e">
        <f>SUMIFS([2]Feuil1!$E:$E,[2]Feuil1!$B:$B,$W$20,[2]Feuil1!$A:$A,C211,[2]Feuil1!$D:$D,$F$6)</f>
        <v>#VALUE!</v>
      </c>
      <c r="H211" s="49">
        <f>SUMIFS([2]Feuil1!$C:$C,[2]Feuil1!$B:$B,$W$20,[2]Feuil1!$A:$A,C211,[2]Feuil1!$D:$D,$H$6)</f>
        <v>0</v>
      </c>
      <c r="I211" s="186" t="e">
        <f>SUMIFS([2]Feuil1!$E:$E,[2]Feuil1!$B:$B,$W$20,[2]Feuil1!$A:$A,C211,[2]Feuil1!$D:$D,$H$6)</f>
        <v>#VALUE!</v>
      </c>
      <c r="J211" s="49" t="e">
        <f>SUMIFS([2]Feuil1!$C:$C,[2]Feuil1!$B:$B,$W$20,[2]Feuil1!$A:$A,C211,[2]Feuil1!$D:$D,$J$6)</f>
        <v>#VALUE!</v>
      </c>
      <c r="K211" s="186" t="e">
        <f>SUMIFS([2]Feuil1!$E:$E,[2]Feuil1!$B:$B,$W$20,[2]Feuil1!$A:$A,C211,[2]Feuil1!$D:$D,$J$6)</f>
        <v>#VALUE!</v>
      </c>
      <c r="L211" s="74">
        <f>SUMIFS([2]Feuil1!$C:$C,[2]Feuil1!$B:$B,$W$20,[2]Feuil1!$A:$A,C211,[2]Feuil1!$D:$D,$L$6)</f>
        <v>0</v>
      </c>
      <c r="M211" s="187" t="e">
        <f>SUMIFS([2]Feuil1!$E:$E,[2]Feuil1!$B:$B,$W$20,[2]Feuil1!$A:$A,C211,[2]Feuil1!$D:$D,$L$6)</f>
        <v>#VALUE!</v>
      </c>
      <c r="N211" s="74">
        <f>SUMIFS([2]Feuil1!$C:$C,[2]Feuil1!$B:$B,$W$20,[2]Feuil1!$A:$A,C211,[2]Feuil1!$D:$D,$N$6)</f>
        <v>0</v>
      </c>
      <c r="O211" s="187" t="e">
        <f>SUMIFS([2]Feuil1!$E:$E,[2]Feuil1!$B:$B,$W$20,[2]Feuil1!$A:$A,C211,[2]Feuil1!$D:$D,$N$6)</f>
        <v>#VALUE!</v>
      </c>
      <c r="P211" s="173" t="e">
        <f>SUMIFS('[3]RPE MATIN'!$C:$C,'[3]RPE MATIN'!$B:$B,$W$20,'[3]RPE MATIN'!$A:$A,C211)</f>
        <v>#VALUE!</v>
      </c>
      <c r="Q211" s="188" t="e">
        <f t="shared" si="15"/>
        <v>#VALUE!</v>
      </c>
      <c r="R211" s="11" t="e">
        <f t="shared" si="18"/>
        <v>#VALUE!</v>
      </c>
      <c r="S211" s="11" t="e">
        <f t="shared" si="14"/>
        <v>#VALUE!</v>
      </c>
      <c r="T211" s="50" t="e">
        <f t="shared" si="16"/>
        <v>#VALUE!</v>
      </c>
      <c r="U211" s="51" t="e">
        <f t="shared" si="17"/>
        <v>#VALUE!</v>
      </c>
    </row>
    <row r="212" spans="1:21" ht="15" thickBot="1" x14ac:dyDescent="0.4">
      <c r="A212" s="234"/>
      <c r="B212" s="1" t="s">
        <v>15</v>
      </c>
      <c r="C212" s="26">
        <v>45009</v>
      </c>
      <c r="D212" s="48" t="e">
        <f>SUMIFS([2]Feuil1!$C:$C,[2]Feuil1!$B:$B,$W$20,[2]Feuil1!$A:$A,C212,[2]Feuil1!$D:$D,$D$6)</f>
        <v>#VALUE!</v>
      </c>
      <c r="E212" s="185" t="e">
        <f>SUMIFS([2]Feuil1!$E:$E,[2]Feuil1!$B:$B,$W$20,[2]Feuil1!$A:$A,C212,[2]Feuil1!$D:$D,$D$6)</f>
        <v>#VALUE!</v>
      </c>
      <c r="F212" s="48" t="e">
        <f>SUMIFS([2]Feuil1!$C:$C,[2]Feuil1!$B:$B,$W$20,[2]Feuil1!$A:$A,C212,[2]Feuil1!$D:$D,$F$6)</f>
        <v>#VALUE!</v>
      </c>
      <c r="G212" s="185" t="e">
        <f>SUMIFS([2]Feuil1!$E:$E,[2]Feuil1!$B:$B,$W$20,[2]Feuil1!$A:$A,C212,[2]Feuil1!$D:$D,$F$6)</f>
        <v>#VALUE!</v>
      </c>
      <c r="H212" s="49">
        <f>SUMIFS([2]Feuil1!$C:$C,[2]Feuil1!$B:$B,$W$20,[2]Feuil1!$A:$A,C212,[2]Feuil1!$D:$D,$H$6)</f>
        <v>0</v>
      </c>
      <c r="I212" s="186" t="e">
        <f>SUMIFS([2]Feuil1!$E:$E,[2]Feuil1!$B:$B,$W$20,[2]Feuil1!$A:$A,C212,[2]Feuil1!$D:$D,$H$6)</f>
        <v>#VALUE!</v>
      </c>
      <c r="J212" s="49" t="e">
        <f>SUMIFS([2]Feuil1!$C:$C,[2]Feuil1!$B:$B,$W$20,[2]Feuil1!$A:$A,C212,[2]Feuil1!$D:$D,$J$6)</f>
        <v>#VALUE!</v>
      </c>
      <c r="K212" s="186" t="e">
        <f>SUMIFS([2]Feuil1!$E:$E,[2]Feuil1!$B:$B,$W$20,[2]Feuil1!$A:$A,C212,[2]Feuil1!$D:$D,$J$6)</f>
        <v>#VALUE!</v>
      </c>
      <c r="L212" s="74">
        <f>SUMIFS([2]Feuil1!$C:$C,[2]Feuil1!$B:$B,$W$20,[2]Feuil1!$A:$A,C212,[2]Feuil1!$D:$D,$L$6)</f>
        <v>0</v>
      </c>
      <c r="M212" s="187" t="e">
        <f>SUMIFS([2]Feuil1!$E:$E,[2]Feuil1!$B:$B,$W$20,[2]Feuil1!$A:$A,C212,[2]Feuil1!$D:$D,$L$6)</f>
        <v>#VALUE!</v>
      </c>
      <c r="N212" s="74">
        <f>SUMIFS([2]Feuil1!$C:$C,[2]Feuil1!$B:$B,$W$20,[2]Feuil1!$A:$A,C212,[2]Feuil1!$D:$D,$N$6)</f>
        <v>0</v>
      </c>
      <c r="O212" s="187" t="e">
        <f>SUMIFS([2]Feuil1!$E:$E,[2]Feuil1!$B:$B,$W$20,[2]Feuil1!$A:$A,C212,[2]Feuil1!$D:$D,$N$6)</f>
        <v>#VALUE!</v>
      </c>
      <c r="P212" s="173" t="e">
        <f>SUMIFS('[3]RPE MATIN'!$C:$C,'[3]RPE MATIN'!$B:$B,$W$20,'[3]RPE MATIN'!$A:$A,C212)</f>
        <v>#VALUE!</v>
      </c>
      <c r="Q212" s="188" t="e">
        <f t="shared" si="15"/>
        <v>#VALUE!</v>
      </c>
      <c r="R212" s="11" t="e">
        <f t="shared" si="18"/>
        <v>#VALUE!</v>
      </c>
      <c r="S212" s="11" t="e">
        <f t="shared" si="14"/>
        <v>#VALUE!</v>
      </c>
      <c r="T212" s="50" t="e">
        <f t="shared" si="16"/>
        <v>#VALUE!</v>
      </c>
      <c r="U212" s="51" t="e">
        <f t="shared" si="17"/>
        <v>#VALUE!</v>
      </c>
    </row>
    <row r="213" spans="1:21" ht="15" thickBot="1" x14ac:dyDescent="0.4">
      <c r="A213" s="234"/>
      <c r="B213" s="1" t="s">
        <v>16</v>
      </c>
      <c r="C213" s="26">
        <v>45010</v>
      </c>
      <c r="D213" s="48" t="e">
        <f>SUMIFS([2]Feuil1!$C:$C,[2]Feuil1!$B:$B,$W$20,[2]Feuil1!$A:$A,C213,[2]Feuil1!$D:$D,$D$6)</f>
        <v>#VALUE!</v>
      </c>
      <c r="E213" s="185" t="e">
        <f>SUMIFS([2]Feuil1!$E:$E,[2]Feuil1!$B:$B,$W$20,[2]Feuil1!$A:$A,C213,[2]Feuil1!$D:$D,$D$6)</f>
        <v>#VALUE!</v>
      </c>
      <c r="F213" s="48" t="e">
        <f>SUMIFS([2]Feuil1!$C:$C,[2]Feuil1!$B:$B,$W$20,[2]Feuil1!$A:$A,C213,[2]Feuil1!$D:$D,$F$6)</f>
        <v>#VALUE!</v>
      </c>
      <c r="G213" s="185" t="e">
        <f>SUMIFS([2]Feuil1!$E:$E,[2]Feuil1!$B:$B,$W$20,[2]Feuil1!$A:$A,C213,[2]Feuil1!$D:$D,$F$6)</f>
        <v>#VALUE!</v>
      </c>
      <c r="H213" s="49">
        <f>SUMIFS([2]Feuil1!$C:$C,[2]Feuil1!$B:$B,$W$20,[2]Feuil1!$A:$A,C213,[2]Feuil1!$D:$D,$H$6)</f>
        <v>0</v>
      </c>
      <c r="I213" s="186" t="e">
        <f>SUMIFS([2]Feuil1!$E:$E,[2]Feuil1!$B:$B,$W$20,[2]Feuil1!$A:$A,C213,[2]Feuil1!$D:$D,$H$6)</f>
        <v>#VALUE!</v>
      </c>
      <c r="J213" s="49" t="e">
        <f>SUMIFS([2]Feuil1!$C:$C,[2]Feuil1!$B:$B,$W$20,[2]Feuil1!$A:$A,C213,[2]Feuil1!$D:$D,$J$6)</f>
        <v>#VALUE!</v>
      </c>
      <c r="K213" s="186" t="e">
        <f>SUMIFS([2]Feuil1!$E:$E,[2]Feuil1!$B:$B,$W$20,[2]Feuil1!$A:$A,C213,[2]Feuil1!$D:$D,$J$6)</f>
        <v>#VALUE!</v>
      </c>
      <c r="L213" s="74">
        <f>SUMIFS([2]Feuil1!$C:$C,[2]Feuil1!$B:$B,$W$20,[2]Feuil1!$A:$A,C213,[2]Feuil1!$D:$D,$L$6)</f>
        <v>0</v>
      </c>
      <c r="M213" s="187" t="e">
        <f>SUMIFS([2]Feuil1!$E:$E,[2]Feuil1!$B:$B,$W$20,[2]Feuil1!$A:$A,C213,[2]Feuil1!$D:$D,$L$6)</f>
        <v>#VALUE!</v>
      </c>
      <c r="N213" s="74">
        <f>SUMIFS([2]Feuil1!$C:$C,[2]Feuil1!$B:$B,$W$20,[2]Feuil1!$A:$A,C213,[2]Feuil1!$D:$D,$N$6)</f>
        <v>0</v>
      </c>
      <c r="O213" s="187" t="e">
        <f>SUMIFS([2]Feuil1!$E:$E,[2]Feuil1!$B:$B,$W$20,[2]Feuil1!$A:$A,C213,[2]Feuil1!$D:$D,$N$6)</f>
        <v>#VALUE!</v>
      </c>
      <c r="P213" s="173" t="e">
        <f>SUMIFS('[3]RPE MATIN'!$C:$C,'[3]RPE MATIN'!$B:$B,$W$20,'[3]RPE MATIN'!$A:$A,C213)</f>
        <v>#VALUE!</v>
      </c>
      <c r="Q213" s="188" t="e">
        <f t="shared" si="15"/>
        <v>#VALUE!</v>
      </c>
      <c r="R213" s="11" t="e">
        <f t="shared" si="18"/>
        <v>#VALUE!</v>
      </c>
      <c r="S213" s="11" t="e">
        <f t="shared" si="14"/>
        <v>#VALUE!</v>
      </c>
      <c r="T213" s="50" t="e">
        <f t="shared" si="16"/>
        <v>#VALUE!</v>
      </c>
      <c r="U213" s="51" t="e">
        <f t="shared" si="17"/>
        <v>#VALUE!</v>
      </c>
    </row>
    <row r="214" spans="1:21" ht="15" thickBot="1" x14ac:dyDescent="0.4">
      <c r="A214" s="234"/>
      <c r="B214" s="1" t="s">
        <v>17</v>
      </c>
      <c r="C214" s="26">
        <v>45011</v>
      </c>
      <c r="D214" s="48" t="e">
        <f>SUMIFS([2]Feuil1!$C:$C,[2]Feuil1!$B:$B,$W$20,[2]Feuil1!$A:$A,C214,[2]Feuil1!$D:$D,$D$6)</f>
        <v>#VALUE!</v>
      </c>
      <c r="E214" s="185" t="e">
        <f>SUMIFS([2]Feuil1!$E:$E,[2]Feuil1!$B:$B,$W$20,[2]Feuil1!$A:$A,C214,[2]Feuil1!$D:$D,$D$6)</f>
        <v>#VALUE!</v>
      </c>
      <c r="F214" s="48" t="e">
        <f>SUMIFS([2]Feuil1!$C:$C,[2]Feuil1!$B:$B,$W$20,[2]Feuil1!$A:$A,C214,[2]Feuil1!$D:$D,$F$6)</f>
        <v>#VALUE!</v>
      </c>
      <c r="G214" s="185" t="e">
        <f>SUMIFS([2]Feuil1!$E:$E,[2]Feuil1!$B:$B,$W$20,[2]Feuil1!$A:$A,C214,[2]Feuil1!$D:$D,$F$6)</f>
        <v>#VALUE!</v>
      </c>
      <c r="H214" s="49">
        <f>SUMIFS([2]Feuil1!$C:$C,[2]Feuil1!$B:$B,$W$20,[2]Feuil1!$A:$A,C214,[2]Feuil1!$D:$D,$H$6)</f>
        <v>0</v>
      </c>
      <c r="I214" s="186" t="e">
        <f>SUMIFS([2]Feuil1!$E:$E,[2]Feuil1!$B:$B,$W$20,[2]Feuil1!$A:$A,C214,[2]Feuil1!$D:$D,$H$6)</f>
        <v>#VALUE!</v>
      </c>
      <c r="J214" s="49" t="e">
        <f>SUMIFS([2]Feuil1!$C:$C,[2]Feuil1!$B:$B,$W$20,[2]Feuil1!$A:$A,C214,[2]Feuil1!$D:$D,$J$6)</f>
        <v>#VALUE!</v>
      </c>
      <c r="K214" s="186" t="e">
        <f>SUMIFS([2]Feuil1!$E:$E,[2]Feuil1!$B:$B,$W$20,[2]Feuil1!$A:$A,C214,[2]Feuil1!$D:$D,$J$6)</f>
        <v>#VALUE!</v>
      </c>
      <c r="L214" s="74">
        <f>SUMIFS([2]Feuil1!$C:$C,[2]Feuil1!$B:$B,$W$20,[2]Feuil1!$A:$A,C214,[2]Feuil1!$D:$D,$L$6)</f>
        <v>0</v>
      </c>
      <c r="M214" s="187" t="e">
        <f>SUMIFS([2]Feuil1!$E:$E,[2]Feuil1!$B:$B,$W$20,[2]Feuil1!$A:$A,C214,[2]Feuil1!$D:$D,$L$6)</f>
        <v>#VALUE!</v>
      </c>
      <c r="N214" s="74">
        <f>SUMIFS([2]Feuil1!$C:$C,[2]Feuil1!$B:$B,$W$20,[2]Feuil1!$A:$A,C214,[2]Feuil1!$D:$D,$N$6)</f>
        <v>0</v>
      </c>
      <c r="O214" s="187" t="e">
        <f>SUMIFS([2]Feuil1!$E:$E,[2]Feuil1!$B:$B,$W$20,[2]Feuil1!$A:$A,C214,[2]Feuil1!$D:$D,$N$6)</f>
        <v>#VALUE!</v>
      </c>
      <c r="P214" s="173" t="e">
        <f>SUMIFS('[3]RPE MATIN'!$C:$C,'[3]RPE MATIN'!$B:$B,$W$20,'[3]RPE MATIN'!$A:$A,C214)</f>
        <v>#VALUE!</v>
      </c>
      <c r="Q214" s="188" t="e">
        <f t="shared" si="15"/>
        <v>#VALUE!</v>
      </c>
      <c r="R214" s="11" t="e">
        <f t="shared" si="18"/>
        <v>#VALUE!</v>
      </c>
      <c r="S214" s="11" t="e">
        <f t="shared" si="14"/>
        <v>#VALUE!</v>
      </c>
      <c r="T214" s="50" t="e">
        <f t="shared" si="16"/>
        <v>#VALUE!</v>
      </c>
      <c r="U214" s="51" t="e">
        <f t="shared" si="17"/>
        <v>#VALUE!</v>
      </c>
    </row>
    <row r="215" spans="1:21" ht="15" thickBot="1" x14ac:dyDescent="0.4">
      <c r="A215" s="234"/>
      <c r="B215" s="1" t="s">
        <v>12</v>
      </c>
      <c r="C215" s="26">
        <v>45012</v>
      </c>
      <c r="D215" s="48" t="e">
        <f>SUMIFS([2]Feuil1!$C:$C,[2]Feuil1!$B:$B,$W$20,[2]Feuil1!$A:$A,C215,[2]Feuil1!$D:$D,$D$6)</f>
        <v>#VALUE!</v>
      </c>
      <c r="E215" s="185" t="e">
        <f>SUMIFS([2]Feuil1!$E:$E,[2]Feuil1!$B:$B,$W$20,[2]Feuil1!$A:$A,C215,[2]Feuil1!$D:$D,$D$6)</f>
        <v>#VALUE!</v>
      </c>
      <c r="F215" s="48" t="e">
        <f>SUMIFS([2]Feuil1!$C:$C,[2]Feuil1!$B:$B,$W$20,[2]Feuil1!$A:$A,C215,[2]Feuil1!$D:$D,$F$6)</f>
        <v>#VALUE!</v>
      </c>
      <c r="G215" s="185" t="e">
        <f>SUMIFS([2]Feuil1!$E:$E,[2]Feuil1!$B:$B,$W$20,[2]Feuil1!$A:$A,C215,[2]Feuil1!$D:$D,$F$6)</f>
        <v>#VALUE!</v>
      </c>
      <c r="H215" s="49">
        <f>SUMIFS([2]Feuil1!$C:$C,[2]Feuil1!$B:$B,$W$20,[2]Feuil1!$A:$A,C215,[2]Feuil1!$D:$D,$H$6)</f>
        <v>0</v>
      </c>
      <c r="I215" s="186" t="e">
        <f>SUMIFS([2]Feuil1!$E:$E,[2]Feuil1!$B:$B,$W$20,[2]Feuil1!$A:$A,C215,[2]Feuil1!$D:$D,$H$6)</f>
        <v>#VALUE!</v>
      </c>
      <c r="J215" s="49" t="e">
        <f>SUMIFS([2]Feuil1!$C:$C,[2]Feuil1!$B:$B,$W$20,[2]Feuil1!$A:$A,C215,[2]Feuil1!$D:$D,$J$6)</f>
        <v>#VALUE!</v>
      </c>
      <c r="K215" s="186" t="e">
        <f>SUMIFS([2]Feuil1!$E:$E,[2]Feuil1!$B:$B,$W$20,[2]Feuil1!$A:$A,C215,[2]Feuil1!$D:$D,$J$6)</f>
        <v>#VALUE!</v>
      </c>
      <c r="L215" s="74">
        <f>SUMIFS([2]Feuil1!$C:$C,[2]Feuil1!$B:$B,$W$20,[2]Feuil1!$A:$A,C215,[2]Feuil1!$D:$D,$L$6)</f>
        <v>0</v>
      </c>
      <c r="M215" s="187" t="e">
        <f>SUMIFS([2]Feuil1!$E:$E,[2]Feuil1!$B:$B,$W$20,[2]Feuil1!$A:$A,C215,[2]Feuil1!$D:$D,$L$6)</f>
        <v>#VALUE!</v>
      </c>
      <c r="N215" s="74">
        <f>SUMIFS([2]Feuil1!$C:$C,[2]Feuil1!$B:$B,$W$20,[2]Feuil1!$A:$A,C215,[2]Feuil1!$D:$D,$N$6)</f>
        <v>0</v>
      </c>
      <c r="O215" s="187" t="e">
        <f>SUMIFS([2]Feuil1!$E:$E,[2]Feuil1!$B:$B,$W$20,[2]Feuil1!$A:$A,C215,[2]Feuil1!$D:$D,$N$6)</f>
        <v>#VALUE!</v>
      </c>
      <c r="P215" s="173" t="e">
        <f>SUMIFS('[3]RPE MATIN'!$C:$C,'[3]RPE MATIN'!$B:$B,$W$20,'[3]RPE MATIN'!$A:$A,C215)</f>
        <v>#VALUE!</v>
      </c>
      <c r="Q215" s="188" t="e">
        <f t="shared" si="15"/>
        <v>#VALUE!</v>
      </c>
      <c r="R215" s="11" t="e">
        <f t="shared" si="18"/>
        <v>#VALUE!</v>
      </c>
      <c r="S215" s="11" t="e">
        <f t="shared" si="14"/>
        <v>#VALUE!</v>
      </c>
      <c r="T215" s="50" t="e">
        <f t="shared" si="16"/>
        <v>#VALUE!</v>
      </c>
      <c r="U215" s="51" t="e">
        <f t="shared" si="17"/>
        <v>#VALUE!</v>
      </c>
    </row>
    <row r="216" spans="1:21" ht="15" thickBot="1" x14ac:dyDescent="0.4">
      <c r="A216" s="234"/>
      <c r="B216" s="1" t="s">
        <v>13</v>
      </c>
      <c r="C216" s="26">
        <v>45013</v>
      </c>
      <c r="D216" s="48" t="e">
        <f>SUMIFS([2]Feuil1!$C:$C,[2]Feuil1!$B:$B,$W$20,[2]Feuil1!$A:$A,C216,[2]Feuil1!$D:$D,$D$6)</f>
        <v>#VALUE!</v>
      </c>
      <c r="E216" s="185" t="e">
        <f>SUMIFS([2]Feuil1!$E:$E,[2]Feuil1!$B:$B,$W$20,[2]Feuil1!$A:$A,C216,[2]Feuil1!$D:$D,$D$6)</f>
        <v>#VALUE!</v>
      </c>
      <c r="F216" s="48" t="e">
        <f>SUMIFS([2]Feuil1!$C:$C,[2]Feuil1!$B:$B,$W$20,[2]Feuil1!$A:$A,C216,[2]Feuil1!$D:$D,$F$6)</f>
        <v>#VALUE!</v>
      </c>
      <c r="G216" s="185" t="e">
        <f>SUMIFS([2]Feuil1!$E:$E,[2]Feuil1!$B:$B,$W$20,[2]Feuil1!$A:$A,C216,[2]Feuil1!$D:$D,$F$6)</f>
        <v>#VALUE!</v>
      </c>
      <c r="H216" s="49">
        <f>SUMIFS([2]Feuil1!$C:$C,[2]Feuil1!$B:$B,$W$20,[2]Feuil1!$A:$A,C216,[2]Feuil1!$D:$D,$H$6)</f>
        <v>0</v>
      </c>
      <c r="I216" s="186" t="e">
        <f>SUMIFS([2]Feuil1!$E:$E,[2]Feuil1!$B:$B,$W$20,[2]Feuil1!$A:$A,C216,[2]Feuil1!$D:$D,$H$6)</f>
        <v>#VALUE!</v>
      </c>
      <c r="J216" s="49" t="e">
        <f>SUMIFS([2]Feuil1!$C:$C,[2]Feuil1!$B:$B,$W$20,[2]Feuil1!$A:$A,C216,[2]Feuil1!$D:$D,$J$6)</f>
        <v>#VALUE!</v>
      </c>
      <c r="K216" s="186" t="e">
        <f>SUMIFS([2]Feuil1!$E:$E,[2]Feuil1!$B:$B,$W$20,[2]Feuil1!$A:$A,C216,[2]Feuil1!$D:$D,$J$6)</f>
        <v>#VALUE!</v>
      </c>
      <c r="L216" s="74">
        <f>SUMIFS([2]Feuil1!$C:$C,[2]Feuil1!$B:$B,$W$20,[2]Feuil1!$A:$A,C216,[2]Feuil1!$D:$D,$L$6)</f>
        <v>0</v>
      </c>
      <c r="M216" s="187" t="e">
        <f>SUMIFS([2]Feuil1!$E:$E,[2]Feuil1!$B:$B,$W$20,[2]Feuil1!$A:$A,C216,[2]Feuil1!$D:$D,$L$6)</f>
        <v>#VALUE!</v>
      </c>
      <c r="N216" s="74">
        <f>SUMIFS([2]Feuil1!$C:$C,[2]Feuil1!$B:$B,$W$20,[2]Feuil1!$A:$A,C216,[2]Feuil1!$D:$D,$N$6)</f>
        <v>0</v>
      </c>
      <c r="O216" s="187" t="e">
        <f>SUMIFS([2]Feuil1!$E:$E,[2]Feuil1!$B:$B,$W$20,[2]Feuil1!$A:$A,C216,[2]Feuil1!$D:$D,$N$6)</f>
        <v>#VALUE!</v>
      </c>
      <c r="P216" s="173" t="e">
        <f>SUMIFS('[3]RPE MATIN'!$C:$C,'[3]RPE MATIN'!$B:$B,$W$20,'[3]RPE MATIN'!$A:$A,C216)</f>
        <v>#VALUE!</v>
      </c>
      <c r="Q216" s="188" t="e">
        <f t="shared" si="15"/>
        <v>#VALUE!</v>
      </c>
      <c r="R216" s="11" t="e">
        <f t="shared" si="18"/>
        <v>#VALUE!</v>
      </c>
      <c r="S216" s="11" t="e">
        <f t="shared" si="14"/>
        <v>#VALUE!</v>
      </c>
      <c r="T216" s="50" t="e">
        <f t="shared" si="16"/>
        <v>#VALUE!</v>
      </c>
      <c r="U216" s="51" t="e">
        <f t="shared" si="17"/>
        <v>#VALUE!</v>
      </c>
    </row>
    <row r="217" spans="1:21" ht="15" thickBot="1" x14ac:dyDescent="0.4">
      <c r="A217" s="234"/>
      <c r="B217" s="1" t="s">
        <v>13</v>
      </c>
      <c r="C217" s="26">
        <v>45014</v>
      </c>
      <c r="D217" s="48" t="e">
        <f>SUMIFS([2]Feuil1!$C:$C,[2]Feuil1!$B:$B,$W$20,[2]Feuil1!$A:$A,C217,[2]Feuil1!$D:$D,$D$6)</f>
        <v>#VALUE!</v>
      </c>
      <c r="E217" s="185" t="e">
        <f>SUMIFS([2]Feuil1!$E:$E,[2]Feuil1!$B:$B,$W$20,[2]Feuil1!$A:$A,C217,[2]Feuil1!$D:$D,$D$6)</f>
        <v>#VALUE!</v>
      </c>
      <c r="F217" s="48" t="e">
        <f>SUMIFS([2]Feuil1!$C:$C,[2]Feuil1!$B:$B,$W$20,[2]Feuil1!$A:$A,C217,[2]Feuil1!$D:$D,$F$6)</f>
        <v>#VALUE!</v>
      </c>
      <c r="G217" s="185" t="e">
        <f>SUMIFS([2]Feuil1!$E:$E,[2]Feuil1!$B:$B,$W$20,[2]Feuil1!$A:$A,C217,[2]Feuil1!$D:$D,$F$6)</f>
        <v>#VALUE!</v>
      </c>
      <c r="H217" s="49">
        <f>SUMIFS([2]Feuil1!$C:$C,[2]Feuil1!$B:$B,$W$20,[2]Feuil1!$A:$A,C217,[2]Feuil1!$D:$D,$H$6)</f>
        <v>0</v>
      </c>
      <c r="I217" s="186" t="e">
        <f>SUMIFS([2]Feuil1!$E:$E,[2]Feuil1!$B:$B,$W$20,[2]Feuil1!$A:$A,C217,[2]Feuil1!$D:$D,$H$6)</f>
        <v>#VALUE!</v>
      </c>
      <c r="J217" s="49" t="e">
        <f>SUMIFS([2]Feuil1!$C:$C,[2]Feuil1!$B:$B,$W$20,[2]Feuil1!$A:$A,C217,[2]Feuil1!$D:$D,$J$6)</f>
        <v>#VALUE!</v>
      </c>
      <c r="K217" s="186" t="e">
        <f>SUMIFS([2]Feuil1!$E:$E,[2]Feuil1!$B:$B,$W$20,[2]Feuil1!$A:$A,C217,[2]Feuil1!$D:$D,$J$6)</f>
        <v>#VALUE!</v>
      </c>
      <c r="L217" s="74">
        <f>SUMIFS([2]Feuil1!$C:$C,[2]Feuil1!$B:$B,$W$20,[2]Feuil1!$A:$A,C217,[2]Feuil1!$D:$D,$L$6)</f>
        <v>0</v>
      </c>
      <c r="M217" s="187" t="e">
        <f>SUMIFS([2]Feuil1!$E:$E,[2]Feuil1!$B:$B,$W$20,[2]Feuil1!$A:$A,C217,[2]Feuil1!$D:$D,$L$6)</f>
        <v>#VALUE!</v>
      </c>
      <c r="N217" s="74">
        <f>SUMIFS([2]Feuil1!$C:$C,[2]Feuil1!$B:$B,$W$20,[2]Feuil1!$A:$A,C217,[2]Feuil1!$D:$D,$N$6)</f>
        <v>0</v>
      </c>
      <c r="O217" s="187" t="e">
        <f>SUMIFS([2]Feuil1!$E:$E,[2]Feuil1!$B:$B,$W$20,[2]Feuil1!$A:$A,C217,[2]Feuil1!$D:$D,$N$6)</f>
        <v>#VALUE!</v>
      </c>
      <c r="P217" s="173" t="e">
        <f>SUMIFS('[3]RPE MATIN'!$C:$C,'[3]RPE MATIN'!$B:$B,$W$20,'[3]RPE MATIN'!$A:$A,C217)</f>
        <v>#VALUE!</v>
      </c>
      <c r="Q217" s="188" t="e">
        <f t="shared" si="15"/>
        <v>#VALUE!</v>
      </c>
      <c r="R217" s="11" t="e">
        <f t="shared" si="18"/>
        <v>#VALUE!</v>
      </c>
      <c r="S217" s="11" t="e">
        <f t="shared" si="14"/>
        <v>#VALUE!</v>
      </c>
      <c r="T217" s="50" t="e">
        <f t="shared" si="16"/>
        <v>#VALUE!</v>
      </c>
      <c r="U217" s="51" t="e">
        <f t="shared" si="17"/>
        <v>#VALUE!</v>
      </c>
    </row>
    <row r="218" spans="1:21" ht="15" thickBot="1" x14ac:dyDescent="0.4">
      <c r="A218" s="234"/>
      <c r="B218" s="1" t="s">
        <v>14</v>
      </c>
      <c r="C218" s="26">
        <v>45015</v>
      </c>
      <c r="D218" s="48" t="e">
        <f>SUMIFS([2]Feuil1!$C:$C,[2]Feuil1!$B:$B,$W$20,[2]Feuil1!$A:$A,C218,[2]Feuil1!$D:$D,$D$6)</f>
        <v>#VALUE!</v>
      </c>
      <c r="E218" s="185" t="e">
        <f>SUMIFS([2]Feuil1!$E:$E,[2]Feuil1!$B:$B,$W$20,[2]Feuil1!$A:$A,C218,[2]Feuil1!$D:$D,$D$6)</f>
        <v>#VALUE!</v>
      </c>
      <c r="F218" s="48" t="e">
        <f>SUMIFS([2]Feuil1!$C:$C,[2]Feuil1!$B:$B,$W$20,[2]Feuil1!$A:$A,C218,[2]Feuil1!$D:$D,$F$6)</f>
        <v>#VALUE!</v>
      </c>
      <c r="G218" s="185" t="e">
        <f>SUMIFS([2]Feuil1!$E:$E,[2]Feuil1!$B:$B,$W$20,[2]Feuil1!$A:$A,C218,[2]Feuil1!$D:$D,$F$6)</f>
        <v>#VALUE!</v>
      </c>
      <c r="H218" s="49">
        <f>SUMIFS([2]Feuil1!$C:$C,[2]Feuil1!$B:$B,$W$20,[2]Feuil1!$A:$A,C218,[2]Feuil1!$D:$D,$H$6)</f>
        <v>0</v>
      </c>
      <c r="I218" s="186" t="e">
        <f>SUMIFS([2]Feuil1!$E:$E,[2]Feuil1!$B:$B,$W$20,[2]Feuil1!$A:$A,C218,[2]Feuil1!$D:$D,$H$6)</f>
        <v>#VALUE!</v>
      </c>
      <c r="J218" s="49" t="e">
        <f>SUMIFS([2]Feuil1!$C:$C,[2]Feuil1!$B:$B,$W$20,[2]Feuil1!$A:$A,C218,[2]Feuil1!$D:$D,$J$6)</f>
        <v>#VALUE!</v>
      </c>
      <c r="K218" s="186" t="e">
        <f>SUMIFS([2]Feuil1!$E:$E,[2]Feuil1!$B:$B,$W$20,[2]Feuil1!$A:$A,C218,[2]Feuil1!$D:$D,$J$6)</f>
        <v>#VALUE!</v>
      </c>
      <c r="L218" s="74">
        <f>SUMIFS([2]Feuil1!$C:$C,[2]Feuil1!$B:$B,$W$20,[2]Feuil1!$A:$A,C218,[2]Feuil1!$D:$D,$L$6)</f>
        <v>0</v>
      </c>
      <c r="M218" s="187" t="e">
        <f>SUMIFS([2]Feuil1!$E:$E,[2]Feuil1!$B:$B,$W$20,[2]Feuil1!$A:$A,C218,[2]Feuil1!$D:$D,$L$6)</f>
        <v>#VALUE!</v>
      </c>
      <c r="N218" s="74">
        <f>SUMIFS([2]Feuil1!$C:$C,[2]Feuil1!$B:$B,$W$20,[2]Feuil1!$A:$A,C218,[2]Feuil1!$D:$D,$N$6)</f>
        <v>0</v>
      </c>
      <c r="O218" s="187" t="e">
        <f>SUMIFS([2]Feuil1!$E:$E,[2]Feuil1!$B:$B,$W$20,[2]Feuil1!$A:$A,C218,[2]Feuil1!$D:$D,$N$6)</f>
        <v>#VALUE!</v>
      </c>
      <c r="P218" s="173" t="e">
        <f>SUMIFS('[3]RPE MATIN'!$C:$C,'[3]RPE MATIN'!$B:$B,$W$20,'[3]RPE MATIN'!$A:$A,C218)</f>
        <v>#VALUE!</v>
      </c>
      <c r="Q218" s="188" t="e">
        <f t="shared" si="15"/>
        <v>#VALUE!</v>
      </c>
      <c r="R218" s="11" t="e">
        <f t="shared" si="18"/>
        <v>#VALUE!</v>
      </c>
      <c r="S218" s="11" t="e">
        <f t="shared" si="14"/>
        <v>#VALUE!</v>
      </c>
      <c r="T218" s="50" t="e">
        <f t="shared" si="16"/>
        <v>#VALUE!</v>
      </c>
      <c r="U218" s="51" t="e">
        <f t="shared" si="17"/>
        <v>#VALUE!</v>
      </c>
    </row>
    <row r="219" spans="1:21" ht="15" thickBot="1" x14ac:dyDescent="0.4">
      <c r="A219" s="234"/>
      <c r="B219" s="1" t="s">
        <v>15</v>
      </c>
      <c r="C219" s="26">
        <v>45016</v>
      </c>
      <c r="D219" s="48" t="e">
        <f>SUMIFS([2]Feuil1!$C:$C,[2]Feuil1!$B:$B,$W$20,[2]Feuil1!$A:$A,C219,[2]Feuil1!$D:$D,$D$6)</f>
        <v>#VALUE!</v>
      </c>
      <c r="E219" s="185" t="e">
        <f>SUMIFS([2]Feuil1!$E:$E,[2]Feuil1!$B:$B,$W$20,[2]Feuil1!$A:$A,C219,[2]Feuil1!$D:$D,$D$6)</f>
        <v>#VALUE!</v>
      </c>
      <c r="F219" s="48" t="e">
        <f>SUMIFS([2]Feuil1!$C:$C,[2]Feuil1!$B:$B,$W$20,[2]Feuil1!$A:$A,C219,[2]Feuil1!$D:$D,$F$6)</f>
        <v>#VALUE!</v>
      </c>
      <c r="G219" s="185" t="e">
        <f>SUMIFS([2]Feuil1!$E:$E,[2]Feuil1!$B:$B,$W$20,[2]Feuil1!$A:$A,C219,[2]Feuil1!$D:$D,$F$6)</f>
        <v>#VALUE!</v>
      </c>
      <c r="H219" s="49">
        <f>SUMIFS([2]Feuil1!$C:$C,[2]Feuil1!$B:$B,$W$20,[2]Feuil1!$A:$A,C219,[2]Feuil1!$D:$D,$H$6)</f>
        <v>0</v>
      </c>
      <c r="I219" s="186" t="e">
        <f>SUMIFS([2]Feuil1!$E:$E,[2]Feuil1!$B:$B,$W$20,[2]Feuil1!$A:$A,C219,[2]Feuil1!$D:$D,$H$6)</f>
        <v>#VALUE!</v>
      </c>
      <c r="J219" s="49" t="e">
        <f>SUMIFS([2]Feuil1!$C:$C,[2]Feuil1!$B:$B,$W$20,[2]Feuil1!$A:$A,C219,[2]Feuil1!$D:$D,$J$6)</f>
        <v>#VALUE!</v>
      </c>
      <c r="K219" s="186" t="e">
        <f>SUMIFS([2]Feuil1!$E:$E,[2]Feuil1!$B:$B,$W$20,[2]Feuil1!$A:$A,C219,[2]Feuil1!$D:$D,$J$6)</f>
        <v>#VALUE!</v>
      </c>
      <c r="L219" s="74">
        <f>SUMIFS([2]Feuil1!$C:$C,[2]Feuil1!$B:$B,$W$20,[2]Feuil1!$A:$A,C219,[2]Feuil1!$D:$D,$L$6)</f>
        <v>0</v>
      </c>
      <c r="M219" s="187" t="e">
        <f>SUMIFS([2]Feuil1!$E:$E,[2]Feuil1!$B:$B,$W$20,[2]Feuil1!$A:$A,C219,[2]Feuil1!$D:$D,$L$6)</f>
        <v>#VALUE!</v>
      </c>
      <c r="N219" s="74">
        <f>SUMIFS([2]Feuil1!$C:$C,[2]Feuil1!$B:$B,$W$20,[2]Feuil1!$A:$A,C219,[2]Feuil1!$D:$D,$N$6)</f>
        <v>0</v>
      </c>
      <c r="O219" s="187" t="e">
        <f>SUMIFS([2]Feuil1!$E:$E,[2]Feuil1!$B:$B,$W$20,[2]Feuil1!$A:$A,C219,[2]Feuil1!$D:$D,$N$6)</f>
        <v>#VALUE!</v>
      </c>
      <c r="P219" s="173" t="e">
        <f>SUMIFS('[3]RPE MATIN'!$C:$C,'[3]RPE MATIN'!$B:$B,$W$20,'[3]RPE MATIN'!$A:$A,C219)</f>
        <v>#VALUE!</v>
      </c>
      <c r="Q219" s="188" t="e">
        <f t="shared" si="15"/>
        <v>#VALUE!</v>
      </c>
      <c r="R219" s="11" t="e">
        <f t="shared" si="18"/>
        <v>#VALUE!</v>
      </c>
      <c r="S219" s="11" t="e">
        <f t="shared" si="14"/>
        <v>#VALUE!</v>
      </c>
      <c r="T219" s="50" t="e">
        <f t="shared" si="16"/>
        <v>#VALUE!</v>
      </c>
      <c r="U219" s="51" t="e">
        <f t="shared" si="17"/>
        <v>#VALUE!</v>
      </c>
    </row>
    <row r="220" spans="1:21" ht="15" thickBot="1" x14ac:dyDescent="0.4">
      <c r="A220" s="234" t="s">
        <v>3</v>
      </c>
      <c r="B220" s="1" t="s">
        <v>16</v>
      </c>
      <c r="C220" s="26">
        <v>45017</v>
      </c>
      <c r="D220" s="48" t="e">
        <f>SUMIFS([2]Feuil1!$C:$C,[2]Feuil1!$B:$B,$W$20,[2]Feuil1!$A:$A,C220,[2]Feuil1!$D:$D,$D$6)</f>
        <v>#VALUE!</v>
      </c>
      <c r="E220" s="185" t="e">
        <f>SUMIFS([2]Feuil1!$E:$E,[2]Feuil1!$B:$B,$W$20,[2]Feuil1!$A:$A,C220,[2]Feuil1!$D:$D,$D$6)</f>
        <v>#VALUE!</v>
      </c>
      <c r="F220" s="48" t="e">
        <f>SUMIFS([2]Feuil1!$C:$C,[2]Feuil1!$B:$B,$W$20,[2]Feuil1!$A:$A,C220,[2]Feuil1!$D:$D,$F$6)</f>
        <v>#VALUE!</v>
      </c>
      <c r="G220" s="185" t="e">
        <f>SUMIFS([2]Feuil1!$E:$E,[2]Feuil1!$B:$B,$W$20,[2]Feuil1!$A:$A,C220,[2]Feuil1!$D:$D,$F$6)</f>
        <v>#VALUE!</v>
      </c>
      <c r="H220" s="49">
        <f>SUMIFS([2]Feuil1!$C:$C,[2]Feuil1!$B:$B,$W$20,[2]Feuil1!$A:$A,C220,[2]Feuil1!$D:$D,$H$6)</f>
        <v>0</v>
      </c>
      <c r="I220" s="186" t="e">
        <f>SUMIFS([2]Feuil1!$E:$E,[2]Feuil1!$B:$B,$W$20,[2]Feuil1!$A:$A,C220,[2]Feuil1!$D:$D,$H$6)</f>
        <v>#VALUE!</v>
      </c>
      <c r="J220" s="49" t="e">
        <f>SUMIFS([2]Feuil1!$C:$C,[2]Feuil1!$B:$B,$W$20,[2]Feuil1!$A:$A,C220,[2]Feuil1!$D:$D,$J$6)</f>
        <v>#VALUE!</v>
      </c>
      <c r="K220" s="186" t="e">
        <f>SUMIFS([2]Feuil1!$E:$E,[2]Feuil1!$B:$B,$W$20,[2]Feuil1!$A:$A,C220,[2]Feuil1!$D:$D,$J$6)</f>
        <v>#VALUE!</v>
      </c>
      <c r="L220" s="74">
        <f>SUMIFS([2]Feuil1!$C:$C,[2]Feuil1!$B:$B,$W$20,[2]Feuil1!$A:$A,C220,[2]Feuil1!$D:$D,$L$6)</f>
        <v>0</v>
      </c>
      <c r="M220" s="187" t="e">
        <f>SUMIFS([2]Feuil1!$E:$E,[2]Feuil1!$B:$B,$W$20,[2]Feuil1!$A:$A,C220,[2]Feuil1!$D:$D,$L$6)</f>
        <v>#VALUE!</v>
      </c>
      <c r="N220" s="74">
        <f>SUMIFS([2]Feuil1!$C:$C,[2]Feuil1!$B:$B,$W$20,[2]Feuil1!$A:$A,C220,[2]Feuil1!$D:$D,$N$6)</f>
        <v>0</v>
      </c>
      <c r="O220" s="187" t="e">
        <f>SUMIFS([2]Feuil1!$E:$E,[2]Feuil1!$B:$B,$W$20,[2]Feuil1!$A:$A,C220,[2]Feuil1!$D:$D,$N$6)</f>
        <v>#VALUE!</v>
      </c>
      <c r="P220" s="173" t="e">
        <f>SUMIFS('[3]RPE MATIN'!$C:$C,'[3]RPE MATIN'!$B:$B,$W$20,'[3]RPE MATIN'!$A:$A,C220)</f>
        <v>#VALUE!</v>
      </c>
      <c r="Q220" s="188" t="e">
        <f t="shared" si="15"/>
        <v>#VALUE!</v>
      </c>
      <c r="R220" s="11" t="e">
        <f t="shared" si="18"/>
        <v>#VALUE!</v>
      </c>
      <c r="S220" s="11" t="e">
        <f t="shared" si="14"/>
        <v>#VALUE!</v>
      </c>
      <c r="T220" s="50" t="e">
        <f t="shared" si="16"/>
        <v>#VALUE!</v>
      </c>
      <c r="U220" s="51" t="e">
        <f t="shared" si="17"/>
        <v>#VALUE!</v>
      </c>
    </row>
    <row r="221" spans="1:21" ht="15" thickBot="1" x14ac:dyDescent="0.4">
      <c r="A221" s="234"/>
      <c r="B221" s="1" t="s">
        <v>17</v>
      </c>
      <c r="C221" s="26">
        <v>45018</v>
      </c>
      <c r="D221" s="48" t="e">
        <f>SUMIFS([2]Feuil1!$C:$C,[2]Feuil1!$B:$B,$W$20,[2]Feuil1!$A:$A,C221,[2]Feuil1!$D:$D,$D$6)</f>
        <v>#VALUE!</v>
      </c>
      <c r="E221" s="185" t="e">
        <f>SUMIFS([2]Feuil1!$E:$E,[2]Feuil1!$B:$B,$W$20,[2]Feuil1!$A:$A,C221,[2]Feuil1!$D:$D,$D$6)</f>
        <v>#VALUE!</v>
      </c>
      <c r="F221" s="48" t="e">
        <f>SUMIFS([2]Feuil1!$C:$C,[2]Feuil1!$B:$B,$W$20,[2]Feuil1!$A:$A,C221,[2]Feuil1!$D:$D,$F$6)</f>
        <v>#VALUE!</v>
      </c>
      <c r="G221" s="185" t="e">
        <f>SUMIFS([2]Feuil1!$E:$E,[2]Feuil1!$B:$B,$W$20,[2]Feuil1!$A:$A,C221,[2]Feuil1!$D:$D,$F$6)</f>
        <v>#VALUE!</v>
      </c>
      <c r="H221" s="49">
        <f>SUMIFS([2]Feuil1!$C:$C,[2]Feuil1!$B:$B,$W$20,[2]Feuil1!$A:$A,C221,[2]Feuil1!$D:$D,$H$6)</f>
        <v>0</v>
      </c>
      <c r="I221" s="186" t="e">
        <f>SUMIFS([2]Feuil1!$E:$E,[2]Feuil1!$B:$B,$W$20,[2]Feuil1!$A:$A,C221,[2]Feuil1!$D:$D,$H$6)</f>
        <v>#VALUE!</v>
      </c>
      <c r="J221" s="49" t="e">
        <f>SUMIFS([2]Feuil1!$C:$C,[2]Feuil1!$B:$B,$W$20,[2]Feuil1!$A:$A,C221,[2]Feuil1!$D:$D,$J$6)</f>
        <v>#VALUE!</v>
      </c>
      <c r="K221" s="186" t="e">
        <f>SUMIFS([2]Feuil1!$E:$E,[2]Feuil1!$B:$B,$W$20,[2]Feuil1!$A:$A,C221,[2]Feuil1!$D:$D,$J$6)</f>
        <v>#VALUE!</v>
      </c>
      <c r="L221" s="74">
        <f>SUMIFS([2]Feuil1!$C:$C,[2]Feuil1!$B:$B,$W$20,[2]Feuil1!$A:$A,C221,[2]Feuil1!$D:$D,$L$6)</f>
        <v>0</v>
      </c>
      <c r="M221" s="187" t="e">
        <f>SUMIFS([2]Feuil1!$E:$E,[2]Feuil1!$B:$B,$W$20,[2]Feuil1!$A:$A,C221,[2]Feuil1!$D:$D,$L$6)</f>
        <v>#VALUE!</v>
      </c>
      <c r="N221" s="74">
        <f>SUMIFS([2]Feuil1!$C:$C,[2]Feuil1!$B:$B,$W$20,[2]Feuil1!$A:$A,C221,[2]Feuil1!$D:$D,$N$6)</f>
        <v>0</v>
      </c>
      <c r="O221" s="187" t="e">
        <f>SUMIFS([2]Feuil1!$E:$E,[2]Feuil1!$B:$B,$W$20,[2]Feuil1!$A:$A,C221,[2]Feuil1!$D:$D,$N$6)</f>
        <v>#VALUE!</v>
      </c>
      <c r="P221" s="173" t="e">
        <f>SUMIFS('[3]RPE MATIN'!$C:$C,'[3]RPE MATIN'!$B:$B,$W$20,'[3]RPE MATIN'!$A:$A,C221)</f>
        <v>#VALUE!</v>
      </c>
      <c r="Q221" s="188" t="e">
        <f t="shared" si="15"/>
        <v>#VALUE!</v>
      </c>
      <c r="R221" s="11" t="e">
        <f t="shared" si="18"/>
        <v>#VALUE!</v>
      </c>
      <c r="S221" s="11" t="e">
        <f t="shared" si="14"/>
        <v>#VALUE!</v>
      </c>
      <c r="T221" s="50" t="e">
        <f t="shared" si="16"/>
        <v>#VALUE!</v>
      </c>
      <c r="U221" s="51" t="e">
        <f t="shared" si="17"/>
        <v>#VALUE!</v>
      </c>
    </row>
    <row r="222" spans="1:21" ht="15" thickBot="1" x14ac:dyDescent="0.4">
      <c r="A222" s="234"/>
      <c r="B222" s="1" t="s">
        <v>12</v>
      </c>
      <c r="C222" s="26">
        <v>45019</v>
      </c>
      <c r="D222" s="48" t="e">
        <f>SUMIFS([2]Feuil1!$C:$C,[2]Feuil1!$B:$B,$W$20,[2]Feuil1!$A:$A,C222,[2]Feuil1!$D:$D,$D$6)</f>
        <v>#VALUE!</v>
      </c>
      <c r="E222" s="185" t="e">
        <f>SUMIFS([2]Feuil1!$E:$E,[2]Feuil1!$B:$B,$W$20,[2]Feuil1!$A:$A,C222,[2]Feuil1!$D:$D,$D$6)</f>
        <v>#VALUE!</v>
      </c>
      <c r="F222" s="48" t="e">
        <f>SUMIFS([2]Feuil1!$C:$C,[2]Feuil1!$B:$B,$W$20,[2]Feuil1!$A:$A,C222,[2]Feuil1!$D:$D,$F$6)</f>
        <v>#VALUE!</v>
      </c>
      <c r="G222" s="185" t="e">
        <f>SUMIFS([2]Feuil1!$E:$E,[2]Feuil1!$B:$B,$W$20,[2]Feuil1!$A:$A,C222,[2]Feuil1!$D:$D,$F$6)</f>
        <v>#VALUE!</v>
      </c>
      <c r="H222" s="49">
        <f>SUMIFS([2]Feuil1!$C:$C,[2]Feuil1!$B:$B,$W$20,[2]Feuil1!$A:$A,C222,[2]Feuil1!$D:$D,$H$6)</f>
        <v>0</v>
      </c>
      <c r="I222" s="186" t="e">
        <f>SUMIFS([2]Feuil1!$E:$E,[2]Feuil1!$B:$B,$W$20,[2]Feuil1!$A:$A,C222,[2]Feuil1!$D:$D,$H$6)</f>
        <v>#VALUE!</v>
      </c>
      <c r="J222" s="49" t="e">
        <f>SUMIFS([2]Feuil1!$C:$C,[2]Feuil1!$B:$B,$W$20,[2]Feuil1!$A:$A,C222,[2]Feuil1!$D:$D,$J$6)</f>
        <v>#VALUE!</v>
      </c>
      <c r="K222" s="186" t="e">
        <f>SUMIFS([2]Feuil1!$E:$E,[2]Feuil1!$B:$B,$W$20,[2]Feuil1!$A:$A,C222,[2]Feuil1!$D:$D,$J$6)</f>
        <v>#VALUE!</v>
      </c>
      <c r="L222" s="74">
        <f>SUMIFS([2]Feuil1!$C:$C,[2]Feuil1!$B:$B,$W$20,[2]Feuil1!$A:$A,C222,[2]Feuil1!$D:$D,$L$6)</f>
        <v>0</v>
      </c>
      <c r="M222" s="187" t="e">
        <f>SUMIFS([2]Feuil1!$E:$E,[2]Feuil1!$B:$B,$W$20,[2]Feuil1!$A:$A,C222,[2]Feuil1!$D:$D,$L$6)</f>
        <v>#VALUE!</v>
      </c>
      <c r="N222" s="74">
        <f>SUMIFS([2]Feuil1!$C:$C,[2]Feuil1!$B:$B,$W$20,[2]Feuil1!$A:$A,C222,[2]Feuil1!$D:$D,$N$6)</f>
        <v>0</v>
      </c>
      <c r="O222" s="187" t="e">
        <f>SUMIFS([2]Feuil1!$E:$E,[2]Feuil1!$B:$B,$W$20,[2]Feuil1!$A:$A,C222,[2]Feuil1!$D:$D,$N$6)</f>
        <v>#VALUE!</v>
      </c>
      <c r="P222" s="173" t="e">
        <f>SUMIFS('[3]RPE MATIN'!$C:$C,'[3]RPE MATIN'!$B:$B,$W$20,'[3]RPE MATIN'!$A:$A,C222)</f>
        <v>#VALUE!</v>
      </c>
      <c r="Q222" s="188" t="e">
        <f t="shared" si="15"/>
        <v>#VALUE!</v>
      </c>
      <c r="R222" s="11" t="e">
        <f t="shared" si="18"/>
        <v>#VALUE!</v>
      </c>
      <c r="S222" s="11" t="e">
        <f t="shared" si="14"/>
        <v>#VALUE!</v>
      </c>
      <c r="T222" s="50" t="e">
        <f t="shared" si="16"/>
        <v>#VALUE!</v>
      </c>
      <c r="U222" s="51" t="e">
        <f t="shared" si="17"/>
        <v>#VALUE!</v>
      </c>
    </row>
    <row r="223" spans="1:21" ht="15" thickBot="1" x14ac:dyDescent="0.4">
      <c r="A223" s="234"/>
      <c r="B223" s="1" t="s">
        <v>13</v>
      </c>
      <c r="C223" s="26">
        <v>45020</v>
      </c>
      <c r="D223" s="48" t="e">
        <f>SUMIFS([2]Feuil1!$C:$C,[2]Feuil1!$B:$B,$W$20,[2]Feuil1!$A:$A,C223,[2]Feuil1!$D:$D,$D$6)</f>
        <v>#VALUE!</v>
      </c>
      <c r="E223" s="185" t="e">
        <f>SUMIFS([2]Feuil1!$E:$E,[2]Feuil1!$B:$B,$W$20,[2]Feuil1!$A:$A,C223,[2]Feuil1!$D:$D,$D$6)</f>
        <v>#VALUE!</v>
      </c>
      <c r="F223" s="48" t="e">
        <f>SUMIFS([2]Feuil1!$C:$C,[2]Feuil1!$B:$B,$W$20,[2]Feuil1!$A:$A,C223,[2]Feuil1!$D:$D,$F$6)</f>
        <v>#VALUE!</v>
      </c>
      <c r="G223" s="185" t="e">
        <f>SUMIFS([2]Feuil1!$E:$E,[2]Feuil1!$B:$B,$W$20,[2]Feuil1!$A:$A,C223,[2]Feuil1!$D:$D,$F$6)</f>
        <v>#VALUE!</v>
      </c>
      <c r="H223" s="49">
        <f>SUMIFS([2]Feuil1!$C:$C,[2]Feuil1!$B:$B,$W$20,[2]Feuil1!$A:$A,C223,[2]Feuil1!$D:$D,$H$6)</f>
        <v>0</v>
      </c>
      <c r="I223" s="186" t="e">
        <f>SUMIFS([2]Feuil1!$E:$E,[2]Feuil1!$B:$B,$W$20,[2]Feuil1!$A:$A,C223,[2]Feuil1!$D:$D,$H$6)</f>
        <v>#VALUE!</v>
      </c>
      <c r="J223" s="49" t="e">
        <f>SUMIFS([2]Feuil1!$C:$C,[2]Feuil1!$B:$B,$W$20,[2]Feuil1!$A:$A,C223,[2]Feuil1!$D:$D,$J$6)</f>
        <v>#VALUE!</v>
      </c>
      <c r="K223" s="186" t="e">
        <f>SUMIFS([2]Feuil1!$E:$E,[2]Feuil1!$B:$B,$W$20,[2]Feuil1!$A:$A,C223,[2]Feuil1!$D:$D,$J$6)</f>
        <v>#VALUE!</v>
      </c>
      <c r="L223" s="74">
        <f>SUMIFS([2]Feuil1!$C:$C,[2]Feuil1!$B:$B,$W$20,[2]Feuil1!$A:$A,C223,[2]Feuil1!$D:$D,$L$6)</f>
        <v>0</v>
      </c>
      <c r="M223" s="187" t="e">
        <f>SUMIFS([2]Feuil1!$E:$E,[2]Feuil1!$B:$B,$W$20,[2]Feuil1!$A:$A,C223,[2]Feuil1!$D:$D,$L$6)</f>
        <v>#VALUE!</v>
      </c>
      <c r="N223" s="74">
        <f>SUMIFS([2]Feuil1!$C:$C,[2]Feuil1!$B:$B,$W$20,[2]Feuil1!$A:$A,C223,[2]Feuil1!$D:$D,$N$6)</f>
        <v>0</v>
      </c>
      <c r="O223" s="187" t="e">
        <f>SUMIFS([2]Feuil1!$E:$E,[2]Feuil1!$B:$B,$W$20,[2]Feuil1!$A:$A,C223,[2]Feuil1!$D:$D,$N$6)</f>
        <v>#VALUE!</v>
      </c>
      <c r="P223" s="173" t="e">
        <f>SUMIFS('[3]RPE MATIN'!$C:$C,'[3]RPE MATIN'!$B:$B,$W$20,'[3]RPE MATIN'!$A:$A,C223)</f>
        <v>#VALUE!</v>
      </c>
      <c r="Q223" s="188" t="e">
        <f t="shared" si="15"/>
        <v>#VALUE!</v>
      </c>
      <c r="R223" s="11" t="e">
        <f t="shared" si="18"/>
        <v>#VALUE!</v>
      </c>
      <c r="S223" s="11" t="e">
        <f t="shared" si="14"/>
        <v>#VALUE!</v>
      </c>
      <c r="T223" s="50" t="e">
        <f t="shared" si="16"/>
        <v>#VALUE!</v>
      </c>
      <c r="U223" s="51" t="e">
        <f t="shared" si="17"/>
        <v>#VALUE!</v>
      </c>
    </row>
    <row r="224" spans="1:21" ht="15" thickBot="1" x14ac:dyDescent="0.4">
      <c r="A224" s="234"/>
      <c r="B224" s="1" t="s">
        <v>13</v>
      </c>
      <c r="C224" s="26">
        <v>45021</v>
      </c>
      <c r="D224" s="48" t="e">
        <f>SUMIFS([2]Feuil1!$C:$C,[2]Feuil1!$B:$B,$W$20,[2]Feuil1!$A:$A,C224,[2]Feuil1!$D:$D,$D$6)</f>
        <v>#VALUE!</v>
      </c>
      <c r="E224" s="185" t="e">
        <f>SUMIFS([2]Feuil1!$E:$E,[2]Feuil1!$B:$B,$W$20,[2]Feuil1!$A:$A,C224,[2]Feuil1!$D:$D,$D$6)</f>
        <v>#VALUE!</v>
      </c>
      <c r="F224" s="48" t="e">
        <f>SUMIFS([2]Feuil1!$C:$C,[2]Feuil1!$B:$B,$W$20,[2]Feuil1!$A:$A,C224,[2]Feuil1!$D:$D,$F$6)</f>
        <v>#VALUE!</v>
      </c>
      <c r="G224" s="185" t="e">
        <f>SUMIFS([2]Feuil1!$E:$E,[2]Feuil1!$B:$B,$W$20,[2]Feuil1!$A:$A,C224,[2]Feuil1!$D:$D,$F$6)</f>
        <v>#VALUE!</v>
      </c>
      <c r="H224" s="49">
        <f>SUMIFS([2]Feuil1!$C:$C,[2]Feuil1!$B:$B,$W$20,[2]Feuil1!$A:$A,C224,[2]Feuil1!$D:$D,$H$6)</f>
        <v>0</v>
      </c>
      <c r="I224" s="186" t="e">
        <f>SUMIFS([2]Feuil1!$E:$E,[2]Feuil1!$B:$B,$W$20,[2]Feuil1!$A:$A,C224,[2]Feuil1!$D:$D,$H$6)</f>
        <v>#VALUE!</v>
      </c>
      <c r="J224" s="49" t="e">
        <f>SUMIFS([2]Feuil1!$C:$C,[2]Feuil1!$B:$B,$W$20,[2]Feuil1!$A:$A,C224,[2]Feuil1!$D:$D,$J$6)</f>
        <v>#VALUE!</v>
      </c>
      <c r="K224" s="186" t="e">
        <f>SUMIFS([2]Feuil1!$E:$E,[2]Feuil1!$B:$B,$W$20,[2]Feuil1!$A:$A,C224,[2]Feuil1!$D:$D,$J$6)</f>
        <v>#VALUE!</v>
      </c>
      <c r="L224" s="74">
        <f>SUMIFS([2]Feuil1!$C:$C,[2]Feuil1!$B:$B,$W$20,[2]Feuil1!$A:$A,C224,[2]Feuil1!$D:$D,$L$6)</f>
        <v>0</v>
      </c>
      <c r="M224" s="187" t="e">
        <f>SUMIFS([2]Feuil1!$E:$E,[2]Feuil1!$B:$B,$W$20,[2]Feuil1!$A:$A,C224,[2]Feuil1!$D:$D,$L$6)</f>
        <v>#VALUE!</v>
      </c>
      <c r="N224" s="74">
        <f>SUMIFS([2]Feuil1!$C:$C,[2]Feuil1!$B:$B,$W$20,[2]Feuil1!$A:$A,C224,[2]Feuil1!$D:$D,$N$6)</f>
        <v>0</v>
      </c>
      <c r="O224" s="187" t="e">
        <f>SUMIFS([2]Feuil1!$E:$E,[2]Feuil1!$B:$B,$W$20,[2]Feuil1!$A:$A,C224,[2]Feuil1!$D:$D,$N$6)</f>
        <v>#VALUE!</v>
      </c>
      <c r="P224" s="173" t="e">
        <f>SUMIFS('[3]RPE MATIN'!$C:$C,'[3]RPE MATIN'!$B:$B,$W$20,'[3]RPE MATIN'!$A:$A,C224)</f>
        <v>#VALUE!</v>
      </c>
      <c r="Q224" s="188" t="e">
        <f t="shared" si="15"/>
        <v>#VALUE!</v>
      </c>
      <c r="R224" s="11" t="e">
        <f t="shared" si="18"/>
        <v>#VALUE!</v>
      </c>
      <c r="S224" s="11" t="e">
        <f t="shared" si="14"/>
        <v>#VALUE!</v>
      </c>
      <c r="T224" s="50" t="e">
        <f t="shared" si="16"/>
        <v>#VALUE!</v>
      </c>
      <c r="U224" s="51" t="e">
        <f t="shared" si="17"/>
        <v>#VALUE!</v>
      </c>
    </row>
    <row r="225" spans="1:21" ht="15" thickBot="1" x14ac:dyDescent="0.4">
      <c r="A225" s="234"/>
      <c r="B225" s="1" t="s">
        <v>14</v>
      </c>
      <c r="C225" s="26">
        <v>45022</v>
      </c>
      <c r="D225" s="48" t="e">
        <f>SUMIFS([2]Feuil1!$C:$C,[2]Feuil1!$B:$B,$W$20,[2]Feuil1!$A:$A,C225,[2]Feuil1!$D:$D,$D$6)</f>
        <v>#VALUE!</v>
      </c>
      <c r="E225" s="185" t="e">
        <f>SUMIFS([2]Feuil1!$E:$E,[2]Feuil1!$B:$B,$W$20,[2]Feuil1!$A:$A,C225,[2]Feuil1!$D:$D,$D$6)</f>
        <v>#VALUE!</v>
      </c>
      <c r="F225" s="48" t="e">
        <f>SUMIFS([2]Feuil1!$C:$C,[2]Feuil1!$B:$B,$W$20,[2]Feuil1!$A:$A,C225,[2]Feuil1!$D:$D,$F$6)</f>
        <v>#VALUE!</v>
      </c>
      <c r="G225" s="185" t="e">
        <f>SUMIFS([2]Feuil1!$E:$E,[2]Feuil1!$B:$B,$W$20,[2]Feuil1!$A:$A,C225,[2]Feuil1!$D:$D,$F$6)</f>
        <v>#VALUE!</v>
      </c>
      <c r="H225" s="49">
        <f>SUMIFS([2]Feuil1!$C:$C,[2]Feuil1!$B:$B,$W$20,[2]Feuil1!$A:$A,C225,[2]Feuil1!$D:$D,$H$6)</f>
        <v>0</v>
      </c>
      <c r="I225" s="186" t="e">
        <f>SUMIFS([2]Feuil1!$E:$E,[2]Feuil1!$B:$B,$W$20,[2]Feuil1!$A:$A,C225,[2]Feuil1!$D:$D,$H$6)</f>
        <v>#VALUE!</v>
      </c>
      <c r="J225" s="49" t="e">
        <f>SUMIFS([2]Feuil1!$C:$C,[2]Feuil1!$B:$B,$W$20,[2]Feuil1!$A:$A,C225,[2]Feuil1!$D:$D,$J$6)</f>
        <v>#VALUE!</v>
      </c>
      <c r="K225" s="186" t="e">
        <f>SUMIFS([2]Feuil1!$E:$E,[2]Feuil1!$B:$B,$W$20,[2]Feuil1!$A:$A,C225,[2]Feuil1!$D:$D,$J$6)</f>
        <v>#VALUE!</v>
      </c>
      <c r="L225" s="74">
        <f>SUMIFS([2]Feuil1!$C:$C,[2]Feuil1!$B:$B,$W$20,[2]Feuil1!$A:$A,C225,[2]Feuil1!$D:$D,$L$6)</f>
        <v>0</v>
      </c>
      <c r="M225" s="187" t="e">
        <f>SUMIFS([2]Feuil1!$E:$E,[2]Feuil1!$B:$B,$W$20,[2]Feuil1!$A:$A,C225,[2]Feuil1!$D:$D,$L$6)</f>
        <v>#VALUE!</v>
      </c>
      <c r="N225" s="74">
        <f>SUMIFS([2]Feuil1!$C:$C,[2]Feuil1!$B:$B,$W$20,[2]Feuil1!$A:$A,C225,[2]Feuil1!$D:$D,$N$6)</f>
        <v>0</v>
      </c>
      <c r="O225" s="187" t="e">
        <f>SUMIFS([2]Feuil1!$E:$E,[2]Feuil1!$B:$B,$W$20,[2]Feuil1!$A:$A,C225,[2]Feuil1!$D:$D,$N$6)</f>
        <v>#VALUE!</v>
      </c>
      <c r="P225" s="173" t="e">
        <f>SUMIFS('[3]RPE MATIN'!$C:$C,'[3]RPE MATIN'!$B:$B,$W$20,'[3]RPE MATIN'!$A:$A,C225)</f>
        <v>#VALUE!</v>
      </c>
      <c r="Q225" s="188" t="e">
        <f t="shared" si="15"/>
        <v>#VALUE!</v>
      </c>
      <c r="R225" s="11" t="e">
        <f t="shared" si="18"/>
        <v>#VALUE!</v>
      </c>
      <c r="S225" s="11" t="e">
        <f t="shared" si="14"/>
        <v>#VALUE!</v>
      </c>
      <c r="T225" s="50" t="e">
        <f t="shared" si="16"/>
        <v>#VALUE!</v>
      </c>
      <c r="U225" s="51" t="e">
        <f t="shared" si="17"/>
        <v>#VALUE!</v>
      </c>
    </row>
    <row r="226" spans="1:21" ht="15" thickBot="1" x14ac:dyDescent="0.4">
      <c r="A226" s="234"/>
      <c r="B226" s="1" t="s">
        <v>15</v>
      </c>
      <c r="C226" s="26">
        <v>45023</v>
      </c>
      <c r="D226" s="48" t="e">
        <f>SUMIFS([2]Feuil1!$C:$C,[2]Feuil1!$B:$B,$W$20,[2]Feuil1!$A:$A,C226,[2]Feuil1!$D:$D,$D$6)</f>
        <v>#VALUE!</v>
      </c>
      <c r="E226" s="185" t="e">
        <f>SUMIFS([2]Feuil1!$E:$E,[2]Feuil1!$B:$B,$W$20,[2]Feuil1!$A:$A,C226,[2]Feuil1!$D:$D,$D$6)</f>
        <v>#VALUE!</v>
      </c>
      <c r="F226" s="48" t="e">
        <f>SUMIFS([2]Feuil1!$C:$C,[2]Feuil1!$B:$B,$W$20,[2]Feuil1!$A:$A,C226,[2]Feuil1!$D:$D,$F$6)</f>
        <v>#VALUE!</v>
      </c>
      <c r="G226" s="185" t="e">
        <f>SUMIFS([2]Feuil1!$E:$E,[2]Feuil1!$B:$B,$W$20,[2]Feuil1!$A:$A,C226,[2]Feuil1!$D:$D,$F$6)</f>
        <v>#VALUE!</v>
      </c>
      <c r="H226" s="49">
        <f>SUMIFS([2]Feuil1!$C:$C,[2]Feuil1!$B:$B,$W$20,[2]Feuil1!$A:$A,C226,[2]Feuil1!$D:$D,$H$6)</f>
        <v>0</v>
      </c>
      <c r="I226" s="186" t="e">
        <f>SUMIFS([2]Feuil1!$E:$E,[2]Feuil1!$B:$B,$W$20,[2]Feuil1!$A:$A,C226,[2]Feuil1!$D:$D,$H$6)</f>
        <v>#VALUE!</v>
      </c>
      <c r="J226" s="49" t="e">
        <f>SUMIFS([2]Feuil1!$C:$C,[2]Feuil1!$B:$B,$W$20,[2]Feuil1!$A:$A,C226,[2]Feuil1!$D:$D,$J$6)</f>
        <v>#VALUE!</v>
      </c>
      <c r="K226" s="186" t="e">
        <f>SUMIFS([2]Feuil1!$E:$E,[2]Feuil1!$B:$B,$W$20,[2]Feuil1!$A:$A,C226,[2]Feuil1!$D:$D,$J$6)</f>
        <v>#VALUE!</v>
      </c>
      <c r="L226" s="74">
        <f>SUMIFS([2]Feuil1!$C:$C,[2]Feuil1!$B:$B,$W$20,[2]Feuil1!$A:$A,C226,[2]Feuil1!$D:$D,$L$6)</f>
        <v>0</v>
      </c>
      <c r="M226" s="187" t="e">
        <f>SUMIFS([2]Feuil1!$E:$E,[2]Feuil1!$B:$B,$W$20,[2]Feuil1!$A:$A,C226,[2]Feuil1!$D:$D,$L$6)</f>
        <v>#VALUE!</v>
      </c>
      <c r="N226" s="74">
        <f>SUMIFS([2]Feuil1!$C:$C,[2]Feuil1!$B:$B,$W$20,[2]Feuil1!$A:$A,C226,[2]Feuil1!$D:$D,$N$6)</f>
        <v>0</v>
      </c>
      <c r="O226" s="187" t="e">
        <f>SUMIFS([2]Feuil1!$E:$E,[2]Feuil1!$B:$B,$W$20,[2]Feuil1!$A:$A,C226,[2]Feuil1!$D:$D,$N$6)</f>
        <v>#VALUE!</v>
      </c>
      <c r="P226" s="173" t="e">
        <f>SUMIFS('[3]RPE MATIN'!$C:$C,'[3]RPE MATIN'!$B:$B,$W$20,'[3]RPE MATIN'!$A:$A,C226)</f>
        <v>#VALUE!</v>
      </c>
      <c r="Q226" s="188" t="e">
        <f t="shared" si="15"/>
        <v>#VALUE!</v>
      </c>
      <c r="R226" s="11" t="e">
        <f t="shared" si="18"/>
        <v>#VALUE!</v>
      </c>
      <c r="S226" s="11" t="e">
        <f t="shared" si="14"/>
        <v>#VALUE!</v>
      </c>
      <c r="T226" s="50" t="e">
        <f t="shared" si="16"/>
        <v>#VALUE!</v>
      </c>
      <c r="U226" s="51" t="e">
        <f t="shared" si="17"/>
        <v>#VALUE!</v>
      </c>
    </row>
    <row r="227" spans="1:21" ht="15" thickBot="1" x14ac:dyDescent="0.4">
      <c r="A227" s="234"/>
      <c r="B227" s="1" t="s">
        <v>16</v>
      </c>
      <c r="C227" s="26">
        <v>45024</v>
      </c>
      <c r="D227" s="48" t="e">
        <f>SUMIFS([2]Feuil1!$C:$C,[2]Feuil1!$B:$B,$W$20,[2]Feuil1!$A:$A,C227,[2]Feuil1!$D:$D,$D$6)</f>
        <v>#VALUE!</v>
      </c>
      <c r="E227" s="185" t="e">
        <f>SUMIFS([2]Feuil1!$E:$E,[2]Feuil1!$B:$B,$W$20,[2]Feuil1!$A:$A,C227,[2]Feuil1!$D:$D,$D$6)</f>
        <v>#VALUE!</v>
      </c>
      <c r="F227" s="48" t="e">
        <f>SUMIFS([2]Feuil1!$C:$C,[2]Feuil1!$B:$B,$W$20,[2]Feuil1!$A:$A,C227,[2]Feuil1!$D:$D,$F$6)</f>
        <v>#VALUE!</v>
      </c>
      <c r="G227" s="185" t="e">
        <f>SUMIFS([2]Feuil1!$E:$E,[2]Feuil1!$B:$B,$W$20,[2]Feuil1!$A:$A,C227,[2]Feuil1!$D:$D,$F$6)</f>
        <v>#VALUE!</v>
      </c>
      <c r="H227" s="49">
        <f>SUMIFS([2]Feuil1!$C:$C,[2]Feuil1!$B:$B,$W$20,[2]Feuil1!$A:$A,C227,[2]Feuil1!$D:$D,$H$6)</f>
        <v>0</v>
      </c>
      <c r="I227" s="186" t="e">
        <f>SUMIFS([2]Feuil1!$E:$E,[2]Feuil1!$B:$B,$W$20,[2]Feuil1!$A:$A,C227,[2]Feuil1!$D:$D,$H$6)</f>
        <v>#VALUE!</v>
      </c>
      <c r="J227" s="49" t="e">
        <f>SUMIFS([2]Feuil1!$C:$C,[2]Feuil1!$B:$B,$W$20,[2]Feuil1!$A:$A,C227,[2]Feuil1!$D:$D,$J$6)</f>
        <v>#VALUE!</v>
      </c>
      <c r="K227" s="186" t="e">
        <f>SUMIFS([2]Feuil1!$E:$E,[2]Feuil1!$B:$B,$W$20,[2]Feuil1!$A:$A,C227,[2]Feuil1!$D:$D,$J$6)</f>
        <v>#VALUE!</v>
      </c>
      <c r="L227" s="74">
        <f>SUMIFS([2]Feuil1!$C:$C,[2]Feuil1!$B:$B,$W$20,[2]Feuil1!$A:$A,C227,[2]Feuil1!$D:$D,$L$6)</f>
        <v>0</v>
      </c>
      <c r="M227" s="187" t="e">
        <f>SUMIFS([2]Feuil1!$E:$E,[2]Feuil1!$B:$B,$W$20,[2]Feuil1!$A:$A,C227,[2]Feuil1!$D:$D,$L$6)</f>
        <v>#VALUE!</v>
      </c>
      <c r="N227" s="74">
        <f>SUMIFS([2]Feuil1!$C:$C,[2]Feuil1!$B:$B,$W$20,[2]Feuil1!$A:$A,C227,[2]Feuil1!$D:$D,$N$6)</f>
        <v>0</v>
      </c>
      <c r="O227" s="187" t="e">
        <f>SUMIFS([2]Feuil1!$E:$E,[2]Feuil1!$B:$B,$W$20,[2]Feuil1!$A:$A,C227,[2]Feuil1!$D:$D,$N$6)</f>
        <v>#VALUE!</v>
      </c>
      <c r="P227" s="173" t="e">
        <f>SUMIFS('[3]RPE MATIN'!$C:$C,'[3]RPE MATIN'!$B:$B,$W$20,'[3]RPE MATIN'!$A:$A,C227)</f>
        <v>#VALUE!</v>
      </c>
      <c r="Q227" s="188" t="e">
        <f t="shared" si="15"/>
        <v>#VALUE!</v>
      </c>
      <c r="R227" s="11" t="e">
        <f t="shared" si="18"/>
        <v>#VALUE!</v>
      </c>
      <c r="S227" s="11" t="e">
        <f t="shared" si="14"/>
        <v>#VALUE!</v>
      </c>
      <c r="T227" s="50" t="e">
        <f t="shared" si="16"/>
        <v>#VALUE!</v>
      </c>
      <c r="U227" s="51" t="e">
        <f t="shared" si="17"/>
        <v>#VALUE!</v>
      </c>
    </row>
    <row r="228" spans="1:21" ht="15" thickBot="1" x14ac:dyDescent="0.4">
      <c r="A228" s="234"/>
      <c r="B228" s="1" t="s">
        <v>17</v>
      </c>
      <c r="C228" s="26">
        <v>45025</v>
      </c>
      <c r="D228" s="48" t="e">
        <f>SUMIFS([2]Feuil1!$C:$C,[2]Feuil1!$B:$B,$W$20,[2]Feuil1!$A:$A,C228,[2]Feuil1!$D:$D,$D$6)</f>
        <v>#VALUE!</v>
      </c>
      <c r="E228" s="185" t="e">
        <f>SUMIFS([2]Feuil1!$E:$E,[2]Feuil1!$B:$B,$W$20,[2]Feuil1!$A:$A,C228,[2]Feuil1!$D:$D,$D$6)</f>
        <v>#VALUE!</v>
      </c>
      <c r="F228" s="48" t="e">
        <f>SUMIFS([2]Feuil1!$C:$C,[2]Feuil1!$B:$B,$W$20,[2]Feuil1!$A:$A,C228,[2]Feuil1!$D:$D,$F$6)</f>
        <v>#VALUE!</v>
      </c>
      <c r="G228" s="185" t="e">
        <f>SUMIFS([2]Feuil1!$E:$E,[2]Feuil1!$B:$B,$W$20,[2]Feuil1!$A:$A,C228,[2]Feuil1!$D:$D,$F$6)</f>
        <v>#VALUE!</v>
      </c>
      <c r="H228" s="49">
        <f>SUMIFS([2]Feuil1!$C:$C,[2]Feuil1!$B:$B,$W$20,[2]Feuil1!$A:$A,C228,[2]Feuil1!$D:$D,$H$6)</f>
        <v>0</v>
      </c>
      <c r="I228" s="186" t="e">
        <f>SUMIFS([2]Feuil1!$E:$E,[2]Feuil1!$B:$B,$W$20,[2]Feuil1!$A:$A,C228,[2]Feuil1!$D:$D,$H$6)</f>
        <v>#VALUE!</v>
      </c>
      <c r="J228" s="49" t="e">
        <f>SUMIFS([2]Feuil1!$C:$C,[2]Feuil1!$B:$B,$W$20,[2]Feuil1!$A:$A,C228,[2]Feuil1!$D:$D,$J$6)</f>
        <v>#VALUE!</v>
      </c>
      <c r="K228" s="186" t="e">
        <f>SUMIFS([2]Feuil1!$E:$E,[2]Feuil1!$B:$B,$W$20,[2]Feuil1!$A:$A,C228,[2]Feuil1!$D:$D,$J$6)</f>
        <v>#VALUE!</v>
      </c>
      <c r="L228" s="74">
        <f>SUMIFS([2]Feuil1!$C:$C,[2]Feuil1!$B:$B,$W$20,[2]Feuil1!$A:$A,C228,[2]Feuil1!$D:$D,$L$6)</f>
        <v>0</v>
      </c>
      <c r="M228" s="187" t="e">
        <f>SUMIFS([2]Feuil1!$E:$E,[2]Feuil1!$B:$B,$W$20,[2]Feuil1!$A:$A,C228,[2]Feuil1!$D:$D,$L$6)</f>
        <v>#VALUE!</v>
      </c>
      <c r="N228" s="74">
        <f>SUMIFS([2]Feuil1!$C:$C,[2]Feuil1!$B:$B,$W$20,[2]Feuil1!$A:$A,C228,[2]Feuil1!$D:$D,$N$6)</f>
        <v>0</v>
      </c>
      <c r="O228" s="187" t="e">
        <f>SUMIFS([2]Feuil1!$E:$E,[2]Feuil1!$B:$B,$W$20,[2]Feuil1!$A:$A,C228,[2]Feuil1!$D:$D,$N$6)</f>
        <v>#VALUE!</v>
      </c>
      <c r="P228" s="173" t="e">
        <f>SUMIFS('[3]RPE MATIN'!$C:$C,'[3]RPE MATIN'!$B:$B,$W$20,'[3]RPE MATIN'!$A:$A,C228)</f>
        <v>#VALUE!</v>
      </c>
      <c r="Q228" s="188" t="e">
        <f t="shared" si="15"/>
        <v>#VALUE!</v>
      </c>
      <c r="R228" s="11" t="e">
        <f t="shared" si="18"/>
        <v>#VALUE!</v>
      </c>
      <c r="S228" s="11" t="e">
        <f t="shared" si="14"/>
        <v>#VALUE!</v>
      </c>
      <c r="T228" s="50" t="e">
        <f t="shared" si="16"/>
        <v>#VALUE!</v>
      </c>
      <c r="U228" s="51" t="e">
        <f t="shared" si="17"/>
        <v>#VALUE!</v>
      </c>
    </row>
    <row r="229" spans="1:21" ht="15" thickBot="1" x14ac:dyDescent="0.4">
      <c r="A229" s="234"/>
      <c r="B229" s="1" t="s">
        <v>12</v>
      </c>
      <c r="C229" s="26">
        <v>45026</v>
      </c>
      <c r="D229" s="48" t="e">
        <f>SUMIFS([2]Feuil1!$C:$C,[2]Feuil1!$B:$B,$W$20,[2]Feuil1!$A:$A,C229,[2]Feuil1!$D:$D,$D$6)</f>
        <v>#VALUE!</v>
      </c>
      <c r="E229" s="185" t="e">
        <f>SUMIFS([2]Feuil1!$E:$E,[2]Feuil1!$B:$B,$W$20,[2]Feuil1!$A:$A,C229,[2]Feuil1!$D:$D,$D$6)</f>
        <v>#VALUE!</v>
      </c>
      <c r="F229" s="48" t="e">
        <f>SUMIFS([2]Feuil1!$C:$C,[2]Feuil1!$B:$B,$W$20,[2]Feuil1!$A:$A,C229,[2]Feuil1!$D:$D,$F$6)</f>
        <v>#VALUE!</v>
      </c>
      <c r="G229" s="185" t="e">
        <f>SUMIFS([2]Feuil1!$E:$E,[2]Feuil1!$B:$B,$W$20,[2]Feuil1!$A:$A,C229,[2]Feuil1!$D:$D,$F$6)</f>
        <v>#VALUE!</v>
      </c>
      <c r="H229" s="49">
        <f>SUMIFS([2]Feuil1!$C:$C,[2]Feuil1!$B:$B,$W$20,[2]Feuil1!$A:$A,C229,[2]Feuil1!$D:$D,$H$6)</f>
        <v>0</v>
      </c>
      <c r="I229" s="186" t="e">
        <f>SUMIFS([2]Feuil1!$E:$E,[2]Feuil1!$B:$B,$W$20,[2]Feuil1!$A:$A,C229,[2]Feuil1!$D:$D,$H$6)</f>
        <v>#VALUE!</v>
      </c>
      <c r="J229" s="49" t="e">
        <f>SUMIFS([2]Feuil1!$C:$C,[2]Feuil1!$B:$B,$W$20,[2]Feuil1!$A:$A,C229,[2]Feuil1!$D:$D,$J$6)</f>
        <v>#VALUE!</v>
      </c>
      <c r="K229" s="186" t="e">
        <f>SUMIFS([2]Feuil1!$E:$E,[2]Feuil1!$B:$B,$W$20,[2]Feuil1!$A:$A,C229,[2]Feuil1!$D:$D,$J$6)</f>
        <v>#VALUE!</v>
      </c>
      <c r="L229" s="74">
        <f>SUMIFS([2]Feuil1!$C:$C,[2]Feuil1!$B:$B,$W$20,[2]Feuil1!$A:$A,C229,[2]Feuil1!$D:$D,$L$6)</f>
        <v>0</v>
      </c>
      <c r="M229" s="187" t="e">
        <f>SUMIFS([2]Feuil1!$E:$E,[2]Feuil1!$B:$B,$W$20,[2]Feuil1!$A:$A,C229,[2]Feuil1!$D:$D,$L$6)</f>
        <v>#VALUE!</v>
      </c>
      <c r="N229" s="74">
        <f>SUMIFS([2]Feuil1!$C:$C,[2]Feuil1!$B:$B,$W$20,[2]Feuil1!$A:$A,C229,[2]Feuil1!$D:$D,$N$6)</f>
        <v>0</v>
      </c>
      <c r="O229" s="187" t="e">
        <f>SUMIFS([2]Feuil1!$E:$E,[2]Feuil1!$B:$B,$W$20,[2]Feuil1!$A:$A,C229,[2]Feuil1!$D:$D,$N$6)</f>
        <v>#VALUE!</v>
      </c>
      <c r="P229" s="173" t="e">
        <f>SUMIFS('[3]RPE MATIN'!$C:$C,'[3]RPE MATIN'!$B:$B,$W$20,'[3]RPE MATIN'!$A:$A,C229)</f>
        <v>#VALUE!</v>
      </c>
      <c r="Q229" s="188" t="e">
        <f t="shared" si="15"/>
        <v>#VALUE!</v>
      </c>
      <c r="R229" s="11" t="e">
        <f t="shared" si="18"/>
        <v>#VALUE!</v>
      </c>
      <c r="S229" s="11" t="e">
        <f t="shared" ref="S229:S292" si="19">AVERAGE(R201:R228)</f>
        <v>#VALUE!</v>
      </c>
      <c r="T229" s="50" t="e">
        <f t="shared" si="16"/>
        <v>#VALUE!</v>
      </c>
      <c r="U229" s="51" t="e">
        <f t="shared" si="17"/>
        <v>#VALUE!</v>
      </c>
    </row>
    <row r="230" spans="1:21" ht="15" thickBot="1" x14ac:dyDescent="0.4">
      <c r="A230" s="234"/>
      <c r="B230" s="1" t="s">
        <v>13</v>
      </c>
      <c r="C230" s="26">
        <v>45027</v>
      </c>
      <c r="D230" s="48" t="e">
        <f>SUMIFS([2]Feuil1!$C:$C,[2]Feuil1!$B:$B,$W$20,[2]Feuil1!$A:$A,C230,[2]Feuil1!$D:$D,$D$6)</f>
        <v>#VALUE!</v>
      </c>
      <c r="E230" s="185" t="e">
        <f>SUMIFS([2]Feuil1!$E:$E,[2]Feuil1!$B:$B,$W$20,[2]Feuil1!$A:$A,C230,[2]Feuil1!$D:$D,$D$6)</f>
        <v>#VALUE!</v>
      </c>
      <c r="F230" s="48" t="e">
        <f>SUMIFS([2]Feuil1!$C:$C,[2]Feuil1!$B:$B,$W$20,[2]Feuil1!$A:$A,C230,[2]Feuil1!$D:$D,$F$6)</f>
        <v>#VALUE!</v>
      </c>
      <c r="G230" s="185" t="e">
        <f>SUMIFS([2]Feuil1!$E:$E,[2]Feuil1!$B:$B,$W$20,[2]Feuil1!$A:$A,C230,[2]Feuil1!$D:$D,$F$6)</f>
        <v>#VALUE!</v>
      </c>
      <c r="H230" s="49">
        <f>SUMIFS([2]Feuil1!$C:$C,[2]Feuil1!$B:$B,$W$20,[2]Feuil1!$A:$A,C230,[2]Feuil1!$D:$D,$H$6)</f>
        <v>0</v>
      </c>
      <c r="I230" s="186" t="e">
        <f>SUMIFS([2]Feuil1!$E:$E,[2]Feuil1!$B:$B,$W$20,[2]Feuil1!$A:$A,C230,[2]Feuil1!$D:$D,$H$6)</f>
        <v>#VALUE!</v>
      </c>
      <c r="J230" s="49" t="e">
        <f>SUMIFS([2]Feuil1!$C:$C,[2]Feuil1!$B:$B,$W$20,[2]Feuil1!$A:$A,C230,[2]Feuil1!$D:$D,$J$6)</f>
        <v>#VALUE!</v>
      </c>
      <c r="K230" s="186" t="e">
        <f>SUMIFS([2]Feuil1!$E:$E,[2]Feuil1!$B:$B,$W$20,[2]Feuil1!$A:$A,C230,[2]Feuil1!$D:$D,$J$6)</f>
        <v>#VALUE!</v>
      </c>
      <c r="L230" s="74">
        <f>SUMIFS([2]Feuil1!$C:$C,[2]Feuil1!$B:$B,$W$20,[2]Feuil1!$A:$A,C230,[2]Feuil1!$D:$D,$L$6)</f>
        <v>0</v>
      </c>
      <c r="M230" s="187" t="e">
        <f>SUMIFS([2]Feuil1!$E:$E,[2]Feuil1!$B:$B,$W$20,[2]Feuil1!$A:$A,C230,[2]Feuil1!$D:$D,$L$6)</f>
        <v>#VALUE!</v>
      </c>
      <c r="N230" s="74">
        <f>SUMIFS([2]Feuil1!$C:$C,[2]Feuil1!$B:$B,$W$20,[2]Feuil1!$A:$A,C230,[2]Feuil1!$D:$D,$N$6)</f>
        <v>0</v>
      </c>
      <c r="O230" s="187" t="e">
        <f>SUMIFS([2]Feuil1!$E:$E,[2]Feuil1!$B:$B,$W$20,[2]Feuil1!$A:$A,C230,[2]Feuil1!$D:$D,$N$6)</f>
        <v>#VALUE!</v>
      </c>
      <c r="P230" s="173" t="e">
        <f>SUMIFS('[3]RPE MATIN'!$C:$C,'[3]RPE MATIN'!$B:$B,$W$20,'[3]RPE MATIN'!$A:$A,C230)</f>
        <v>#VALUE!</v>
      </c>
      <c r="Q230" s="188" t="e">
        <f t="shared" si="15"/>
        <v>#VALUE!</v>
      </c>
      <c r="R230" s="11" t="e">
        <f t="shared" si="18"/>
        <v>#VALUE!</v>
      </c>
      <c r="S230" s="11" t="e">
        <f t="shared" si="19"/>
        <v>#VALUE!</v>
      </c>
      <c r="T230" s="50" t="e">
        <f t="shared" si="16"/>
        <v>#VALUE!</v>
      </c>
      <c r="U230" s="51" t="e">
        <f t="shared" si="17"/>
        <v>#VALUE!</v>
      </c>
    </row>
    <row r="231" spans="1:21" ht="15" thickBot="1" x14ac:dyDescent="0.4">
      <c r="A231" s="234"/>
      <c r="B231" s="1" t="s">
        <v>13</v>
      </c>
      <c r="C231" s="26">
        <v>45028</v>
      </c>
      <c r="D231" s="48" t="e">
        <f>SUMIFS([2]Feuil1!$C:$C,[2]Feuil1!$B:$B,$W$20,[2]Feuil1!$A:$A,C231,[2]Feuil1!$D:$D,$D$6)</f>
        <v>#VALUE!</v>
      </c>
      <c r="E231" s="185" t="e">
        <f>SUMIFS([2]Feuil1!$E:$E,[2]Feuil1!$B:$B,$W$20,[2]Feuil1!$A:$A,C231,[2]Feuil1!$D:$D,$D$6)</f>
        <v>#VALUE!</v>
      </c>
      <c r="F231" s="48" t="e">
        <f>SUMIFS([2]Feuil1!$C:$C,[2]Feuil1!$B:$B,$W$20,[2]Feuil1!$A:$A,C231,[2]Feuil1!$D:$D,$F$6)</f>
        <v>#VALUE!</v>
      </c>
      <c r="G231" s="185" t="e">
        <f>SUMIFS([2]Feuil1!$E:$E,[2]Feuil1!$B:$B,$W$20,[2]Feuil1!$A:$A,C231,[2]Feuil1!$D:$D,$F$6)</f>
        <v>#VALUE!</v>
      </c>
      <c r="H231" s="49">
        <f>SUMIFS([2]Feuil1!$C:$C,[2]Feuil1!$B:$B,$W$20,[2]Feuil1!$A:$A,C231,[2]Feuil1!$D:$D,$H$6)</f>
        <v>0</v>
      </c>
      <c r="I231" s="186" t="e">
        <f>SUMIFS([2]Feuil1!$E:$E,[2]Feuil1!$B:$B,$W$20,[2]Feuil1!$A:$A,C231,[2]Feuil1!$D:$D,$H$6)</f>
        <v>#VALUE!</v>
      </c>
      <c r="J231" s="49" t="e">
        <f>SUMIFS([2]Feuil1!$C:$C,[2]Feuil1!$B:$B,$W$20,[2]Feuil1!$A:$A,C231,[2]Feuil1!$D:$D,$J$6)</f>
        <v>#VALUE!</v>
      </c>
      <c r="K231" s="186" t="e">
        <f>SUMIFS([2]Feuil1!$E:$E,[2]Feuil1!$B:$B,$W$20,[2]Feuil1!$A:$A,C231,[2]Feuil1!$D:$D,$J$6)</f>
        <v>#VALUE!</v>
      </c>
      <c r="L231" s="74">
        <f>SUMIFS([2]Feuil1!$C:$C,[2]Feuil1!$B:$B,$W$20,[2]Feuil1!$A:$A,C231,[2]Feuil1!$D:$D,$L$6)</f>
        <v>0</v>
      </c>
      <c r="M231" s="187" t="e">
        <f>SUMIFS([2]Feuil1!$E:$E,[2]Feuil1!$B:$B,$W$20,[2]Feuil1!$A:$A,C231,[2]Feuil1!$D:$D,$L$6)</f>
        <v>#VALUE!</v>
      </c>
      <c r="N231" s="74">
        <f>SUMIFS([2]Feuil1!$C:$C,[2]Feuil1!$B:$B,$W$20,[2]Feuil1!$A:$A,C231,[2]Feuil1!$D:$D,$N$6)</f>
        <v>0</v>
      </c>
      <c r="O231" s="187" t="e">
        <f>SUMIFS([2]Feuil1!$E:$E,[2]Feuil1!$B:$B,$W$20,[2]Feuil1!$A:$A,C231,[2]Feuil1!$D:$D,$N$6)</f>
        <v>#VALUE!</v>
      </c>
      <c r="P231" s="173" t="e">
        <f>SUMIFS('[3]RPE MATIN'!$C:$C,'[3]RPE MATIN'!$B:$B,$W$20,'[3]RPE MATIN'!$A:$A,C231)</f>
        <v>#VALUE!</v>
      </c>
      <c r="Q231" s="188" t="e">
        <f t="shared" si="15"/>
        <v>#VALUE!</v>
      </c>
      <c r="R231" s="11" t="e">
        <f t="shared" si="18"/>
        <v>#VALUE!</v>
      </c>
      <c r="S231" s="11" t="e">
        <f t="shared" si="19"/>
        <v>#VALUE!</v>
      </c>
      <c r="T231" s="50" t="e">
        <f t="shared" si="16"/>
        <v>#VALUE!</v>
      </c>
      <c r="U231" s="51" t="e">
        <f t="shared" si="17"/>
        <v>#VALUE!</v>
      </c>
    </row>
    <row r="232" spans="1:21" ht="15" thickBot="1" x14ac:dyDescent="0.4">
      <c r="A232" s="234"/>
      <c r="B232" s="1" t="s">
        <v>14</v>
      </c>
      <c r="C232" s="26">
        <v>45029</v>
      </c>
      <c r="D232" s="48" t="e">
        <f>SUMIFS([2]Feuil1!$C:$C,[2]Feuil1!$B:$B,$W$20,[2]Feuil1!$A:$A,C232,[2]Feuil1!$D:$D,$D$6)</f>
        <v>#VALUE!</v>
      </c>
      <c r="E232" s="185" t="e">
        <f>SUMIFS([2]Feuil1!$E:$E,[2]Feuil1!$B:$B,$W$20,[2]Feuil1!$A:$A,C232,[2]Feuil1!$D:$D,$D$6)</f>
        <v>#VALUE!</v>
      </c>
      <c r="F232" s="48" t="e">
        <f>SUMIFS([2]Feuil1!$C:$C,[2]Feuil1!$B:$B,$W$20,[2]Feuil1!$A:$A,C232,[2]Feuil1!$D:$D,$F$6)</f>
        <v>#VALUE!</v>
      </c>
      <c r="G232" s="185" t="e">
        <f>SUMIFS([2]Feuil1!$E:$E,[2]Feuil1!$B:$B,$W$20,[2]Feuil1!$A:$A,C232,[2]Feuil1!$D:$D,$F$6)</f>
        <v>#VALUE!</v>
      </c>
      <c r="H232" s="49">
        <f>SUMIFS([2]Feuil1!$C:$C,[2]Feuil1!$B:$B,$W$20,[2]Feuil1!$A:$A,C232,[2]Feuil1!$D:$D,$H$6)</f>
        <v>0</v>
      </c>
      <c r="I232" s="186" t="e">
        <f>SUMIFS([2]Feuil1!$E:$E,[2]Feuil1!$B:$B,$W$20,[2]Feuil1!$A:$A,C232,[2]Feuil1!$D:$D,$H$6)</f>
        <v>#VALUE!</v>
      </c>
      <c r="J232" s="49" t="e">
        <f>SUMIFS([2]Feuil1!$C:$C,[2]Feuil1!$B:$B,$W$20,[2]Feuil1!$A:$A,C232,[2]Feuil1!$D:$D,$J$6)</f>
        <v>#VALUE!</v>
      </c>
      <c r="K232" s="186" t="e">
        <f>SUMIFS([2]Feuil1!$E:$E,[2]Feuil1!$B:$B,$W$20,[2]Feuil1!$A:$A,C232,[2]Feuil1!$D:$D,$J$6)</f>
        <v>#VALUE!</v>
      </c>
      <c r="L232" s="74">
        <f>SUMIFS([2]Feuil1!$C:$C,[2]Feuil1!$B:$B,$W$20,[2]Feuil1!$A:$A,C232,[2]Feuil1!$D:$D,$L$6)</f>
        <v>0</v>
      </c>
      <c r="M232" s="187" t="e">
        <f>SUMIFS([2]Feuil1!$E:$E,[2]Feuil1!$B:$B,$W$20,[2]Feuil1!$A:$A,C232,[2]Feuil1!$D:$D,$L$6)</f>
        <v>#VALUE!</v>
      </c>
      <c r="N232" s="74">
        <f>SUMIFS([2]Feuil1!$C:$C,[2]Feuil1!$B:$B,$W$20,[2]Feuil1!$A:$A,C232,[2]Feuil1!$D:$D,$N$6)</f>
        <v>0</v>
      </c>
      <c r="O232" s="187" t="e">
        <f>SUMIFS([2]Feuil1!$E:$E,[2]Feuil1!$B:$B,$W$20,[2]Feuil1!$A:$A,C232,[2]Feuil1!$D:$D,$N$6)</f>
        <v>#VALUE!</v>
      </c>
      <c r="P232" s="173" t="e">
        <f>SUMIFS('[3]RPE MATIN'!$C:$C,'[3]RPE MATIN'!$B:$B,$W$20,'[3]RPE MATIN'!$A:$A,C232)</f>
        <v>#VALUE!</v>
      </c>
      <c r="Q232" s="188" t="e">
        <f t="shared" si="15"/>
        <v>#VALUE!</v>
      </c>
      <c r="R232" s="11" t="e">
        <f t="shared" si="18"/>
        <v>#VALUE!</v>
      </c>
      <c r="S232" s="11" t="e">
        <f t="shared" si="19"/>
        <v>#VALUE!</v>
      </c>
      <c r="T232" s="50" t="e">
        <f t="shared" si="16"/>
        <v>#VALUE!</v>
      </c>
      <c r="U232" s="51" t="e">
        <f t="shared" si="17"/>
        <v>#VALUE!</v>
      </c>
    </row>
    <row r="233" spans="1:21" ht="15" thickBot="1" x14ac:dyDescent="0.4">
      <c r="A233" s="234"/>
      <c r="B233" s="1" t="s">
        <v>15</v>
      </c>
      <c r="C233" s="26">
        <v>45030</v>
      </c>
      <c r="D233" s="48" t="e">
        <f>SUMIFS([2]Feuil1!$C:$C,[2]Feuil1!$B:$B,$W$20,[2]Feuil1!$A:$A,C233,[2]Feuil1!$D:$D,$D$6)</f>
        <v>#VALUE!</v>
      </c>
      <c r="E233" s="185" t="e">
        <f>SUMIFS([2]Feuil1!$E:$E,[2]Feuil1!$B:$B,$W$20,[2]Feuil1!$A:$A,C233,[2]Feuil1!$D:$D,$D$6)</f>
        <v>#VALUE!</v>
      </c>
      <c r="F233" s="48" t="e">
        <f>SUMIFS([2]Feuil1!$C:$C,[2]Feuil1!$B:$B,$W$20,[2]Feuil1!$A:$A,C233,[2]Feuil1!$D:$D,$F$6)</f>
        <v>#VALUE!</v>
      </c>
      <c r="G233" s="185" t="e">
        <f>SUMIFS([2]Feuil1!$E:$E,[2]Feuil1!$B:$B,$W$20,[2]Feuil1!$A:$A,C233,[2]Feuil1!$D:$D,$F$6)</f>
        <v>#VALUE!</v>
      </c>
      <c r="H233" s="49">
        <f>SUMIFS([2]Feuil1!$C:$C,[2]Feuil1!$B:$B,$W$20,[2]Feuil1!$A:$A,C233,[2]Feuil1!$D:$D,$H$6)</f>
        <v>0</v>
      </c>
      <c r="I233" s="186" t="e">
        <f>SUMIFS([2]Feuil1!$E:$E,[2]Feuil1!$B:$B,$W$20,[2]Feuil1!$A:$A,C233,[2]Feuil1!$D:$D,$H$6)</f>
        <v>#VALUE!</v>
      </c>
      <c r="J233" s="49" t="e">
        <f>SUMIFS([2]Feuil1!$C:$C,[2]Feuil1!$B:$B,$W$20,[2]Feuil1!$A:$A,C233,[2]Feuil1!$D:$D,$J$6)</f>
        <v>#VALUE!</v>
      </c>
      <c r="K233" s="186" t="e">
        <f>SUMIFS([2]Feuil1!$E:$E,[2]Feuil1!$B:$B,$W$20,[2]Feuil1!$A:$A,C233,[2]Feuil1!$D:$D,$J$6)</f>
        <v>#VALUE!</v>
      </c>
      <c r="L233" s="74">
        <f>SUMIFS([2]Feuil1!$C:$C,[2]Feuil1!$B:$B,$W$20,[2]Feuil1!$A:$A,C233,[2]Feuil1!$D:$D,$L$6)</f>
        <v>0</v>
      </c>
      <c r="M233" s="187" t="e">
        <f>SUMIFS([2]Feuil1!$E:$E,[2]Feuil1!$B:$B,$W$20,[2]Feuil1!$A:$A,C233,[2]Feuil1!$D:$D,$L$6)</f>
        <v>#VALUE!</v>
      </c>
      <c r="N233" s="74">
        <f>SUMIFS([2]Feuil1!$C:$C,[2]Feuil1!$B:$B,$W$20,[2]Feuil1!$A:$A,C233,[2]Feuil1!$D:$D,$N$6)</f>
        <v>0</v>
      </c>
      <c r="O233" s="187" t="e">
        <f>SUMIFS([2]Feuil1!$E:$E,[2]Feuil1!$B:$B,$W$20,[2]Feuil1!$A:$A,C233,[2]Feuil1!$D:$D,$N$6)</f>
        <v>#VALUE!</v>
      </c>
      <c r="P233" s="173" t="e">
        <f>SUMIFS('[3]RPE MATIN'!$C:$C,'[3]RPE MATIN'!$B:$B,$W$20,'[3]RPE MATIN'!$A:$A,C233)</f>
        <v>#VALUE!</v>
      </c>
      <c r="Q233" s="188" t="e">
        <f t="shared" si="15"/>
        <v>#VALUE!</v>
      </c>
      <c r="R233" s="11" t="e">
        <f t="shared" si="18"/>
        <v>#VALUE!</v>
      </c>
      <c r="S233" s="11" t="e">
        <f t="shared" si="19"/>
        <v>#VALUE!</v>
      </c>
      <c r="T233" s="50" t="e">
        <f t="shared" si="16"/>
        <v>#VALUE!</v>
      </c>
      <c r="U233" s="51" t="e">
        <f t="shared" si="17"/>
        <v>#VALUE!</v>
      </c>
    </row>
    <row r="234" spans="1:21" ht="15" thickBot="1" x14ac:dyDescent="0.4">
      <c r="A234" s="234"/>
      <c r="B234" s="1" t="s">
        <v>16</v>
      </c>
      <c r="C234" s="26">
        <v>45031</v>
      </c>
      <c r="D234" s="48" t="e">
        <f>SUMIFS([2]Feuil1!$C:$C,[2]Feuil1!$B:$B,$W$20,[2]Feuil1!$A:$A,C234,[2]Feuil1!$D:$D,$D$6)</f>
        <v>#VALUE!</v>
      </c>
      <c r="E234" s="185" t="e">
        <f>SUMIFS([2]Feuil1!$E:$E,[2]Feuil1!$B:$B,$W$20,[2]Feuil1!$A:$A,C234,[2]Feuil1!$D:$D,$D$6)</f>
        <v>#VALUE!</v>
      </c>
      <c r="F234" s="48" t="e">
        <f>SUMIFS([2]Feuil1!$C:$C,[2]Feuil1!$B:$B,$W$20,[2]Feuil1!$A:$A,C234,[2]Feuil1!$D:$D,$F$6)</f>
        <v>#VALUE!</v>
      </c>
      <c r="G234" s="185" t="e">
        <f>SUMIFS([2]Feuil1!$E:$E,[2]Feuil1!$B:$B,$W$20,[2]Feuil1!$A:$A,C234,[2]Feuil1!$D:$D,$F$6)</f>
        <v>#VALUE!</v>
      </c>
      <c r="H234" s="49">
        <f>SUMIFS([2]Feuil1!$C:$C,[2]Feuil1!$B:$B,$W$20,[2]Feuil1!$A:$A,C234,[2]Feuil1!$D:$D,$H$6)</f>
        <v>0</v>
      </c>
      <c r="I234" s="186" t="e">
        <f>SUMIFS([2]Feuil1!$E:$E,[2]Feuil1!$B:$B,$W$20,[2]Feuil1!$A:$A,C234,[2]Feuil1!$D:$D,$H$6)</f>
        <v>#VALUE!</v>
      </c>
      <c r="J234" s="49" t="e">
        <f>SUMIFS([2]Feuil1!$C:$C,[2]Feuil1!$B:$B,$W$20,[2]Feuil1!$A:$A,C234,[2]Feuil1!$D:$D,$J$6)</f>
        <v>#VALUE!</v>
      </c>
      <c r="K234" s="186" t="e">
        <f>SUMIFS([2]Feuil1!$E:$E,[2]Feuil1!$B:$B,$W$20,[2]Feuil1!$A:$A,C234,[2]Feuil1!$D:$D,$J$6)</f>
        <v>#VALUE!</v>
      </c>
      <c r="L234" s="74">
        <f>SUMIFS([2]Feuil1!$C:$C,[2]Feuil1!$B:$B,$W$20,[2]Feuil1!$A:$A,C234,[2]Feuil1!$D:$D,$L$6)</f>
        <v>0</v>
      </c>
      <c r="M234" s="187" t="e">
        <f>SUMIFS([2]Feuil1!$E:$E,[2]Feuil1!$B:$B,$W$20,[2]Feuil1!$A:$A,C234,[2]Feuil1!$D:$D,$L$6)</f>
        <v>#VALUE!</v>
      </c>
      <c r="N234" s="74">
        <f>SUMIFS([2]Feuil1!$C:$C,[2]Feuil1!$B:$B,$W$20,[2]Feuil1!$A:$A,C234,[2]Feuil1!$D:$D,$N$6)</f>
        <v>0</v>
      </c>
      <c r="O234" s="187" t="e">
        <f>SUMIFS([2]Feuil1!$E:$E,[2]Feuil1!$B:$B,$W$20,[2]Feuil1!$A:$A,C234,[2]Feuil1!$D:$D,$N$6)</f>
        <v>#VALUE!</v>
      </c>
      <c r="P234" s="173" t="e">
        <f>SUMIFS('[3]RPE MATIN'!$C:$C,'[3]RPE MATIN'!$B:$B,$W$20,'[3]RPE MATIN'!$A:$A,C234)</f>
        <v>#VALUE!</v>
      </c>
      <c r="Q234" s="188" t="e">
        <f t="shared" si="15"/>
        <v>#VALUE!</v>
      </c>
      <c r="R234" s="11" t="e">
        <f t="shared" si="18"/>
        <v>#VALUE!</v>
      </c>
      <c r="S234" s="11" t="e">
        <f t="shared" si="19"/>
        <v>#VALUE!</v>
      </c>
      <c r="T234" s="50" t="e">
        <f t="shared" si="16"/>
        <v>#VALUE!</v>
      </c>
      <c r="U234" s="51" t="e">
        <f t="shared" si="17"/>
        <v>#VALUE!</v>
      </c>
    </row>
    <row r="235" spans="1:21" ht="15" thickBot="1" x14ac:dyDescent="0.4">
      <c r="A235" s="234"/>
      <c r="B235" s="1" t="s">
        <v>17</v>
      </c>
      <c r="C235" s="26">
        <v>45032</v>
      </c>
      <c r="D235" s="48" t="e">
        <f>SUMIFS([2]Feuil1!$C:$C,[2]Feuil1!$B:$B,$W$20,[2]Feuil1!$A:$A,C235,[2]Feuil1!$D:$D,$D$6)</f>
        <v>#VALUE!</v>
      </c>
      <c r="E235" s="185" t="e">
        <f>SUMIFS([2]Feuil1!$E:$E,[2]Feuil1!$B:$B,$W$20,[2]Feuil1!$A:$A,C235,[2]Feuil1!$D:$D,$D$6)</f>
        <v>#VALUE!</v>
      </c>
      <c r="F235" s="48" t="e">
        <f>SUMIFS([2]Feuil1!$C:$C,[2]Feuil1!$B:$B,$W$20,[2]Feuil1!$A:$A,C235,[2]Feuil1!$D:$D,$F$6)</f>
        <v>#VALUE!</v>
      </c>
      <c r="G235" s="185" t="e">
        <f>SUMIFS([2]Feuil1!$E:$E,[2]Feuil1!$B:$B,$W$20,[2]Feuil1!$A:$A,C235,[2]Feuil1!$D:$D,$F$6)</f>
        <v>#VALUE!</v>
      </c>
      <c r="H235" s="49">
        <f>SUMIFS([2]Feuil1!$C:$C,[2]Feuil1!$B:$B,$W$20,[2]Feuil1!$A:$A,C235,[2]Feuil1!$D:$D,$H$6)</f>
        <v>0</v>
      </c>
      <c r="I235" s="186" t="e">
        <f>SUMIFS([2]Feuil1!$E:$E,[2]Feuil1!$B:$B,$W$20,[2]Feuil1!$A:$A,C235,[2]Feuil1!$D:$D,$H$6)</f>
        <v>#VALUE!</v>
      </c>
      <c r="J235" s="49" t="e">
        <f>SUMIFS([2]Feuil1!$C:$C,[2]Feuil1!$B:$B,$W$20,[2]Feuil1!$A:$A,C235,[2]Feuil1!$D:$D,$J$6)</f>
        <v>#VALUE!</v>
      </c>
      <c r="K235" s="186" t="e">
        <f>SUMIFS([2]Feuil1!$E:$E,[2]Feuil1!$B:$B,$W$20,[2]Feuil1!$A:$A,C235,[2]Feuil1!$D:$D,$J$6)</f>
        <v>#VALUE!</v>
      </c>
      <c r="L235" s="74">
        <f>SUMIFS([2]Feuil1!$C:$C,[2]Feuil1!$B:$B,$W$20,[2]Feuil1!$A:$A,C235,[2]Feuil1!$D:$D,$L$6)</f>
        <v>0</v>
      </c>
      <c r="M235" s="187" t="e">
        <f>SUMIFS([2]Feuil1!$E:$E,[2]Feuil1!$B:$B,$W$20,[2]Feuil1!$A:$A,C235,[2]Feuil1!$D:$D,$L$6)</f>
        <v>#VALUE!</v>
      </c>
      <c r="N235" s="74">
        <f>SUMIFS([2]Feuil1!$C:$C,[2]Feuil1!$B:$B,$W$20,[2]Feuil1!$A:$A,C235,[2]Feuil1!$D:$D,$N$6)</f>
        <v>0</v>
      </c>
      <c r="O235" s="187" t="e">
        <f>SUMIFS([2]Feuil1!$E:$E,[2]Feuil1!$B:$B,$W$20,[2]Feuil1!$A:$A,C235,[2]Feuil1!$D:$D,$N$6)</f>
        <v>#VALUE!</v>
      </c>
      <c r="P235" s="173" t="e">
        <f>SUMIFS('[3]RPE MATIN'!$C:$C,'[3]RPE MATIN'!$B:$B,$W$20,'[3]RPE MATIN'!$A:$A,C235)</f>
        <v>#VALUE!</v>
      </c>
      <c r="Q235" s="188" t="e">
        <f t="shared" si="15"/>
        <v>#VALUE!</v>
      </c>
      <c r="R235" s="11" t="e">
        <f t="shared" si="18"/>
        <v>#VALUE!</v>
      </c>
      <c r="S235" s="11" t="e">
        <f t="shared" si="19"/>
        <v>#VALUE!</v>
      </c>
      <c r="T235" s="50" t="e">
        <f t="shared" si="16"/>
        <v>#VALUE!</v>
      </c>
      <c r="U235" s="51" t="e">
        <f t="shared" si="17"/>
        <v>#VALUE!</v>
      </c>
    </row>
    <row r="236" spans="1:21" ht="15" thickBot="1" x14ac:dyDescent="0.4">
      <c r="A236" s="234"/>
      <c r="B236" s="1" t="s">
        <v>12</v>
      </c>
      <c r="C236" s="26">
        <v>45033</v>
      </c>
      <c r="D236" s="48" t="e">
        <f>SUMIFS([2]Feuil1!$C:$C,[2]Feuil1!$B:$B,$W$20,[2]Feuil1!$A:$A,C236,[2]Feuil1!$D:$D,$D$6)</f>
        <v>#VALUE!</v>
      </c>
      <c r="E236" s="185" t="e">
        <f>SUMIFS([2]Feuil1!$E:$E,[2]Feuil1!$B:$B,$W$20,[2]Feuil1!$A:$A,C236,[2]Feuil1!$D:$D,$D$6)</f>
        <v>#VALUE!</v>
      </c>
      <c r="F236" s="48" t="e">
        <f>SUMIFS([2]Feuil1!$C:$C,[2]Feuil1!$B:$B,$W$20,[2]Feuil1!$A:$A,C236,[2]Feuil1!$D:$D,$F$6)</f>
        <v>#VALUE!</v>
      </c>
      <c r="G236" s="185" t="e">
        <f>SUMIFS([2]Feuil1!$E:$E,[2]Feuil1!$B:$B,$W$20,[2]Feuil1!$A:$A,C236,[2]Feuil1!$D:$D,$F$6)</f>
        <v>#VALUE!</v>
      </c>
      <c r="H236" s="49">
        <f>SUMIFS([2]Feuil1!$C:$C,[2]Feuil1!$B:$B,$W$20,[2]Feuil1!$A:$A,C236,[2]Feuil1!$D:$D,$H$6)</f>
        <v>0</v>
      </c>
      <c r="I236" s="186" t="e">
        <f>SUMIFS([2]Feuil1!$E:$E,[2]Feuil1!$B:$B,$W$20,[2]Feuil1!$A:$A,C236,[2]Feuil1!$D:$D,$H$6)</f>
        <v>#VALUE!</v>
      </c>
      <c r="J236" s="49" t="e">
        <f>SUMIFS([2]Feuil1!$C:$C,[2]Feuil1!$B:$B,$W$20,[2]Feuil1!$A:$A,C236,[2]Feuil1!$D:$D,$J$6)</f>
        <v>#VALUE!</v>
      </c>
      <c r="K236" s="186" t="e">
        <f>SUMIFS([2]Feuil1!$E:$E,[2]Feuil1!$B:$B,$W$20,[2]Feuil1!$A:$A,C236,[2]Feuil1!$D:$D,$J$6)</f>
        <v>#VALUE!</v>
      </c>
      <c r="L236" s="74">
        <f>SUMIFS([2]Feuil1!$C:$C,[2]Feuil1!$B:$B,$W$20,[2]Feuil1!$A:$A,C236,[2]Feuil1!$D:$D,$L$6)</f>
        <v>0</v>
      </c>
      <c r="M236" s="187" t="e">
        <f>SUMIFS([2]Feuil1!$E:$E,[2]Feuil1!$B:$B,$W$20,[2]Feuil1!$A:$A,C236,[2]Feuil1!$D:$D,$L$6)</f>
        <v>#VALUE!</v>
      </c>
      <c r="N236" s="74">
        <f>SUMIFS([2]Feuil1!$C:$C,[2]Feuil1!$B:$B,$W$20,[2]Feuil1!$A:$A,C236,[2]Feuil1!$D:$D,$N$6)</f>
        <v>0</v>
      </c>
      <c r="O236" s="187" t="e">
        <f>SUMIFS([2]Feuil1!$E:$E,[2]Feuil1!$B:$B,$W$20,[2]Feuil1!$A:$A,C236,[2]Feuil1!$D:$D,$N$6)</f>
        <v>#VALUE!</v>
      </c>
      <c r="P236" s="173" t="e">
        <f>SUMIFS('[3]RPE MATIN'!$C:$C,'[3]RPE MATIN'!$B:$B,$W$20,'[3]RPE MATIN'!$A:$A,C236)</f>
        <v>#VALUE!</v>
      </c>
      <c r="Q236" s="188" t="e">
        <f t="shared" si="15"/>
        <v>#VALUE!</v>
      </c>
      <c r="R236" s="11" t="e">
        <f t="shared" si="18"/>
        <v>#VALUE!</v>
      </c>
      <c r="S236" s="11" t="e">
        <f t="shared" si="19"/>
        <v>#VALUE!</v>
      </c>
      <c r="T236" s="50" t="e">
        <f t="shared" si="16"/>
        <v>#VALUE!</v>
      </c>
      <c r="U236" s="51" t="e">
        <f t="shared" si="17"/>
        <v>#VALUE!</v>
      </c>
    </row>
    <row r="237" spans="1:21" ht="15" thickBot="1" x14ac:dyDescent="0.4">
      <c r="A237" s="234"/>
      <c r="B237" s="1" t="s">
        <v>13</v>
      </c>
      <c r="C237" s="26">
        <v>45034</v>
      </c>
      <c r="D237" s="48" t="e">
        <f>SUMIFS([2]Feuil1!$C:$C,[2]Feuil1!$B:$B,$W$20,[2]Feuil1!$A:$A,C237,[2]Feuil1!$D:$D,$D$6)</f>
        <v>#VALUE!</v>
      </c>
      <c r="E237" s="185" t="e">
        <f>SUMIFS([2]Feuil1!$E:$E,[2]Feuil1!$B:$B,$W$20,[2]Feuil1!$A:$A,C237,[2]Feuil1!$D:$D,$D$6)</f>
        <v>#VALUE!</v>
      </c>
      <c r="F237" s="48" t="e">
        <f>SUMIFS([2]Feuil1!$C:$C,[2]Feuil1!$B:$B,$W$20,[2]Feuil1!$A:$A,C237,[2]Feuil1!$D:$D,$F$6)</f>
        <v>#VALUE!</v>
      </c>
      <c r="G237" s="185" t="e">
        <f>SUMIFS([2]Feuil1!$E:$E,[2]Feuil1!$B:$B,$W$20,[2]Feuil1!$A:$A,C237,[2]Feuil1!$D:$D,$F$6)</f>
        <v>#VALUE!</v>
      </c>
      <c r="H237" s="49">
        <f>SUMIFS([2]Feuil1!$C:$C,[2]Feuil1!$B:$B,$W$20,[2]Feuil1!$A:$A,C237,[2]Feuil1!$D:$D,$H$6)</f>
        <v>0</v>
      </c>
      <c r="I237" s="186" t="e">
        <f>SUMIFS([2]Feuil1!$E:$E,[2]Feuil1!$B:$B,$W$20,[2]Feuil1!$A:$A,C237,[2]Feuil1!$D:$D,$H$6)</f>
        <v>#VALUE!</v>
      </c>
      <c r="J237" s="49" t="e">
        <f>SUMIFS([2]Feuil1!$C:$C,[2]Feuil1!$B:$B,$W$20,[2]Feuil1!$A:$A,C237,[2]Feuil1!$D:$D,$J$6)</f>
        <v>#VALUE!</v>
      </c>
      <c r="K237" s="186" t="e">
        <f>SUMIFS([2]Feuil1!$E:$E,[2]Feuil1!$B:$B,$W$20,[2]Feuil1!$A:$A,C237,[2]Feuil1!$D:$D,$J$6)</f>
        <v>#VALUE!</v>
      </c>
      <c r="L237" s="74">
        <f>SUMIFS([2]Feuil1!$C:$C,[2]Feuil1!$B:$B,$W$20,[2]Feuil1!$A:$A,C237,[2]Feuil1!$D:$D,$L$6)</f>
        <v>0</v>
      </c>
      <c r="M237" s="187" t="e">
        <f>SUMIFS([2]Feuil1!$E:$E,[2]Feuil1!$B:$B,$W$20,[2]Feuil1!$A:$A,C237,[2]Feuil1!$D:$D,$L$6)</f>
        <v>#VALUE!</v>
      </c>
      <c r="N237" s="74">
        <f>SUMIFS([2]Feuil1!$C:$C,[2]Feuil1!$B:$B,$W$20,[2]Feuil1!$A:$A,C237,[2]Feuil1!$D:$D,$N$6)</f>
        <v>0</v>
      </c>
      <c r="O237" s="187" t="e">
        <f>SUMIFS([2]Feuil1!$E:$E,[2]Feuil1!$B:$B,$W$20,[2]Feuil1!$A:$A,C237,[2]Feuil1!$D:$D,$N$6)</f>
        <v>#VALUE!</v>
      </c>
      <c r="P237" s="173" t="e">
        <f>SUMIFS('[3]RPE MATIN'!$C:$C,'[3]RPE MATIN'!$B:$B,$W$20,'[3]RPE MATIN'!$A:$A,C237)</f>
        <v>#VALUE!</v>
      </c>
      <c r="Q237" s="188" t="e">
        <f t="shared" si="15"/>
        <v>#VALUE!</v>
      </c>
      <c r="R237" s="11" t="e">
        <f t="shared" si="18"/>
        <v>#VALUE!</v>
      </c>
      <c r="S237" s="11" t="e">
        <f t="shared" si="19"/>
        <v>#VALUE!</v>
      </c>
      <c r="T237" s="50" t="e">
        <f t="shared" si="16"/>
        <v>#VALUE!</v>
      </c>
      <c r="U237" s="51" t="e">
        <f t="shared" si="17"/>
        <v>#VALUE!</v>
      </c>
    </row>
    <row r="238" spans="1:21" ht="15" thickBot="1" x14ac:dyDescent="0.4">
      <c r="A238" s="234"/>
      <c r="B238" s="1" t="s">
        <v>13</v>
      </c>
      <c r="C238" s="26">
        <v>45035</v>
      </c>
      <c r="D238" s="48" t="e">
        <f>SUMIFS([2]Feuil1!$C:$C,[2]Feuil1!$B:$B,$W$20,[2]Feuil1!$A:$A,C238,[2]Feuil1!$D:$D,$D$6)</f>
        <v>#VALUE!</v>
      </c>
      <c r="E238" s="185" t="e">
        <f>SUMIFS([2]Feuil1!$E:$E,[2]Feuil1!$B:$B,$W$20,[2]Feuil1!$A:$A,C238,[2]Feuil1!$D:$D,$D$6)</f>
        <v>#VALUE!</v>
      </c>
      <c r="F238" s="48" t="e">
        <f>SUMIFS([2]Feuil1!$C:$C,[2]Feuil1!$B:$B,$W$20,[2]Feuil1!$A:$A,C238,[2]Feuil1!$D:$D,$F$6)</f>
        <v>#VALUE!</v>
      </c>
      <c r="G238" s="185" t="e">
        <f>SUMIFS([2]Feuil1!$E:$E,[2]Feuil1!$B:$B,$W$20,[2]Feuil1!$A:$A,C238,[2]Feuil1!$D:$D,$F$6)</f>
        <v>#VALUE!</v>
      </c>
      <c r="H238" s="49">
        <f>SUMIFS([2]Feuil1!$C:$C,[2]Feuil1!$B:$B,$W$20,[2]Feuil1!$A:$A,C238,[2]Feuil1!$D:$D,$H$6)</f>
        <v>0</v>
      </c>
      <c r="I238" s="186" t="e">
        <f>SUMIFS([2]Feuil1!$E:$E,[2]Feuil1!$B:$B,$W$20,[2]Feuil1!$A:$A,C238,[2]Feuil1!$D:$D,$H$6)</f>
        <v>#VALUE!</v>
      </c>
      <c r="J238" s="49" t="e">
        <f>SUMIFS([2]Feuil1!$C:$C,[2]Feuil1!$B:$B,$W$20,[2]Feuil1!$A:$A,C238,[2]Feuil1!$D:$D,$J$6)</f>
        <v>#VALUE!</v>
      </c>
      <c r="K238" s="186" t="e">
        <f>SUMIFS([2]Feuil1!$E:$E,[2]Feuil1!$B:$B,$W$20,[2]Feuil1!$A:$A,C238,[2]Feuil1!$D:$D,$J$6)</f>
        <v>#VALUE!</v>
      </c>
      <c r="L238" s="74">
        <f>SUMIFS([2]Feuil1!$C:$C,[2]Feuil1!$B:$B,$W$20,[2]Feuil1!$A:$A,C238,[2]Feuil1!$D:$D,$L$6)</f>
        <v>0</v>
      </c>
      <c r="M238" s="187" t="e">
        <f>SUMIFS([2]Feuil1!$E:$E,[2]Feuil1!$B:$B,$W$20,[2]Feuil1!$A:$A,C238,[2]Feuil1!$D:$D,$L$6)</f>
        <v>#VALUE!</v>
      </c>
      <c r="N238" s="74">
        <f>SUMIFS([2]Feuil1!$C:$C,[2]Feuil1!$B:$B,$W$20,[2]Feuil1!$A:$A,C238,[2]Feuil1!$D:$D,$N$6)</f>
        <v>0</v>
      </c>
      <c r="O238" s="187" t="e">
        <f>SUMIFS([2]Feuil1!$E:$E,[2]Feuil1!$B:$B,$W$20,[2]Feuil1!$A:$A,C238,[2]Feuil1!$D:$D,$N$6)</f>
        <v>#VALUE!</v>
      </c>
      <c r="P238" s="173" t="e">
        <f>SUMIFS('[3]RPE MATIN'!$C:$C,'[3]RPE MATIN'!$B:$B,$W$20,'[3]RPE MATIN'!$A:$A,C238)</f>
        <v>#VALUE!</v>
      </c>
      <c r="Q238" s="188" t="e">
        <f t="shared" si="15"/>
        <v>#VALUE!</v>
      </c>
      <c r="R238" s="11" t="e">
        <f t="shared" si="18"/>
        <v>#VALUE!</v>
      </c>
      <c r="S238" s="11" t="e">
        <f t="shared" si="19"/>
        <v>#VALUE!</v>
      </c>
      <c r="T238" s="50" t="e">
        <f t="shared" si="16"/>
        <v>#VALUE!</v>
      </c>
      <c r="U238" s="51" t="e">
        <f t="shared" si="17"/>
        <v>#VALUE!</v>
      </c>
    </row>
    <row r="239" spans="1:21" ht="15" thickBot="1" x14ac:dyDescent="0.4">
      <c r="A239" s="234"/>
      <c r="B239" s="1" t="s">
        <v>14</v>
      </c>
      <c r="C239" s="26">
        <v>45036</v>
      </c>
      <c r="D239" s="48" t="e">
        <f>SUMIFS([2]Feuil1!$C:$C,[2]Feuil1!$B:$B,$W$20,[2]Feuil1!$A:$A,C239,[2]Feuil1!$D:$D,$D$6)</f>
        <v>#VALUE!</v>
      </c>
      <c r="E239" s="185" t="e">
        <f>SUMIFS([2]Feuil1!$E:$E,[2]Feuil1!$B:$B,$W$20,[2]Feuil1!$A:$A,C239,[2]Feuil1!$D:$D,$D$6)</f>
        <v>#VALUE!</v>
      </c>
      <c r="F239" s="48" t="e">
        <f>SUMIFS([2]Feuil1!$C:$C,[2]Feuil1!$B:$B,$W$20,[2]Feuil1!$A:$A,C239,[2]Feuil1!$D:$D,$F$6)</f>
        <v>#VALUE!</v>
      </c>
      <c r="G239" s="185" t="e">
        <f>SUMIFS([2]Feuil1!$E:$E,[2]Feuil1!$B:$B,$W$20,[2]Feuil1!$A:$A,C239,[2]Feuil1!$D:$D,$F$6)</f>
        <v>#VALUE!</v>
      </c>
      <c r="H239" s="49">
        <f>SUMIFS([2]Feuil1!$C:$C,[2]Feuil1!$B:$B,$W$20,[2]Feuil1!$A:$A,C239,[2]Feuil1!$D:$D,$H$6)</f>
        <v>0</v>
      </c>
      <c r="I239" s="186" t="e">
        <f>SUMIFS([2]Feuil1!$E:$E,[2]Feuil1!$B:$B,$W$20,[2]Feuil1!$A:$A,C239,[2]Feuil1!$D:$D,$H$6)</f>
        <v>#VALUE!</v>
      </c>
      <c r="J239" s="49" t="e">
        <f>SUMIFS([2]Feuil1!$C:$C,[2]Feuil1!$B:$B,$W$20,[2]Feuil1!$A:$A,C239,[2]Feuil1!$D:$D,$J$6)</f>
        <v>#VALUE!</v>
      </c>
      <c r="K239" s="186" t="e">
        <f>SUMIFS([2]Feuil1!$E:$E,[2]Feuil1!$B:$B,$W$20,[2]Feuil1!$A:$A,C239,[2]Feuil1!$D:$D,$J$6)</f>
        <v>#VALUE!</v>
      </c>
      <c r="L239" s="74">
        <f>SUMIFS([2]Feuil1!$C:$C,[2]Feuil1!$B:$B,$W$20,[2]Feuil1!$A:$A,C239,[2]Feuil1!$D:$D,$L$6)</f>
        <v>0</v>
      </c>
      <c r="M239" s="187" t="e">
        <f>SUMIFS([2]Feuil1!$E:$E,[2]Feuil1!$B:$B,$W$20,[2]Feuil1!$A:$A,C239,[2]Feuil1!$D:$D,$L$6)</f>
        <v>#VALUE!</v>
      </c>
      <c r="N239" s="74">
        <f>SUMIFS([2]Feuil1!$C:$C,[2]Feuil1!$B:$B,$W$20,[2]Feuil1!$A:$A,C239,[2]Feuil1!$D:$D,$N$6)</f>
        <v>0</v>
      </c>
      <c r="O239" s="187" t="e">
        <f>SUMIFS([2]Feuil1!$E:$E,[2]Feuil1!$B:$B,$W$20,[2]Feuil1!$A:$A,C239,[2]Feuil1!$D:$D,$N$6)</f>
        <v>#VALUE!</v>
      </c>
      <c r="P239" s="173" t="e">
        <f>SUMIFS('[3]RPE MATIN'!$C:$C,'[3]RPE MATIN'!$B:$B,$W$20,'[3]RPE MATIN'!$A:$A,C239)</f>
        <v>#VALUE!</v>
      </c>
      <c r="Q239" s="188" t="e">
        <f t="shared" si="15"/>
        <v>#VALUE!</v>
      </c>
      <c r="R239" s="11" t="e">
        <f t="shared" si="18"/>
        <v>#VALUE!</v>
      </c>
      <c r="S239" s="11" t="e">
        <f t="shared" si="19"/>
        <v>#VALUE!</v>
      </c>
      <c r="T239" s="50" t="e">
        <f t="shared" si="16"/>
        <v>#VALUE!</v>
      </c>
      <c r="U239" s="51" t="e">
        <f t="shared" si="17"/>
        <v>#VALUE!</v>
      </c>
    </row>
    <row r="240" spans="1:21" ht="15" thickBot="1" x14ac:dyDescent="0.4">
      <c r="A240" s="234"/>
      <c r="B240" s="1" t="s">
        <v>15</v>
      </c>
      <c r="C240" s="26">
        <v>45037</v>
      </c>
      <c r="D240" s="48" t="e">
        <f>SUMIFS([2]Feuil1!$C:$C,[2]Feuil1!$B:$B,$W$20,[2]Feuil1!$A:$A,C240,[2]Feuil1!$D:$D,$D$6)</f>
        <v>#VALUE!</v>
      </c>
      <c r="E240" s="185" t="e">
        <f>SUMIFS([2]Feuil1!$E:$E,[2]Feuil1!$B:$B,$W$20,[2]Feuil1!$A:$A,C240,[2]Feuil1!$D:$D,$D$6)</f>
        <v>#VALUE!</v>
      </c>
      <c r="F240" s="48" t="e">
        <f>SUMIFS([2]Feuil1!$C:$C,[2]Feuil1!$B:$B,$W$20,[2]Feuil1!$A:$A,C240,[2]Feuil1!$D:$D,$F$6)</f>
        <v>#VALUE!</v>
      </c>
      <c r="G240" s="185" t="e">
        <f>SUMIFS([2]Feuil1!$E:$E,[2]Feuil1!$B:$B,$W$20,[2]Feuil1!$A:$A,C240,[2]Feuil1!$D:$D,$F$6)</f>
        <v>#VALUE!</v>
      </c>
      <c r="H240" s="49">
        <f>SUMIFS([2]Feuil1!$C:$C,[2]Feuil1!$B:$B,$W$20,[2]Feuil1!$A:$A,C240,[2]Feuil1!$D:$D,$H$6)</f>
        <v>0</v>
      </c>
      <c r="I240" s="186" t="e">
        <f>SUMIFS([2]Feuil1!$E:$E,[2]Feuil1!$B:$B,$W$20,[2]Feuil1!$A:$A,C240,[2]Feuil1!$D:$D,$H$6)</f>
        <v>#VALUE!</v>
      </c>
      <c r="J240" s="49" t="e">
        <f>SUMIFS([2]Feuil1!$C:$C,[2]Feuil1!$B:$B,$W$20,[2]Feuil1!$A:$A,C240,[2]Feuil1!$D:$D,$J$6)</f>
        <v>#VALUE!</v>
      </c>
      <c r="K240" s="186" t="e">
        <f>SUMIFS([2]Feuil1!$E:$E,[2]Feuil1!$B:$B,$W$20,[2]Feuil1!$A:$A,C240,[2]Feuil1!$D:$D,$J$6)</f>
        <v>#VALUE!</v>
      </c>
      <c r="L240" s="74">
        <f>SUMIFS([2]Feuil1!$C:$C,[2]Feuil1!$B:$B,$W$20,[2]Feuil1!$A:$A,C240,[2]Feuil1!$D:$D,$L$6)</f>
        <v>0</v>
      </c>
      <c r="M240" s="187" t="e">
        <f>SUMIFS([2]Feuil1!$E:$E,[2]Feuil1!$B:$B,$W$20,[2]Feuil1!$A:$A,C240,[2]Feuil1!$D:$D,$L$6)</f>
        <v>#VALUE!</v>
      </c>
      <c r="N240" s="74">
        <f>SUMIFS([2]Feuil1!$C:$C,[2]Feuil1!$B:$B,$W$20,[2]Feuil1!$A:$A,C240,[2]Feuil1!$D:$D,$N$6)</f>
        <v>0</v>
      </c>
      <c r="O240" s="187" t="e">
        <f>SUMIFS([2]Feuil1!$E:$E,[2]Feuil1!$B:$B,$W$20,[2]Feuil1!$A:$A,C240,[2]Feuil1!$D:$D,$N$6)</f>
        <v>#VALUE!</v>
      </c>
      <c r="P240" s="173" t="e">
        <f>SUMIFS('[3]RPE MATIN'!$C:$C,'[3]RPE MATIN'!$B:$B,$W$20,'[3]RPE MATIN'!$A:$A,C240)</f>
        <v>#VALUE!</v>
      </c>
      <c r="Q240" s="188" t="e">
        <f t="shared" si="15"/>
        <v>#VALUE!</v>
      </c>
      <c r="R240" s="11" t="e">
        <f t="shared" si="18"/>
        <v>#VALUE!</v>
      </c>
      <c r="S240" s="11" t="e">
        <f t="shared" si="19"/>
        <v>#VALUE!</v>
      </c>
      <c r="T240" s="50" t="e">
        <f t="shared" si="16"/>
        <v>#VALUE!</v>
      </c>
      <c r="U240" s="51" t="e">
        <f t="shared" si="17"/>
        <v>#VALUE!</v>
      </c>
    </row>
    <row r="241" spans="1:21" ht="15" thickBot="1" x14ac:dyDescent="0.4">
      <c r="A241" s="234"/>
      <c r="B241" s="1" t="s">
        <v>16</v>
      </c>
      <c r="C241" s="26">
        <v>45038</v>
      </c>
      <c r="D241" s="48" t="e">
        <f>SUMIFS([2]Feuil1!$C:$C,[2]Feuil1!$B:$B,$W$20,[2]Feuil1!$A:$A,C241,[2]Feuil1!$D:$D,$D$6)</f>
        <v>#VALUE!</v>
      </c>
      <c r="E241" s="185" t="e">
        <f>SUMIFS([2]Feuil1!$E:$E,[2]Feuil1!$B:$B,$W$20,[2]Feuil1!$A:$A,C241,[2]Feuil1!$D:$D,$D$6)</f>
        <v>#VALUE!</v>
      </c>
      <c r="F241" s="48" t="e">
        <f>SUMIFS([2]Feuil1!$C:$C,[2]Feuil1!$B:$B,$W$20,[2]Feuil1!$A:$A,C241,[2]Feuil1!$D:$D,$F$6)</f>
        <v>#VALUE!</v>
      </c>
      <c r="G241" s="185" t="e">
        <f>SUMIFS([2]Feuil1!$E:$E,[2]Feuil1!$B:$B,$W$20,[2]Feuil1!$A:$A,C241,[2]Feuil1!$D:$D,$F$6)</f>
        <v>#VALUE!</v>
      </c>
      <c r="H241" s="49">
        <f>SUMIFS([2]Feuil1!$C:$C,[2]Feuil1!$B:$B,$W$20,[2]Feuil1!$A:$A,C241,[2]Feuil1!$D:$D,$H$6)</f>
        <v>0</v>
      </c>
      <c r="I241" s="186" t="e">
        <f>SUMIFS([2]Feuil1!$E:$E,[2]Feuil1!$B:$B,$W$20,[2]Feuil1!$A:$A,C241,[2]Feuil1!$D:$D,$H$6)</f>
        <v>#VALUE!</v>
      </c>
      <c r="J241" s="49" t="e">
        <f>SUMIFS([2]Feuil1!$C:$C,[2]Feuil1!$B:$B,$W$20,[2]Feuil1!$A:$A,C241,[2]Feuil1!$D:$D,$J$6)</f>
        <v>#VALUE!</v>
      </c>
      <c r="K241" s="186" t="e">
        <f>SUMIFS([2]Feuil1!$E:$E,[2]Feuil1!$B:$B,$W$20,[2]Feuil1!$A:$A,C241,[2]Feuil1!$D:$D,$J$6)</f>
        <v>#VALUE!</v>
      </c>
      <c r="L241" s="74">
        <f>SUMIFS([2]Feuil1!$C:$C,[2]Feuil1!$B:$B,$W$20,[2]Feuil1!$A:$A,C241,[2]Feuil1!$D:$D,$L$6)</f>
        <v>0</v>
      </c>
      <c r="M241" s="187" t="e">
        <f>SUMIFS([2]Feuil1!$E:$E,[2]Feuil1!$B:$B,$W$20,[2]Feuil1!$A:$A,C241,[2]Feuil1!$D:$D,$L$6)</f>
        <v>#VALUE!</v>
      </c>
      <c r="N241" s="74">
        <f>SUMIFS([2]Feuil1!$C:$C,[2]Feuil1!$B:$B,$W$20,[2]Feuil1!$A:$A,C241,[2]Feuil1!$D:$D,$N$6)</f>
        <v>0</v>
      </c>
      <c r="O241" s="187" t="e">
        <f>SUMIFS([2]Feuil1!$E:$E,[2]Feuil1!$B:$B,$W$20,[2]Feuil1!$A:$A,C241,[2]Feuil1!$D:$D,$N$6)</f>
        <v>#VALUE!</v>
      </c>
      <c r="P241" s="173" t="e">
        <f>SUMIFS('[3]RPE MATIN'!$C:$C,'[3]RPE MATIN'!$B:$B,$W$20,'[3]RPE MATIN'!$A:$A,C241)</f>
        <v>#VALUE!</v>
      </c>
      <c r="Q241" s="188" t="e">
        <f t="shared" si="15"/>
        <v>#VALUE!</v>
      </c>
      <c r="R241" s="11" t="e">
        <f t="shared" si="18"/>
        <v>#VALUE!</v>
      </c>
      <c r="S241" s="11" t="e">
        <f t="shared" si="19"/>
        <v>#VALUE!</v>
      </c>
      <c r="T241" s="50" t="e">
        <f t="shared" si="16"/>
        <v>#VALUE!</v>
      </c>
      <c r="U241" s="51" t="e">
        <f t="shared" si="17"/>
        <v>#VALUE!</v>
      </c>
    </row>
    <row r="242" spans="1:21" ht="15" thickBot="1" x14ac:dyDescent="0.4">
      <c r="A242" s="234"/>
      <c r="B242" s="1" t="s">
        <v>17</v>
      </c>
      <c r="C242" s="26">
        <v>45039</v>
      </c>
      <c r="D242" s="48" t="e">
        <f>SUMIFS([2]Feuil1!$C:$C,[2]Feuil1!$B:$B,$W$20,[2]Feuil1!$A:$A,C242,[2]Feuil1!$D:$D,$D$6)</f>
        <v>#VALUE!</v>
      </c>
      <c r="E242" s="185" t="e">
        <f>SUMIFS([2]Feuil1!$E:$E,[2]Feuil1!$B:$B,$W$20,[2]Feuil1!$A:$A,C242,[2]Feuil1!$D:$D,$D$6)</f>
        <v>#VALUE!</v>
      </c>
      <c r="F242" s="48" t="e">
        <f>SUMIFS([2]Feuil1!$C:$C,[2]Feuil1!$B:$B,$W$20,[2]Feuil1!$A:$A,C242,[2]Feuil1!$D:$D,$F$6)</f>
        <v>#VALUE!</v>
      </c>
      <c r="G242" s="185" t="e">
        <f>SUMIFS([2]Feuil1!$E:$E,[2]Feuil1!$B:$B,$W$20,[2]Feuil1!$A:$A,C242,[2]Feuil1!$D:$D,$F$6)</f>
        <v>#VALUE!</v>
      </c>
      <c r="H242" s="49">
        <f>SUMIFS([2]Feuil1!$C:$C,[2]Feuil1!$B:$B,$W$20,[2]Feuil1!$A:$A,C242,[2]Feuil1!$D:$D,$H$6)</f>
        <v>0</v>
      </c>
      <c r="I242" s="186" t="e">
        <f>SUMIFS([2]Feuil1!$E:$E,[2]Feuil1!$B:$B,$W$20,[2]Feuil1!$A:$A,C242,[2]Feuil1!$D:$D,$H$6)</f>
        <v>#VALUE!</v>
      </c>
      <c r="J242" s="49" t="e">
        <f>SUMIFS([2]Feuil1!$C:$C,[2]Feuil1!$B:$B,$W$20,[2]Feuil1!$A:$A,C242,[2]Feuil1!$D:$D,$J$6)</f>
        <v>#VALUE!</v>
      </c>
      <c r="K242" s="186" t="e">
        <f>SUMIFS([2]Feuil1!$E:$E,[2]Feuil1!$B:$B,$W$20,[2]Feuil1!$A:$A,C242,[2]Feuil1!$D:$D,$J$6)</f>
        <v>#VALUE!</v>
      </c>
      <c r="L242" s="74">
        <f>SUMIFS([2]Feuil1!$C:$C,[2]Feuil1!$B:$B,$W$20,[2]Feuil1!$A:$A,C242,[2]Feuil1!$D:$D,$L$6)</f>
        <v>0</v>
      </c>
      <c r="M242" s="187" t="e">
        <f>SUMIFS([2]Feuil1!$E:$E,[2]Feuil1!$B:$B,$W$20,[2]Feuil1!$A:$A,C242,[2]Feuil1!$D:$D,$L$6)</f>
        <v>#VALUE!</v>
      </c>
      <c r="N242" s="74">
        <f>SUMIFS([2]Feuil1!$C:$C,[2]Feuil1!$B:$B,$W$20,[2]Feuil1!$A:$A,C242,[2]Feuil1!$D:$D,$N$6)</f>
        <v>0</v>
      </c>
      <c r="O242" s="187" t="e">
        <f>SUMIFS([2]Feuil1!$E:$E,[2]Feuil1!$B:$B,$W$20,[2]Feuil1!$A:$A,C242,[2]Feuil1!$D:$D,$N$6)</f>
        <v>#VALUE!</v>
      </c>
      <c r="P242" s="173" t="e">
        <f>SUMIFS('[3]RPE MATIN'!$C:$C,'[3]RPE MATIN'!$B:$B,$W$20,'[3]RPE MATIN'!$A:$A,C242)</f>
        <v>#VALUE!</v>
      </c>
      <c r="Q242" s="188" t="e">
        <f t="shared" si="15"/>
        <v>#VALUE!</v>
      </c>
      <c r="R242" s="11" t="e">
        <f t="shared" si="18"/>
        <v>#VALUE!</v>
      </c>
      <c r="S242" s="11" t="e">
        <f t="shared" si="19"/>
        <v>#VALUE!</v>
      </c>
      <c r="T242" s="50" t="e">
        <f t="shared" si="16"/>
        <v>#VALUE!</v>
      </c>
      <c r="U242" s="51" t="e">
        <f t="shared" si="17"/>
        <v>#VALUE!</v>
      </c>
    </row>
    <row r="243" spans="1:21" ht="15" thickBot="1" x14ac:dyDescent="0.4">
      <c r="A243" s="234"/>
      <c r="B243" s="1" t="s">
        <v>12</v>
      </c>
      <c r="C243" s="26">
        <v>45040</v>
      </c>
      <c r="D243" s="48" t="e">
        <f>SUMIFS([2]Feuil1!$C:$C,[2]Feuil1!$B:$B,$W$20,[2]Feuil1!$A:$A,C243,[2]Feuil1!$D:$D,$D$6)</f>
        <v>#VALUE!</v>
      </c>
      <c r="E243" s="185" t="e">
        <f>SUMIFS([2]Feuil1!$E:$E,[2]Feuil1!$B:$B,$W$20,[2]Feuil1!$A:$A,C243,[2]Feuil1!$D:$D,$D$6)</f>
        <v>#VALUE!</v>
      </c>
      <c r="F243" s="48" t="e">
        <f>SUMIFS([2]Feuil1!$C:$C,[2]Feuil1!$B:$B,$W$20,[2]Feuil1!$A:$A,C243,[2]Feuil1!$D:$D,$F$6)</f>
        <v>#VALUE!</v>
      </c>
      <c r="G243" s="185" t="e">
        <f>SUMIFS([2]Feuil1!$E:$E,[2]Feuil1!$B:$B,$W$20,[2]Feuil1!$A:$A,C243,[2]Feuil1!$D:$D,$F$6)</f>
        <v>#VALUE!</v>
      </c>
      <c r="H243" s="49">
        <f>SUMIFS([2]Feuil1!$C:$C,[2]Feuil1!$B:$B,$W$20,[2]Feuil1!$A:$A,C243,[2]Feuil1!$D:$D,$H$6)</f>
        <v>0</v>
      </c>
      <c r="I243" s="186" t="e">
        <f>SUMIFS([2]Feuil1!$E:$E,[2]Feuil1!$B:$B,$W$20,[2]Feuil1!$A:$A,C243,[2]Feuil1!$D:$D,$H$6)</f>
        <v>#VALUE!</v>
      </c>
      <c r="J243" s="49" t="e">
        <f>SUMIFS([2]Feuil1!$C:$C,[2]Feuil1!$B:$B,$W$20,[2]Feuil1!$A:$A,C243,[2]Feuil1!$D:$D,$J$6)</f>
        <v>#VALUE!</v>
      </c>
      <c r="K243" s="186" t="e">
        <f>SUMIFS([2]Feuil1!$E:$E,[2]Feuil1!$B:$B,$W$20,[2]Feuil1!$A:$A,C243,[2]Feuil1!$D:$D,$J$6)</f>
        <v>#VALUE!</v>
      </c>
      <c r="L243" s="74">
        <f>SUMIFS([2]Feuil1!$C:$C,[2]Feuil1!$B:$B,$W$20,[2]Feuil1!$A:$A,C243,[2]Feuil1!$D:$D,$L$6)</f>
        <v>0</v>
      </c>
      <c r="M243" s="187" t="e">
        <f>SUMIFS([2]Feuil1!$E:$E,[2]Feuil1!$B:$B,$W$20,[2]Feuil1!$A:$A,C243,[2]Feuil1!$D:$D,$L$6)</f>
        <v>#VALUE!</v>
      </c>
      <c r="N243" s="74">
        <f>SUMIFS([2]Feuil1!$C:$C,[2]Feuil1!$B:$B,$W$20,[2]Feuil1!$A:$A,C243,[2]Feuil1!$D:$D,$N$6)</f>
        <v>0</v>
      </c>
      <c r="O243" s="187" t="e">
        <f>SUMIFS([2]Feuil1!$E:$E,[2]Feuil1!$B:$B,$W$20,[2]Feuil1!$A:$A,C243,[2]Feuil1!$D:$D,$N$6)</f>
        <v>#VALUE!</v>
      </c>
      <c r="P243" s="173" t="e">
        <f>SUMIFS('[3]RPE MATIN'!$C:$C,'[3]RPE MATIN'!$B:$B,$W$20,'[3]RPE MATIN'!$A:$A,C243)</f>
        <v>#VALUE!</v>
      </c>
      <c r="Q243" s="188" t="e">
        <f t="shared" si="15"/>
        <v>#VALUE!</v>
      </c>
      <c r="R243" s="11" t="e">
        <f t="shared" si="18"/>
        <v>#VALUE!</v>
      </c>
      <c r="S243" s="11" t="e">
        <f t="shared" si="19"/>
        <v>#VALUE!</v>
      </c>
      <c r="T243" s="50" t="e">
        <f t="shared" si="16"/>
        <v>#VALUE!</v>
      </c>
      <c r="U243" s="51" t="e">
        <f t="shared" si="17"/>
        <v>#VALUE!</v>
      </c>
    </row>
    <row r="244" spans="1:21" ht="15" thickBot="1" x14ac:dyDescent="0.4">
      <c r="A244" s="234"/>
      <c r="B244" s="1" t="s">
        <v>13</v>
      </c>
      <c r="C244" s="26">
        <v>45041</v>
      </c>
      <c r="D244" s="48" t="e">
        <f>SUMIFS([2]Feuil1!$C:$C,[2]Feuil1!$B:$B,$W$20,[2]Feuil1!$A:$A,C244,[2]Feuil1!$D:$D,$D$6)</f>
        <v>#VALUE!</v>
      </c>
      <c r="E244" s="185" t="e">
        <f>SUMIFS([2]Feuil1!$E:$E,[2]Feuil1!$B:$B,$W$20,[2]Feuil1!$A:$A,C244,[2]Feuil1!$D:$D,$D$6)</f>
        <v>#VALUE!</v>
      </c>
      <c r="F244" s="48" t="e">
        <f>SUMIFS([2]Feuil1!$C:$C,[2]Feuil1!$B:$B,$W$20,[2]Feuil1!$A:$A,C244,[2]Feuil1!$D:$D,$F$6)</f>
        <v>#VALUE!</v>
      </c>
      <c r="G244" s="185" t="e">
        <f>SUMIFS([2]Feuil1!$E:$E,[2]Feuil1!$B:$B,$W$20,[2]Feuil1!$A:$A,C244,[2]Feuil1!$D:$D,$F$6)</f>
        <v>#VALUE!</v>
      </c>
      <c r="H244" s="49">
        <f>SUMIFS([2]Feuil1!$C:$C,[2]Feuil1!$B:$B,$W$20,[2]Feuil1!$A:$A,C244,[2]Feuil1!$D:$D,$H$6)</f>
        <v>0</v>
      </c>
      <c r="I244" s="186" t="e">
        <f>SUMIFS([2]Feuil1!$E:$E,[2]Feuil1!$B:$B,$W$20,[2]Feuil1!$A:$A,C244,[2]Feuil1!$D:$D,$H$6)</f>
        <v>#VALUE!</v>
      </c>
      <c r="J244" s="49" t="e">
        <f>SUMIFS([2]Feuil1!$C:$C,[2]Feuil1!$B:$B,$W$20,[2]Feuil1!$A:$A,C244,[2]Feuil1!$D:$D,$J$6)</f>
        <v>#VALUE!</v>
      </c>
      <c r="K244" s="186" t="e">
        <f>SUMIFS([2]Feuil1!$E:$E,[2]Feuil1!$B:$B,$W$20,[2]Feuil1!$A:$A,C244,[2]Feuil1!$D:$D,$J$6)</f>
        <v>#VALUE!</v>
      </c>
      <c r="L244" s="74">
        <f>SUMIFS([2]Feuil1!$C:$C,[2]Feuil1!$B:$B,$W$20,[2]Feuil1!$A:$A,C244,[2]Feuil1!$D:$D,$L$6)</f>
        <v>0</v>
      </c>
      <c r="M244" s="187" t="e">
        <f>SUMIFS([2]Feuil1!$E:$E,[2]Feuil1!$B:$B,$W$20,[2]Feuil1!$A:$A,C244,[2]Feuil1!$D:$D,$L$6)</f>
        <v>#VALUE!</v>
      </c>
      <c r="N244" s="74">
        <f>SUMIFS([2]Feuil1!$C:$C,[2]Feuil1!$B:$B,$W$20,[2]Feuil1!$A:$A,C244,[2]Feuil1!$D:$D,$N$6)</f>
        <v>0</v>
      </c>
      <c r="O244" s="187" t="e">
        <f>SUMIFS([2]Feuil1!$E:$E,[2]Feuil1!$B:$B,$W$20,[2]Feuil1!$A:$A,C244,[2]Feuil1!$D:$D,$N$6)</f>
        <v>#VALUE!</v>
      </c>
      <c r="P244" s="173" t="e">
        <f>SUMIFS('[3]RPE MATIN'!$C:$C,'[3]RPE MATIN'!$B:$B,$W$20,'[3]RPE MATIN'!$A:$A,C244)</f>
        <v>#VALUE!</v>
      </c>
      <c r="Q244" s="188" t="e">
        <f t="shared" si="15"/>
        <v>#VALUE!</v>
      </c>
      <c r="R244" s="11" t="e">
        <f t="shared" si="18"/>
        <v>#VALUE!</v>
      </c>
      <c r="S244" s="11" t="e">
        <f t="shared" si="19"/>
        <v>#VALUE!</v>
      </c>
      <c r="T244" s="50" t="e">
        <f t="shared" si="16"/>
        <v>#VALUE!</v>
      </c>
      <c r="U244" s="51" t="e">
        <f t="shared" si="17"/>
        <v>#VALUE!</v>
      </c>
    </row>
    <row r="245" spans="1:21" ht="15" thickBot="1" x14ac:dyDescent="0.4">
      <c r="A245" s="234"/>
      <c r="B245" s="1" t="s">
        <v>13</v>
      </c>
      <c r="C245" s="26">
        <v>45042</v>
      </c>
      <c r="D245" s="48" t="e">
        <f>SUMIFS([2]Feuil1!$C:$C,[2]Feuil1!$B:$B,$W$20,[2]Feuil1!$A:$A,C245,[2]Feuil1!$D:$D,$D$6)</f>
        <v>#VALUE!</v>
      </c>
      <c r="E245" s="185" t="e">
        <f>SUMIFS([2]Feuil1!$E:$E,[2]Feuil1!$B:$B,$W$20,[2]Feuil1!$A:$A,C245,[2]Feuil1!$D:$D,$D$6)</f>
        <v>#VALUE!</v>
      </c>
      <c r="F245" s="48" t="e">
        <f>SUMIFS([2]Feuil1!$C:$C,[2]Feuil1!$B:$B,$W$20,[2]Feuil1!$A:$A,C245,[2]Feuil1!$D:$D,$F$6)</f>
        <v>#VALUE!</v>
      </c>
      <c r="G245" s="185" t="e">
        <f>SUMIFS([2]Feuil1!$E:$E,[2]Feuil1!$B:$B,$W$20,[2]Feuil1!$A:$A,C245,[2]Feuil1!$D:$D,$F$6)</f>
        <v>#VALUE!</v>
      </c>
      <c r="H245" s="49">
        <f>SUMIFS([2]Feuil1!$C:$C,[2]Feuil1!$B:$B,$W$20,[2]Feuil1!$A:$A,C245,[2]Feuil1!$D:$D,$H$6)</f>
        <v>0</v>
      </c>
      <c r="I245" s="186" t="e">
        <f>SUMIFS([2]Feuil1!$E:$E,[2]Feuil1!$B:$B,$W$20,[2]Feuil1!$A:$A,C245,[2]Feuil1!$D:$D,$H$6)</f>
        <v>#VALUE!</v>
      </c>
      <c r="J245" s="49" t="e">
        <f>SUMIFS([2]Feuil1!$C:$C,[2]Feuil1!$B:$B,$W$20,[2]Feuil1!$A:$A,C245,[2]Feuil1!$D:$D,$J$6)</f>
        <v>#VALUE!</v>
      </c>
      <c r="K245" s="186" t="e">
        <f>SUMIFS([2]Feuil1!$E:$E,[2]Feuil1!$B:$B,$W$20,[2]Feuil1!$A:$A,C245,[2]Feuil1!$D:$D,$J$6)</f>
        <v>#VALUE!</v>
      </c>
      <c r="L245" s="74">
        <f>SUMIFS([2]Feuil1!$C:$C,[2]Feuil1!$B:$B,$W$20,[2]Feuil1!$A:$A,C245,[2]Feuil1!$D:$D,$L$6)</f>
        <v>0</v>
      </c>
      <c r="M245" s="187" t="e">
        <f>SUMIFS([2]Feuil1!$E:$E,[2]Feuil1!$B:$B,$W$20,[2]Feuil1!$A:$A,C245,[2]Feuil1!$D:$D,$L$6)</f>
        <v>#VALUE!</v>
      </c>
      <c r="N245" s="74">
        <f>SUMIFS([2]Feuil1!$C:$C,[2]Feuil1!$B:$B,$W$20,[2]Feuil1!$A:$A,C245,[2]Feuil1!$D:$D,$N$6)</f>
        <v>0</v>
      </c>
      <c r="O245" s="187" t="e">
        <f>SUMIFS([2]Feuil1!$E:$E,[2]Feuil1!$B:$B,$W$20,[2]Feuil1!$A:$A,C245,[2]Feuil1!$D:$D,$N$6)</f>
        <v>#VALUE!</v>
      </c>
      <c r="P245" s="173" t="e">
        <f>SUMIFS('[3]RPE MATIN'!$C:$C,'[3]RPE MATIN'!$B:$B,$W$20,'[3]RPE MATIN'!$A:$A,C245)</f>
        <v>#VALUE!</v>
      </c>
      <c r="Q245" s="188" t="e">
        <f t="shared" si="15"/>
        <v>#VALUE!</v>
      </c>
      <c r="R245" s="11" t="e">
        <f t="shared" si="18"/>
        <v>#VALUE!</v>
      </c>
      <c r="S245" s="11" t="e">
        <f t="shared" si="19"/>
        <v>#VALUE!</v>
      </c>
      <c r="T245" s="50" t="e">
        <f t="shared" si="16"/>
        <v>#VALUE!</v>
      </c>
      <c r="U245" s="51" t="e">
        <f t="shared" si="17"/>
        <v>#VALUE!</v>
      </c>
    </row>
    <row r="246" spans="1:21" ht="15" thickBot="1" x14ac:dyDescent="0.4">
      <c r="A246" s="234"/>
      <c r="B246" s="1" t="s">
        <v>14</v>
      </c>
      <c r="C246" s="26">
        <v>45043</v>
      </c>
      <c r="D246" s="48" t="e">
        <f>SUMIFS([2]Feuil1!$C:$C,[2]Feuil1!$B:$B,$W$20,[2]Feuil1!$A:$A,C246,[2]Feuil1!$D:$D,$D$6)</f>
        <v>#VALUE!</v>
      </c>
      <c r="E246" s="185" t="e">
        <f>SUMIFS([2]Feuil1!$E:$E,[2]Feuil1!$B:$B,$W$20,[2]Feuil1!$A:$A,C246,[2]Feuil1!$D:$D,$D$6)</f>
        <v>#VALUE!</v>
      </c>
      <c r="F246" s="48" t="e">
        <f>SUMIFS([2]Feuil1!$C:$C,[2]Feuil1!$B:$B,$W$20,[2]Feuil1!$A:$A,C246,[2]Feuil1!$D:$D,$F$6)</f>
        <v>#VALUE!</v>
      </c>
      <c r="G246" s="185" t="e">
        <f>SUMIFS([2]Feuil1!$E:$E,[2]Feuil1!$B:$B,$W$20,[2]Feuil1!$A:$A,C246,[2]Feuil1!$D:$D,$F$6)</f>
        <v>#VALUE!</v>
      </c>
      <c r="H246" s="49">
        <f>SUMIFS([2]Feuil1!$C:$C,[2]Feuil1!$B:$B,$W$20,[2]Feuil1!$A:$A,C246,[2]Feuil1!$D:$D,$H$6)</f>
        <v>0</v>
      </c>
      <c r="I246" s="186" t="e">
        <f>SUMIFS([2]Feuil1!$E:$E,[2]Feuil1!$B:$B,$W$20,[2]Feuil1!$A:$A,C246,[2]Feuil1!$D:$D,$H$6)</f>
        <v>#VALUE!</v>
      </c>
      <c r="J246" s="49" t="e">
        <f>SUMIFS([2]Feuil1!$C:$C,[2]Feuil1!$B:$B,$W$20,[2]Feuil1!$A:$A,C246,[2]Feuil1!$D:$D,$J$6)</f>
        <v>#VALUE!</v>
      </c>
      <c r="K246" s="186" t="e">
        <f>SUMIFS([2]Feuil1!$E:$E,[2]Feuil1!$B:$B,$W$20,[2]Feuil1!$A:$A,C246,[2]Feuil1!$D:$D,$J$6)</f>
        <v>#VALUE!</v>
      </c>
      <c r="L246" s="74">
        <f>SUMIFS([2]Feuil1!$C:$C,[2]Feuil1!$B:$B,$W$20,[2]Feuil1!$A:$A,C246,[2]Feuil1!$D:$D,$L$6)</f>
        <v>0</v>
      </c>
      <c r="M246" s="187" t="e">
        <f>SUMIFS([2]Feuil1!$E:$E,[2]Feuil1!$B:$B,$W$20,[2]Feuil1!$A:$A,C246,[2]Feuil1!$D:$D,$L$6)</f>
        <v>#VALUE!</v>
      </c>
      <c r="N246" s="74">
        <f>SUMIFS([2]Feuil1!$C:$C,[2]Feuil1!$B:$B,$W$20,[2]Feuil1!$A:$A,C246,[2]Feuil1!$D:$D,$N$6)</f>
        <v>0</v>
      </c>
      <c r="O246" s="187" t="e">
        <f>SUMIFS([2]Feuil1!$E:$E,[2]Feuil1!$B:$B,$W$20,[2]Feuil1!$A:$A,C246,[2]Feuil1!$D:$D,$N$6)</f>
        <v>#VALUE!</v>
      </c>
      <c r="P246" s="173" t="e">
        <f>SUMIFS('[3]RPE MATIN'!$C:$C,'[3]RPE MATIN'!$B:$B,$W$20,'[3]RPE MATIN'!$A:$A,C246)</f>
        <v>#VALUE!</v>
      </c>
      <c r="Q246" s="188" t="e">
        <f t="shared" si="15"/>
        <v>#VALUE!</v>
      </c>
      <c r="R246" s="11" t="e">
        <f t="shared" si="18"/>
        <v>#VALUE!</v>
      </c>
      <c r="S246" s="11" t="e">
        <f t="shared" si="19"/>
        <v>#VALUE!</v>
      </c>
      <c r="T246" s="50" t="e">
        <f t="shared" si="16"/>
        <v>#VALUE!</v>
      </c>
      <c r="U246" s="51" t="e">
        <f t="shared" si="17"/>
        <v>#VALUE!</v>
      </c>
    </row>
    <row r="247" spans="1:21" ht="15" thickBot="1" x14ac:dyDescent="0.4">
      <c r="A247" s="234"/>
      <c r="B247" s="1" t="s">
        <v>15</v>
      </c>
      <c r="C247" s="26">
        <v>45044</v>
      </c>
      <c r="D247" s="48" t="e">
        <f>SUMIFS([2]Feuil1!$C:$C,[2]Feuil1!$B:$B,$W$20,[2]Feuil1!$A:$A,C247,[2]Feuil1!$D:$D,$D$6)</f>
        <v>#VALUE!</v>
      </c>
      <c r="E247" s="185" t="e">
        <f>SUMIFS([2]Feuil1!$E:$E,[2]Feuil1!$B:$B,$W$20,[2]Feuil1!$A:$A,C247,[2]Feuil1!$D:$D,$D$6)</f>
        <v>#VALUE!</v>
      </c>
      <c r="F247" s="48" t="e">
        <f>SUMIFS([2]Feuil1!$C:$C,[2]Feuil1!$B:$B,$W$20,[2]Feuil1!$A:$A,C247,[2]Feuil1!$D:$D,$F$6)</f>
        <v>#VALUE!</v>
      </c>
      <c r="G247" s="185" t="e">
        <f>SUMIFS([2]Feuil1!$E:$E,[2]Feuil1!$B:$B,$W$20,[2]Feuil1!$A:$A,C247,[2]Feuil1!$D:$D,$F$6)</f>
        <v>#VALUE!</v>
      </c>
      <c r="H247" s="49">
        <f>SUMIFS([2]Feuil1!$C:$C,[2]Feuil1!$B:$B,$W$20,[2]Feuil1!$A:$A,C247,[2]Feuil1!$D:$D,$H$6)</f>
        <v>0</v>
      </c>
      <c r="I247" s="186" t="e">
        <f>SUMIFS([2]Feuil1!$E:$E,[2]Feuil1!$B:$B,$W$20,[2]Feuil1!$A:$A,C247,[2]Feuil1!$D:$D,$H$6)</f>
        <v>#VALUE!</v>
      </c>
      <c r="J247" s="49" t="e">
        <f>SUMIFS([2]Feuil1!$C:$C,[2]Feuil1!$B:$B,$W$20,[2]Feuil1!$A:$A,C247,[2]Feuil1!$D:$D,$J$6)</f>
        <v>#VALUE!</v>
      </c>
      <c r="K247" s="186" t="e">
        <f>SUMIFS([2]Feuil1!$E:$E,[2]Feuil1!$B:$B,$W$20,[2]Feuil1!$A:$A,C247,[2]Feuil1!$D:$D,$J$6)</f>
        <v>#VALUE!</v>
      </c>
      <c r="L247" s="74">
        <f>SUMIFS([2]Feuil1!$C:$C,[2]Feuil1!$B:$B,$W$20,[2]Feuil1!$A:$A,C247,[2]Feuil1!$D:$D,$L$6)</f>
        <v>0</v>
      </c>
      <c r="M247" s="187" t="e">
        <f>SUMIFS([2]Feuil1!$E:$E,[2]Feuil1!$B:$B,$W$20,[2]Feuil1!$A:$A,C247,[2]Feuil1!$D:$D,$L$6)</f>
        <v>#VALUE!</v>
      </c>
      <c r="N247" s="74">
        <f>SUMIFS([2]Feuil1!$C:$C,[2]Feuil1!$B:$B,$W$20,[2]Feuil1!$A:$A,C247,[2]Feuil1!$D:$D,$N$6)</f>
        <v>0</v>
      </c>
      <c r="O247" s="187" t="e">
        <f>SUMIFS([2]Feuil1!$E:$E,[2]Feuil1!$B:$B,$W$20,[2]Feuil1!$A:$A,C247,[2]Feuil1!$D:$D,$N$6)</f>
        <v>#VALUE!</v>
      </c>
      <c r="P247" s="173" t="e">
        <f>SUMIFS('[3]RPE MATIN'!$C:$C,'[3]RPE MATIN'!$B:$B,$W$20,'[3]RPE MATIN'!$A:$A,C247)</f>
        <v>#VALUE!</v>
      </c>
      <c r="Q247" s="188" t="e">
        <f t="shared" si="15"/>
        <v>#VALUE!</v>
      </c>
      <c r="R247" s="11" t="e">
        <f t="shared" si="18"/>
        <v>#VALUE!</v>
      </c>
      <c r="S247" s="11" t="e">
        <f t="shared" si="19"/>
        <v>#VALUE!</v>
      </c>
      <c r="T247" s="50" t="e">
        <f t="shared" si="16"/>
        <v>#VALUE!</v>
      </c>
      <c r="U247" s="51" t="e">
        <f t="shared" si="17"/>
        <v>#VALUE!</v>
      </c>
    </row>
    <row r="248" spans="1:21" ht="15" thickBot="1" x14ac:dyDescent="0.4">
      <c r="A248" s="234"/>
      <c r="B248" s="1" t="s">
        <v>16</v>
      </c>
      <c r="C248" s="26">
        <v>45045</v>
      </c>
      <c r="D248" s="48" t="e">
        <f>SUMIFS([2]Feuil1!$C:$C,[2]Feuil1!$B:$B,$W$20,[2]Feuil1!$A:$A,C248,[2]Feuil1!$D:$D,$D$6)</f>
        <v>#VALUE!</v>
      </c>
      <c r="E248" s="185" t="e">
        <f>SUMIFS([2]Feuil1!$E:$E,[2]Feuil1!$B:$B,$W$20,[2]Feuil1!$A:$A,C248,[2]Feuil1!$D:$D,$D$6)</f>
        <v>#VALUE!</v>
      </c>
      <c r="F248" s="48" t="e">
        <f>SUMIFS([2]Feuil1!$C:$C,[2]Feuil1!$B:$B,$W$20,[2]Feuil1!$A:$A,C248,[2]Feuil1!$D:$D,$F$6)</f>
        <v>#VALUE!</v>
      </c>
      <c r="G248" s="185" t="e">
        <f>SUMIFS([2]Feuil1!$E:$E,[2]Feuil1!$B:$B,$W$20,[2]Feuil1!$A:$A,C248,[2]Feuil1!$D:$D,$F$6)</f>
        <v>#VALUE!</v>
      </c>
      <c r="H248" s="49">
        <f>SUMIFS([2]Feuil1!$C:$C,[2]Feuil1!$B:$B,$W$20,[2]Feuil1!$A:$A,C248,[2]Feuil1!$D:$D,$H$6)</f>
        <v>0</v>
      </c>
      <c r="I248" s="186" t="e">
        <f>SUMIFS([2]Feuil1!$E:$E,[2]Feuil1!$B:$B,$W$20,[2]Feuil1!$A:$A,C248,[2]Feuil1!$D:$D,$H$6)</f>
        <v>#VALUE!</v>
      </c>
      <c r="J248" s="49" t="e">
        <f>SUMIFS([2]Feuil1!$C:$C,[2]Feuil1!$B:$B,$W$20,[2]Feuil1!$A:$A,C248,[2]Feuil1!$D:$D,$J$6)</f>
        <v>#VALUE!</v>
      </c>
      <c r="K248" s="186" t="e">
        <f>SUMIFS([2]Feuil1!$E:$E,[2]Feuil1!$B:$B,$W$20,[2]Feuil1!$A:$A,C248,[2]Feuil1!$D:$D,$J$6)</f>
        <v>#VALUE!</v>
      </c>
      <c r="L248" s="74">
        <f>SUMIFS([2]Feuil1!$C:$C,[2]Feuil1!$B:$B,$W$20,[2]Feuil1!$A:$A,C248,[2]Feuil1!$D:$D,$L$6)</f>
        <v>0</v>
      </c>
      <c r="M248" s="187" t="e">
        <f>SUMIFS([2]Feuil1!$E:$E,[2]Feuil1!$B:$B,$W$20,[2]Feuil1!$A:$A,C248,[2]Feuil1!$D:$D,$L$6)</f>
        <v>#VALUE!</v>
      </c>
      <c r="N248" s="74">
        <f>SUMIFS([2]Feuil1!$C:$C,[2]Feuil1!$B:$B,$W$20,[2]Feuil1!$A:$A,C248,[2]Feuil1!$D:$D,$N$6)</f>
        <v>0</v>
      </c>
      <c r="O248" s="187" t="e">
        <f>SUMIFS([2]Feuil1!$E:$E,[2]Feuil1!$B:$B,$W$20,[2]Feuil1!$A:$A,C248,[2]Feuil1!$D:$D,$N$6)</f>
        <v>#VALUE!</v>
      </c>
      <c r="P248" s="173" t="e">
        <f>SUMIFS('[3]RPE MATIN'!$C:$C,'[3]RPE MATIN'!$B:$B,$W$20,'[3]RPE MATIN'!$A:$A,C248)</f>
        <v>#VALUE!</v>
      </c>
      <c r="Q248" s="188" t="e">
        <f t="shared" si="15"/>
        <v>#VALUE!</v>
      </c>
      <c r="R248" s="11" t="e">
        <f t="shared" si="18"/>
        <v>#VALUE!</v>
      </c>
      <c r="S248" s="11" t="e">
        <f t="shared" si="19"/>
        <v>#VALUE!</v>
      </c>
      <c r="T248" s="50" t="e">
        <f t="shared" si="16"/>
        <v>#VALUE!</v>
      </c>
      <c r="U248" s="51" t="e">
        <f t="shared" si="17"/>
        <v>#VALUE!</v>
      </c>
    </row>
    <row r="249" spans="1:21" ht="15" thickBot="1" x14ac:dyDescent="0.4">
      <c r="A249" s="234"/>
      <c r="B249" s="1" t="s">
        <v>17</v>
      </c>
      <c r="C249" s="26">
        <v>45046</v>
      </c>
      <c r="D249" s="48" t="e">
        <f>SUMIFS([2]Feuil1!$C:$C,[2]Feuil1!$B:$B,$W$20,[2]Feuil1!$A:$A,C249,[2]Feuil1!$D:$D,$D$6)</f>
        <v>#VALUE!</v>
      </c>
      <c r="E249" s="185" t="e">
        <f>SUMIFS([2]Feuil1!$E:$E,[2]Feuil1!$B:$B,$W$20,[2]Feuil1!$A:$A,C249,[2]Feuil1!$D:$D,$D$6)</f>
        <v>#VALUE!</v>
      </c>
      <c r="F249" s="48" t="e">
        <f>SUMIFS([2]Feuil1!$C:$C,[2]Feuil1!$B:$B,$W$20,[2]Feuil1!$A:$A,C249,[2]Feuil1!$D:$D,$F$6)</f>
        <v>#VALUE!</v>
      </c>
      <c r="G249" s="185" t="e">
        <f>SUMIFS([2]Feuil1!$E:$E,[2]Feuil1!$B:$B,$W$20,[2]Feuil1!$A:$A,C249,[2]Feuil1!$D:$D,$F$6)</f>
        <v>#VALUE!</v>
      </c>
      <c r="H249" s="49">
        <f>SUMIFS([2]Feuil1!$C:$C,[2]Feuil1!$B:$B,$W$20,[2]Feuil1!$A:$A,C249,[2]Feuil1!$D:$D,$H$6)</f>
        <v>0</v>
      </c>
      <c r="I249" s="186" t="e">
        <f>SUMIFS([2]Feuil1!$E:$E,[2]Feuil1!$B:$B,$W$20,[2]Feuil1!$A:$A,C249,[2]Feuil1!$D:$D,$H$6)</f>
        <v>#VALUE!</v>
      </c>
      <c r="J249" s="49" t="e">
        <f>SUMIFS([2]Feuil1!$C:$C,[2]Feuil1!$B:$B,$W$20,[2]Feuil1!$A:$A,C249,[2]Feuil1!$D:$D,$J$6)</f>
        <v>#VALUE!</v>
      </c>
      <c r="K249" s="186" t="e">
        <f>SUMIFS([2]Feuil1!$E:$E,[2]Feuil1!$B:$B,$W$20,[2]Feuil1!$A:$A,C249,[2]Feuil1!$D:$D,$J$6)</f>
        <v>#VALUE!</v>
      </c>
      <c r="L249" s="74">
        <f>SUMIFS([2]Feuil1!$C:$C,[2]Feuil1!$B:$B,$W$20,[2]Feuil1!$A:$A,C249,[2]Feuil1!$D:$D,$L$6)</f>
        <v>0</v>
      </c>
      <c r="M249" s="187" t="e">
        <f>SUMIFS([2]Feuil1!$E:$E,[2]Feuil1!$B:$B,$W$20,[2]Feuil1!$A:$A,C249,[2]Feuil1!$D:$D,$L$6)</f>
        <v>#VALUE!</v>
      </c>
      <c r="N249" s="74">
        <f>SUMIFS([2]Feuil1!$C:$C,[2]Feuil1!$B:$B,$W$20,[2]Feuil1!$A:$A,C249,[2]Feuil1!$D:$D,$N$6)</f>
        <v>0</v>
      </c>
      <c r="O249" s="187" t="e">
        <f>SUMIFS([2]Feuil1!$E:$E,[2]Feuil1!$B:$B,$W$20,[2]Feuil1!$A:$A,C249,[2]Feuil1!$D:$D,$N$6)</f>
        <v>#VALUE!</v>
      </c>
      <c r="P249" s="173" t="e">
        <f>SUMIFS('[3]RPE MATIN'!$C:$C,'[3]RPE MATIN'!$B:$B,$W$20,'[3]RPE MATIN'!$A:$A,C249)</f>
        <v>#VALUE!</v>
      </c>
      <c r="Q249" s="188" t="e">
        <f t="shared" si="15"/>
        <v>#VALUE!</v>
      </c>
      <c r="R249" s="11" t="e">
        <f t="shared" si="18"/>
        <v>#VALUE!</v>
      </c>
      <c r="S249" s="11" t="e">
        <f t="shared" si="19"/>
        <v>#VALUE!</v>
      </c>
      <c r="T249" s="50" t="e">
        <f t="shared" si="16"/>
        <v>#VALUE!</v>
      </c>
      <c r="U249" s="51" t="e">
        <f t="shared" si="17"/>
        <v>#VALUE!</v>
      </c>
    </row>
    <row r="250" spans="1:21" ht="15" thickBot="1" x14ac:dyDescent="0.4">
      <c r="A250" s="234" t="s">
        <v>4</v>
      </c>
      <c r="B250" s="1" t="s">
        <v>12</v>
      </c>
      <c r="C250" s="26">
        <v>45047</v>
      </c>
      <c r="D250" s="48" t="e">
        <f>SUMIFS([2]Feuil1!$C:$C,[2]Feuil1!$B:$B,$W$20,[2]Feuil1!$A:$A,C250,[2]Feuil1!$D:$D,$D$6)</f>
        <v>#VALUE!</v>
      </c>
      <c r="E250" s="185" t="e">
        <f>SUMIFS([2]Feuil1!$E:$E,[2]Feuil1!$B:$B,$W$20,[2]Feuil1!$A:$A,C250,[2]Feuil1!$D:$D,$D$6)</f>
        <v>#VALUE!</v>
      </c>
      <c r="F250" s="48" t="e">
        <f>SUMIFS([2]Feuil1!$C:$C,[2]Feuil1!$B:$B,$W$20,[2]Feuil1!$A:$A,C250,[2]Feuil1!$D:$D,$F$6)</f>
        <v>#VALUE!</v>
      </c>
      <c r="G250" s="185" t="e">
        <f>SUMIFS([2]Feuil1!$E:$E,[2]Feuil1!$B:$B,$W$20,[2]Feuil1!$A:$A,C250,[2]Feuil1!$D:$D,$F$6)</f>
        <v>#VALUE!</v>
      </c>
      <c r="H250" s="49">
        <f>SUMIFS([2]Feuil1!$C:$C,[2]Feuil1!$B:$B,$W$20,[2]Feuil1!$A:$A,C250,[2]Feuil1!$D:$D,$H$6)</f>
        <v>0</v>
      </c>
      <c r="I250" s="186" t="e">
        <f>SUMIFS([2]Feuil1!$E:$E,[2]Feuil1!$B:$B,$W$20,[2]Feuil1!$A:$A,C250,[2]Feuil1!$D:$D,$H$6)</f>
        <v>#VALUE!</v>
      </c>
      <c r="J250" s="49" t="e">
        <f>SUMIFS([2]Feuil1!$C:$C,[2]Feuil1!$B:$B,$W$20,[2]Feuil1!$A:$A,C250,[2]Feuil1!$D:$D,$J$6)</f>
        <v>#VALUE!</v>
      </c>
      <c r="K250" s="186" t="e">
        <f>SUMIFS([2]Feuil1!$E:$E,[2]Feuil1!$B:$B,$W$20,[2]Feuil1!$A:$A,C250,[2]Feuil1!$D:$D,$J$6)</f>
        <v>#VALUE!</v>
      </c>
      <c r="L250" s="74">
        <f>SUMIFS([2]Feuil1!$C:$C,[2]Feuil1!$B:$B,$W$20,[2]Feuil1!$A:$A,C250,[2]Feuil1!$D:$D,$L$6)</f>
        <v>0</v>
      </c>
      <c r="M250" s="187" t="e">
        <f>SUMIFS([2]Feuil1!$E:$E,[2]Feuil1!$B:$B,$W$20,[2]Feuil1!$A:$A,C250,[2]Feuil1!$D:$D,$L$6)</f>
        <v>#VALUE!</v>
      </c>
      <c r="N250" s="74">
        <f>SUMIFS([2]Feuil1!$C:$C,[2]Feuil1!$B:$B,$W$20,[2]Feuil1!$A:$A,C250,[2]Feuil1!$D:$D,$N$6)</f>
        <v>0</v>
      </c>
      <c r="O250" s="187" t="e">
        <f>SUMIFS([2]Feuil1!$E:$E,[2]Feuil1!$B:$B,$W$20,[2]Feuil1!$A:$A,C250,[2]Feuil1!$D:$D,$N$6)</f>
        <v>#VALUE!</v>
      </c>
      <c r="P250" s="173" t="e">
        <f>SUMIFS('[3]RPE MATIN'!$C:$C,'[3]RPE MATIN'!$B:$B,$W$20,'[3]RPE MATIN'!$A:$A,C250)</f>
        <v>#VALUE!</v>
      </c>
      <c r="Q250" s="188" t="e">
        <f t="shared" si="15"/>
        <v>#VALUE!</v>
      </c>
      <c r="R250" s="11" t="e">
        <f t="shared" si="18"/>
        <v>#VALUE!</v>
      </c>
      <c r="S250" s="11" t="e">
        <f t="shared" si="19"/>
        <v>#VALUE!</v>
      </c>
      <c r="T250" s="50" t="e">
        <f t="shared" si="16"/>
        <v>#VALUE!</v>
      </c>
      <c r="U250" s="51" t="e">
        <f t="shared" si="17"/>
        <v>#VALUE!</v>
      </c>
    </row>
    <row r="251" spans="1:21" ht="15" thickBot="1" x14ac:dyDescent="0.4">
      <c r="A251" s="234"/>
      <c r="B251" s="1" t="s">
        <v>13</v>
      </c>
      <c r="C251" s="26">
        <v>45048</v>
      </c>
      <c r="D251" s="48" t="e">
        <f>SUMIFS([2]Feuil1!$C:$C,[2]Feuil1!$B:$B,$W$20,[2]Feuil1!$A:$A,C251,[2]Feuil1!$D:$D,$D$6)</f>
        <v>#VALUE!</v>
      </c>
      <c r="E251" s="185" t="e">
        <f>SUMIFS([2]Feuil1!$E:$E,[2]Feuil1!$B:$B,$W$20,[2]Feuil1!$A:$A,C251,[2]Feuil1!$D:$D,$D$6)</f>
        <v>#VALUE!</v>
      </c>
      <c r="F251" s="48" t="e">
        <f>SUMIFS([2]Feuil1!$C:$C,[2]Feuil1!$B:$B,$W$20,[2]Feuil1!$A:$A,C251,[2]Feuil1!$D:$D,$F$6)</f>
        <v>#VALUE!</v>
      </c>
      <c r="G251" s="185" t="e">
        <f>SUMIFS([2]Feuil1!$E:$E,[2]Feuil1!$B:$B,$W$20,[2]Feuil1!$A:$A,C251,[2]Feuil1!$D:$D,$F$6)</f>
        <v>#VALUE!</v>
      </c>
      <c r="H251" s="49">
        <f>SUMIFS([2]Feuil1!$C:$C,[2]Feuil1!$B:$B,$W$20,[2]Feuil1!$A:$A,C251,[2]Feuil1!$D:$D,$H$6)</f>
        <v>0</v>
      </c>
      <c r="I251" s="186" t="e">
        <f>SUMIFS([2]Feuil1!$E:$E,[2]Feuil1!$B:$B,$W$20,[2]Feuil1!$A:$A,C251,[2]Feuil1!$D:$D,$H$6)</f>
        <v>#VALUE!</v>
      </c>
      <c r="J251" s="49" t="e">
        <f>SUMIFS([2]Feuil1!$C:$C,[2]Feuil1!$B:$B,$W$20,[2]Feuil1!$A:$A,C251,[2]Feuil1!$D:$D,$J$6)</f>
        <v>#VALUE!</v>
      </c>
      <c r="K251" s="186" t="e">
        <f>SUMIFS([2]Feuil1!$E:$E,[2]Feuil1!$B:$B,$W$20,[2]Feuil1!$A:$A,C251,[2]Feuil1!$D:$D,$J$6)</f>
        <v>#VALUE!</v>
      </c>
      <c r="L251" s="74">
        <f>SUMIFS([2]Feuil1!$C:$C,[2]Feuil1!$B:$B,$W$20,[2]Feuil1!$A:$A,C251,[2]Feuil1!$D:$D,$L$6)</f>
        <v>0</v>
      </c>
      <c r="M251" s="187" t="e">
        <f>SUMIFS([2]Feuil1!$E:$E,[2]Feuil1!$B:$B,$W$20,[2]Feuil1!$A:$A,C251,[2]Feuil1!$D:$D,$L$6)</f>
        <v>#VALUE!</v>
      </c>
      <c r="N251" s="74">
        <f>SUMIFS([2]Feuil1!$C:$C,[2]Feuil1!$B:$B,$W$20,[2]Feuil1!$A:$A,C251,[2]Feuil1!$D:$D,$N$6)</f>
        <v>0</v>
      </c>
      <c r="O251" s="187" t="e">
        <f>SUMIFS([2]Feuil1!$E:$E,[2]Feuil1!$B:$B,$W$20,[2]Feuil1!$A:$A,C251,[2]Feuil1!$D:$D,$N$6)</f>
        <v>#VALUE!</v>
      </c>
      <c r="P251" s="173" t="e">
        <f>SUMIFS('[3]RPE MATIN'!$C:$C,'[3]RPE MATIN'!$B:$B,$W$20,'[3]RPE MATIN'!$A:$A,C251)</f>
        <v>#VALUE!</v>
      </c>
      <c r="Q251" s="188" t="e">
        <f t="shared" si="15"/>
        <v>#VALUE!</v>
      </c>
      <c r="R251" s="11" t="e">
        <f t="shared" si="18"/>
        <v>#VALUE!</v>
      </c>
      <c r="S251" s="11" t="e">
        <f t="shared" si="19"/>
        <v>#VALUE!</v>
      </c>
      <c r="T251" s="50" t="e">
        <f t="shared" si="16"/>
        <v>#VALUE!</v>
      </c>
      <c r="U251" s="51" t="e">
        <f t="shared" si="17"/>
        <v>#VALUE!</v>
      </c>
    </row>
    <row r="252" spans="1:21" ht="15" thickBot="1" x14ac:dyDescent="0.4">
      <c r="A252" s="234"/>
      <c r="B252" s="1" t="s">
        <v>13</v>
      </c>
      <c r="C252" s="26">
        <v>45049</v>
      </c>
      <c r="D252" s="48" t="e">
        <f>SUMIFS([2]Feuil1!$C:$C,[2]Feuil1!$B:$B,$W$20,[2]Feuil1!$A:$A,C252,[2]Feuil1!$D:$D,$D$6)</f>
        <v>#VALUE!</v>
      </c>
      <c r="E252" s="185" t="e">
        <f>SUMIFS([2]Feuil1!$E:$E,[2]Feuil1!$B:$B,$W$20,[2]Feuil1!$A:$A,C252,[2]Feuil1!$D:$D,$D$6)</f>
        <v>#VALUE!</v>
      </c>
      <c r="F252" s="48" t="e">
        <f>SUMIFS([2]Feuil1!$C:$C,[2]Feuil1!$B:$B,$W$20,[2]Feuil1!$A:$A,C252,[2]Feuil1!$D:$D,$F$6)</f>
        <v>#VALUE!</v>
      </c>
      <c r="G252" s="185" t="e">
        <f>SUMIFS([2]Feuil1!$E:$E,[2]Feuil1!$B:$B,$W$20,[2]Feuil1!$A:$A,C252,[2]Feuil1!$D:$D,$F$6)</f>
        <v>#VALUE!</v>
      </c>
      <c r="H252" s="49">
        <f>SUMIFS([2]Feuil1!$C:$C,[2]Feuil1!$B:$B,$W$20,[2]Feuil1!$A:$A,C252,[2]Feuil1!$D:$D,$H$6)</f>
        <v>0</v>
      </c>
      <c r="I252" s="186" t="e">
        <f>SUMIFS([2]Feuil1!$E:$E,[2]Feuil1!$B:$B,$W$20,[2]Feuil1!$A:$A,C252,[2]Feuil1!$D:$D,$H$6)</f>
        <v>#VALUE!</v>
      </c>
      <c r="J252" s="49" t="e">
        <f>SUMIFS([2]Feuil1!$C:$C,[2]Feuil1!$B:$B,$W$20,[2]Feuil1!$A:$A,C252,[2]Feuil1!$D:$D,$J$6)</f>
        <v>#VALUE!</v>
      </c>
      <c r="K252" s="186" t="e">
        <f>SUMIFS([2]Feuil1!$E:$E,[2]Feuil1!$B:$B,$W$20,[2]Feuil1!$A:$A,C252,[2]Feuil1!$D:$D,$J$6)</f>
        <v>#VALUE!</v>
      </c>
      <c r="L252" s="74">
        <f>SUMIFS([2]Feuil1!$C:$C,[2]Feuil1!$B:$B,$W$20,[2]Feuil1!$A:$A,C252,[2]Feuil1!$D:$D,$L$6)</f>
        <v>0</v>
      </c>
      <c r="M252" s="187" t="e">
        <f>SUMIFS([2]Feuil1!$E:$E,[2]Feuil1!$B:$B,$W$20,[2]Feuil1!$A:$A,C252,[2]Feuil1!$D:$D,$L$6)</f>
        <v>#VALUE!</v>
      </c>
      <c r="N252" s="74">
        <f>SUMIFS([2]Feuil1!$C:$C,[2]Feuil1!$B:$B,$W$20,[2]Feuil1!$A:$A,C252,[2]Feuil1!$D:$D,$N$6)</f>
        <v>0</v>
      </c>
      <c r="O252" s="187" t="e">
        <f>SUMIFS([2]Feuil1!$E:$E,[2]Feuil1!$B:$B,$W$20,[2]Feuil1!$A:$A,C252,[2]Feuil1!$D:$D,$N$6)</f>
        <v>#VALUE!</v>
      </c>
      <c r="P252" s="173" t="e">
        <f>SUMIFS('[3]RPE MATIN'!$C:$C,'[3]RPE MATIN'!$B:$B,$W$20,'[3]RPE MATIN'!$A:$A,C252)</f>
        <v>#VALUE!</v>
      </c>
      <c r="Q252" s="188" t="e">
        <f t="shared" si="15"/>
        <v>#VALUE!</v>
      </c>
      <c r="R252" s="11" t="e">
        <f t="shared" si="18"/>
        <v>#VALUE!</v>
      </c>
      <c r="S252" s="11" t="e">
        <f t="shared" si="19"/>
        <v>#VALUE!</v>
      </c>
      <c r="T252" s="50" t="e">
        <f t="shared" si="16"/>
        <v>#VALUE!</v>
      </c>
      <c r="U252" s="51" t="e">
        <f t="shared" si="17"/>
        <v>#VALUE!</v>
      </c>
    </row>
    <row r="253" spans="1:21" ht="15" thickBot="1" x14ac:dyDescent="0.4">
      <c r="A253" s="234"/>
      <c r="B253" s="1" t="s">
        <v>14</v>
      </c>
      <c r="C253" s="26">
        <v>45050</v>
      </c>
      <c r="D253" s="48" t="e">
        <f>SUMIFS([2]Feuil1!$C:$C,[2]Feuil1!$B:$B,$W$20,[2]Feuil1!$A:$A,C253,[2]Feuil1!$D:$D,$D$6)</f>
        <v>#VALUE!</v>
      </c>
      <c r="E253" s="185" t="e">
        <f>SUMIFS([2]Feuil1!$E:$E,[2]Feuil1!$B:$B,$W$20,[2]Feuil1!$A:$A,C253,[2]Feuil1!$D:$D,$D$6)</f>
        <v>#VALUE!</v>
      </c>
      <c r="F253" s="48" t="e">
        <f>SUMIFS([2]Feuil1!$C:$C,[2]Feuil1!$B:$B,$W$20,[2]Feuil1!$A:$A,C253,[2]Feuil1!$D:$D,$F$6)</f>
        <v>#VALUE!</v>
      </c>
      <c r="G253" s="185" t="e">
        <f>SUMIFS([2]Feuil1!$E:$E,[2]Feuil1!$B:$B,$W$20,[2]Feuil1!$A:$A,C253,[2]Feuil1!$D:$D,$F$6)</f>
        <v>#VALUE!</v>
      </c>
      <c r="H253" s="49">
        <f>SUMIFS([2]Feuil1!$C:$C,[2]Feuil1!$B:$B,$W$20,[2]Feuil1!$A:$A,C253,[2]Feuil1!$D:$D,$H$6)</f>
        <v>0</v>
      </c>
      <c r="I253" s="186" t="e">
        <f>SUMIFS([2]Feuil1!$E:$E,[2]Feuil1!$B:$B,$W$20,[2]Feuil1!$A:$A,C253,[2]Feuil1!$D:$D,$H$6)</f>
        <v>#VALUE!</v>
      </c>
      <c r="J253" s="49" t="e">
        <f>SUMIFS([2]Feuil1!$C:$C,[2]Feuil1!$B:$B,$W$20,[2]Feuil1!$A:$A,C253,[2]Feuil1!$D:$D,$J$6)</f>
        <v>#VALUE!</v>
      </c>
      <c r="K253" s="186" t="e">
        <f>SUMIFS([2]Feuil1!$E:$E,[2]Feuil1!$B:$B,$W$20,[2]Feuil1!$A:$A,C253,[2]Feuil1!$D:$D,$J$6)</f>
        <v>#VALUE!</v>
      </c>
      <c r="L253" s="74">
        <f>SUMIFS([2]Feuil1!$C:$C,[2]Feuil1!$B:$B,$W$20,[2]Feuil1!$A:$A,C253,[2]Feuil1!$D:$D,$L$6)</f>
        <v>0</v>
      </c>
      <c r="M253" s="187" t="e">
        <f>SUMIFS([2]Feuil1!$E:$E,[2]Feuil1!$B:$B,$W$20,[2]Feuil1!$A:$A,C253,[2]Feuil1!$D:$D,$L$6)</f>
        <v>#VALUE!</v>
      </c>
      <c r="N253" s="74">
        <f>SUMIFS([2]Feuil1!$C:$C,[2]Feuil1!$B:$B,$W$20,[2]Feuil1!$A:$A,C253,[2]Feuil1!$D:$D,$N$6)</f>
        <v>0</v>
      </c>
      <c r="O253" s="187" t="e">
        <f>SUMIFS([2]Feuil1!$E:$E,[2]Feuil1!$B:$B,$W$20,[2]Feuil1!$A:$A,C253,[2]Feuil1!$D:$D,$N$6)</f>
        <v>#VALUE!</v>
      </c>
      <c r="P253" s="173" t="e">
        <f>SUMIFS('[3]RPE MATIN'!$C:$C,'[3]RPE MATIN'!$B:$B,$W$20,'[3]RPE MATIN'!$A:$A,C253)</f>
        <v>#VALUE!</v>
      </c>
      <c r="Q253" s="188" t="e">
        <f t="shared" si="15"/>
        <v>#VALUE!</v>
      </c>
      <c r="R253" s="11" t="e">
        <f t="shared" si="18"/>
        <v>#VALUE!</v>
      </c>
      <c r="S253" s="11" t="e">
        <f t="shared" si="19"/>
        <v>#VALUE!</v>
      </c>
      <c r="T253" s="50" t="e">
        <f t="shared" si="16"/>
        <v>#VALUE!</v>
      </c>
      <c r="U253" s="51" t="e">
        <f t="shared" si="17"/>
        <v>#VALUE!</v>
      </c>
    </row>
    <row r="254" spans="1:21" ht="15" thickBot="1" x14ac:dyDescent="0.4">
      <c r="A254" s="234"/>
      <c r="B254" s="1" t="s">
        <v>15</v>
      </c>
      <c r="C254" s="26">
        <v>45051</v>
      </c>
      <c r="D254" s="48" t="e">
        <f>SUMIFS([2]Feuil1!$C:$C,[2]Feuil1!$B:$B,$W$20,[2]Feuil1!$A:$A,C254,[2]Feuil1!$D:$D,$D$6)</f>
        <v>#VALUE!</v>
      </c>
      <c r="E254" s="185" t="e">
        <f>SUMIFS([2]Feuil1!$E:$E,[2]Feuil1!$B:$B,$W$20,[2]Feuil1!$A:$A,C254,[2]Feuil1!$D:$D,$D$6)</f>
        <v>#VALUE!</v>
      </c>
      <c r="F254" s="48" t="e">
        <f>SUMIFS([2]Feuil1!$C:$C,[2]Feuil1!$B:$B,$W$20,[2]Feuil1!$A:$A,C254,[2]Feuil1!$D:$D,$F$6)</f>
        <v>#VALUE!</v>
      </c>
      <c r="G254" s="185" t="e">
        <f>SUMIFS([2]Feuil1!$E:$E,[2]Feuil1!$B:$B,$W$20,[2]Feuil1!$A:$A,C254,[2]Feuil1!$D:$D,$F$6)</f>
        <v>#VALUE!</v>
      </c>
      <c r="H254" s="49">
        <f>SUMIFS([2]Feuil1!$C:$C,[2]Feuil1!$B:$B,$W$20,[2]Feuil1!$A:$A,C254,[2]Feuil1!$D:$D,$H$6)</f>
        <v>0</v>
      </c>
      <c r="I254" s="186" t="e">
        <f>SUMIFS([2]Feuil1!$E:$E,[2]Feuil1!$B:$B,$W$20,[2]Feuil1!$A:$A,C254,[2]Feuil1!$D:$D,$H$6)</f>
        <v>#VALUE!</v>
      </c>
      <c r="J254" s="49" t="e">
        <f>SUMIFS([2]Feuil1!$C:$C,[2]Feuil1!$B:$B,$W$20,[2]Feuil1!$A:$A,C254,[2]Feuil1!$D:$D,$J$6)</f>
        <v>#VALUE!</v>
      </c>
      <c r="K254" s="186" t="e">
        <f>SUMIFS([2]Feuil1!$E:$E,[2]Feuil1!$B:$B,$W$20,[2]Feuil1!$A:$A,C254,[2]Feuil1!$D:$D,$J$6)</f>
        <v>#VALUE!</v>
      </c>
      <c r="L254" s="74">
        <f>SUMIFS([2]Feuil1!$C:$C,[2]Feuil1!$B:$B,$W$20,[2]Feuil1!$A:$A,C254,[2]Feuil1!$D:$D,$L$6)</f>
        <v>0</v>
      </c>
      <c r="M254" s="187" t="e">
        <f>SUMIFS([2]Feuil1!$E:$E,[2]Feuil1!$B:$B,$W$20,[2]Feuil1!$A:$A,C254,[2]Feuil1!$D:$D,$L$6)</f>
        <v>#VALUE!</v>
      </c>
      <c r="N254" s="74">
        <f>SUMIFS([2]Feuil1!$C:$C,[2]Feuil1!$B:$B,$W$20,[2]Feuil1!$A:$A,C254,[2]Feuil1!$D:$D,$N$6)</f>
        <v>0</v>
      </c>
      <c r="O254" s="187" t="e">
        <f>SUMIFS([2]Feuil1!$E:$E,[2]Feuil1!$B:$B,$W$20,[2]Feuil1!$A:$A,C254,[2]Feuil1!$D:$D,$N$6)</f>
        <v>#VALUE!</v>
      </c>
      <c r="P254" s="173" t="e">
        <f>SUMIFS('[3]RPE MATIN'!$C:$C,'[3]RPE MATIN'!$B:$B,$W$20,'[3]RPE MATIN'!$A:$A,C254)</f>
        <v>#VALUE!</v>
      </c>
      <c r="Q254" s="188" t="e">
        <f t="shared" si="15"/>
        <v>#VALUE!</v>
      </c>
      <c r="R254" s="11" t="e">
        <f t="shared" si="18"/>
        <v>#VALUE!</v>
      </c>
      <c r="S254" s="11" t="e">
        <f t="shared" si="19"/>
        <v>#VALUE!</v>
      </c>
      <c r="T254" s="50" t="e">
        <f t="shared" si="16"/>
        <v>#VALUE!</v>
      </c>
      <c r="U254" s="51" t="e">
        <f t="shared" si="17"/>
        <v>#VALUE!</v>
      </c>
    </row>
    <row r="255" spans="1:21" ht="15" thickBot="1" x14ac:dyDescent="0.4">
      <c r="A255" s="234"/>
      <c r="B255" s="1" t="s">
        <v>16</v>
      </c>
      <c r="C255" s="26">
        <v>45052</v>
      </c>
      <c r="D255" s="48" t="e">
        <f>SUMIFS([2]Feuil1!$C:$C,[2]Feuil1!$B:$B,$W$20,[2]Feuil1!$A:$A,C255,[2]Feuil1!$D:$D,$D$6)</f>
        <v>#VALUE!</v>
      </c>
      <c r="E255" s="185" t="e">
        <f>SUMIFS([2]Feuil1!$E:$E,[2]Feuil1!$B:$B,$W$20,[2]Feuil1!$A:$A,C255,[2]Feuil1!$D:$D,$D$6)</f>
        <v>#VALUE!</v>
      </c>
      <c r="F255" s="48" t="e">
        <f>SUMIFS([2]Feuil1!$C:$C,[2]Feuil1!$B:$B,$W$20,[2]Feuil1!$A:$A,C255,[2]Feuil1!$D:$D,$F$6)</f>
        <v>#VALUE!</v>
      </c>
      <c r="G255" s="185" t="e">
        <f>SUMIFS([2]Feuil1!$E:$E,[2]Feuil1!$B:$B,$W$20,[2]Feuil1!$A:$A,C255,[2]Feuil1!$D:$D,$F$6)</f>
        <v>#VALUE!</v>
      </c>
      <c r="H255" s="49">
        <f>SUMIFS([2]Feuil1!$C:$C,[2]Feuil1!$B:$B,$W$20,[2]Feuil1!$A:$A,C255,[2]Feuil1!$D:$D,$H$6)</f>
        <v>0</v>
      </c>
      <c r="I255" s="186" t="e">
        <f>SUMIFS([2]Feuil1!$E:$E,[2]Feuil1!$B:$B,$W$20,[2]Feuil1!$A:$A,C255,[2]Feuil1!$D:$D,$H$6)</f>
        <v>#VALUE!</v>
      </c>
      <c r="J255" s="49" t="e">
        <f>SUMIFS([2]Feuil1!$C:$C,[2]Feuil1!$B:$B,$W$20,[2]Feuil1!$A:$A,C255,[2]Feuil1!$D:$D,$J$6)</f>
        <v>#VALUE!</v>
      </c>
      <c r="K255" s="186" t="e">
        <f>SUMIFS([2]Feuil1!$E:$E,[2]Feuil1!$B:$B,$W$20,[2]Feuil1!$A:$A,C255,[2]Feuil1!$D:$D,$J$6)</f>
        <v>#VALUE!</v>
      </c>
      <c r="L255" s="74">
        <f>SUMIFS([2]Feuil1!$C:$C,[2]Feuil1!$B:$B,$W$20,[2]Feuil1!$A:$A,C255,[2]Feuil1!$D:$D,$L$6)</f>
        <v>0</v>
      </c>
      <c r="M255" s="187" t="e">
        <f>SUMIFS([2]Feuil1!$E:$E,[2]Feuil1!$B:$B,$W$20,[2]Feuil1!$A:$A,C255,[2]Feuil1!$D:$D,$L$6)</f>
        <v>#VALUE!</v>
      </c>
      <c r="N255" s="74">
        <f>SUMIFS([2]Feuil1!$C:$C,[2]Feuil1!$B:$B,$W$20,[2]Feuil1!$A:$A,C255,[2]Feuil1!$D:$D,$N$6)</f>
        <v>0</v>
      </c>
      <c r="O255" s="187" t="e">
        <f>SUMIFS([2]Feuil1!$E:$E,[2]Feuil1!$B:$B,$W$20,[2]Feuil1!$A:$A,C255,[2]Feuil1!$D:$D,$N$6)</f>
        <v>#VALUE!</v>
      </c>
      <c r="P255" s="173" t="e">
        <f>SUMIFS('[3]RPE MATIN'!$C:$C,'[3]RPE MATIN'!$B:$B,$W$20,'[3]RPE MATIN'!$A:$A,C255)</f>
        <v>#VALUE!</v>
      </c>
      <c r="Q255" s="188" t="e">
        <f t="shared" si="15"/>
        <v>#VALUE!</v>
      </c>
      <c r="R255" s="11" t="e">
        <f t="shared" si="18"/>
        <v>#VALUE!</v>
      </c>
      <c r="S255" s="11" t="e">
        <f t="shared" si="19"/>
        <v>#VALUE!</v>
      </c>
      <c r="T255" s="50" t="e">
        <f t="shared" si="16"/>
        <v>#VALUE!</v>
      </c>
      <c r="U255" s="51" t="e">
        <f t="shared" si="17"/>
        <v>#VALUE!</v>
      </c>
    </row>
    <row r="256" spans="1:21" ht="15" thickBot="1" x14ac:dyDescent="0.4">
      <c r="A256" s="234"/>
      <c r="B256" s="1" t="s">
        <v>17</v>
      </c>
      <c r="C256" s="26">
        <v>45053</v>
      </c>
      <c r="D256" s="48" t="e">
        <f>SUMIFS([2]Feuil1!$C:$C,[2]Feuil1!$B:$B,$W$20,[2]Feuil1!$A:$A,C256,[2]Feuil1!$D:$D,$D$6)</f>
        <v>#VALUE!</v>
      </c>
      <c r="E256" s="185" t="e">
        <f>SUMIFS([2]Feuil1!$E:$E,[2]Feuil1!$B:$B,$W$20,[2]Feuil1!$A:$A,C256,[2]Feuil1!$D:$D,$D$6)</f>
        <v>#VALUE!</v>
      </c>
      <c r="F256" s="48" t="e">
        <f>SUMIFS([2]Feuil1!$C:$C,[2]Feuil1!$B:$B,$W$20,[2]Feuil1!$A:$A,C256,[2]Feuil1!$D:$D,$F$6)</f>
        <v>#VALUE!</v>
      </c>
      <c r="G256" s="185" t="e">
        <f>SUMIFS([2]Feuil1!$E:$E,[2]Feuil1!$B:$B,$W$20,[2]Feuil1!$A:$A,C256,[2]Feuil1!$D:$D,$F$6)</f>
        <v>#VALUE!</v>
      </c>
      <c r="H256" s="49">
        <f>SUMIFS([2]Feuil1!$C:$C,[2]Feuil1!$B:$B,$W$20,[2]Feuil1!$A:$A,C256,[2]Feuil1!$D:$D,$H$6)</f>
        <v>0</v>
      </c>
      <c r="I256" s="186" t="e">
        <f>SUMIFS([2]Feuil1!$E:$E,[2]Feuil1!$B:$B,$W$20,[2]Feuil1!$A:$A,C256,[2]Feuil1!$D:$D,$H$6)</f>
        <v>#VALUE!</v>
      </c>
      <c r="J256" s="49" t="e">
        <f>SUMIFS([2]Feuil1!$C:$C,[2]Feuil1!$B:$B,$W$20,[2]Feuil1!$A:$A,C256,[2]Feuil1!$D:$D,$J$6)</f>
        <v>#VALUE!</v>
      </c>
      <c r="K256" s="186" t="e">
        <f>SUMIFS([2]Feuil1!$E:$E,[2]Feuil1!$B:$B,$W$20,[2]Feuil1!$A:$A,C256,[2]Feuil1!$D:$D,$J$6)</f>
        <v>#VALUE!</v>
      </c>
      <c r="L256" s="74">
        <f>SUMIFS([2]Feuil1!$C:$C,[2]Feuil1!$B:$B,$W$20,[2]Feuil1!$A:$A,C256,[2]Feuil1!$D:$D,$L$6)</f>
        <v>0</v>
      </c>
      <c r="M256" s="187" t="e">
        <f>SUMIFS([2]Feuil1!$E:$E,[2]Feuil1!$B:$B,$W$20,[2]Feuil1!$A:$A,C256,[2]Feuil1!$D:$D,$L$6)</f>
        <v>#VALUE!</v>
      </c>
      <c r="N256" s="74">
        <f>SUMIFS([2]Feuil1!$C:$C,[2]Feuil1!$B:$B,$W$20,[2]Feuil1!$A:$A,C256,[2]Feuil1!$D:$D,$N$6)</f>
        <v>0</v>
      </c>
      <c r="O256" s="187" t="e">
        <f>SUMIFS([2]Feuil1!$E:$E,[2]Feuil1!$B:$B,$W$20,[2]Feuil1!$A:$A,C256,[2]Feuil1!$D:$D,$N$6)</f>
        <v>#VALUE!</v>
      </c>
      <c r="P256" s="173" t="e">
        <f>SUMIFS('[3]RPE MATIN'!$C:$C,'[3]RPE MATIN'!$B:$B,$W$20,'[3]RPE MATIN'!$A:$A,C256)</f>
        <v>#VALUE!</v>
      </c>
      <c r="Q256" s="188" t="e">
        <f t="shared" si="15"/>
        <v>#VALUE!</v>
      </c>
      <c r="R256" s="11" t="e">
        <f t="shared" si="18"/>
        <v>#VALUE!</v>
      </c>
      <c r="S256" s="11" t="e">
        <f t="shared" si="19"/>
        <v>#VALUE!</v>
      </c>
      <c r="T256" s="50" t="e">
        <f t="shared" si="16"/>
        <v>#VALUE!</v>
      </c>
      <c r="U256" s="51" t="e">
        <f t="shared" si="17"/>
        <v>#VALUE!</v>
      </c>
    </row>
    <row r="257" spans="1:21" ht="15" thickBot="1" x14ac:dyDescent="0.4">
      <c r="A257" s="234"/>
      <c r="B257" s="1" t="s">
        <v>12</v>
      </c>
      <c r="C257" s="26">
        <v>45054</v>
      </c>
      <c r="D257" s="48" t="e">
        <f>SUMIFS([2]Feuil1!$C:$C,[2]Feuil1!$B:$B,$W$20,[2]Feuil1!$A:$A,C257,[2]Feuil1!$D:$D,$D$6)</f>
        <v>#VALUE!</v>
      </c>
      <c r="E257" s="185" t="e">
        <f>SUMIFS([2]Feuil1!$E:$E,[2]Feuil1!$B:$B,$W$20,[2]Feuil1!$A:$A,C257,[2]Feuil1!$D:$D,$D$6)</f>
        <v>#VALUE!</v>
      </c>
      <c r="F257" s="48" t="e">
        <f>SUMIFS([2]Feuil1!$C:$C,[2]Feuil1!$B:$B,$W$20,[2]Feuil1!$A:$A,C257,[2]Feuil1!$D:$D,$F$6)</f>
        <v>#VALUE!</v>
      </c>
      <c r="G257" s="185" t="e">
        <f>SUMIFS([2]Feuil1!$E:$E,[2]Feuil1!$B:$B,$W$20,[2]Feuil1!$A:$A,C257,[2]Feuil1!$D:$D,$F$6)</f>
        <v>#VALUE!</v>
      </c>
      <c r="H257" s="49">
        <f>SUMIFS([2]Feuil1!$C:$C,[2]Feuil1!$B:$B,$W$20,[2]Feuil1!$A:$A,C257,[2]Feuil1!$D:$D,$H$6)</f>
        <v>0</v>
      </c>
      <c r="I257" s="186" t="e">
        <f>SUMIFS([2]Feuil1!$E:$E,[2]Feuil1!$B:$B,$W$20,[2]Feuil1!$A:$A,C257,[2]Feuil1!$D:$D,$H$6)</f>
        <v>#VALUE!</v>
      </c>
      <c r="J257" s="49" t="e">
        <f>SUMIFS([2]Feuil1!$C:$C,[2]Feuil1!$B:$B,$W$20,[2]Feuil1!$A:$A,C257,[2]Feuil1!$D:$D,$J$6)</f>
        <v>#VALUE!</v>
      </c>
      <c r="K257" s="186" t="e">
        <f>SUMIFS([2]Feuil1!$E:$E,[2]Feuil1!$B:$B,$W$20,[2]Feuil1!$A:$A,C257,[2]Feuil1!$D:$D,$J$6)</f>
        <v>#VALUE!</v>
      </c>
      <c r="L257" s="74">
        <f>SUMIFS([2]Feuil1!$C:$C,[2]Feuil1!$B:$B,$W$20,[2]Feuil1!$A:$A,C257,[2]Feuil1!$D:$D,$L$6)</f>
        <v>0</v>
      </c>
      <c r="M257" s="187" t="e">
        <f>SUMIFS([2]Feuil1!$E:$E,[2]Feuil1!$B:$B,$W$20,[2]Feuil1!$A:$A,C257,[2]Feuil1!$D:$D,$L$6)</f>
        <v>#VALUE!</v>
      </c>
      <c r="N257" s="74">
        <f>SUMIFS([2]Feuil1!$C:$C,[2]Feuil1!$B:$B,$W$20,[2]Feuil1!$A:$A,C257,[2]Feuil1!$D:$D,$N$6)</f>
        <v>0</v>
      </c>
      <c r="O257" s="187" t="e">
        <f>SUMIFS([2]Feuil1!$E:$E,[2]Feuil1!$B:$B,$W$20,[2]Feuil1!$A:$A,C257,[2]Feuil1!$D:$D,$N$6)</f>
        <v>#VALUE!</v>
      </c>
      <c r="P257" s="173" t="e">
        <f>SUMIFS('[3]RPE MATIN'!$C:$C,'[3]RPE MATIN'!$B:$B,$W$20,'[3]RPE MATIN'!$A:$A,C257)</f>
        <v>#VALUE!</v>
      </c>
      <c r="Q257" s="188" t="e">
        <f t="shared" si="15"/>
        <v>#VALUE!</v>
      </c>
      <c r="R257" s="11" t="e">
        <f t="shared" si="18"/>
        <v>#VALUE!</v>
      </c>
      <c r="S257" s="11" t="e">
        <f t="shared" si="19"/>
        <v>#VALUE!</v>
      </c>
      <c r="T257" s="50" t="e">
        <f t="shared" si="16"/>
        <v>#VALUE!</v>
      </c>
      <c r="U257" s="51" t="e">
        <f t="shared" si="17"/>
        <v>#VALUE!</v>
      </c>
    </row>
    <row r="258" spans="1:21" ht="15" thickBot="1" x14ac:dyDescent="0.4">
      <c r="A258" s="234"/>
      <c r="B258" s="1" t="s">
        <v>13</v>
      </c>
      <c r="C258" s="26">
        <v>45055</v>
      </c>
      <c r="D258" s="48" t="e">
        <f>SUMIFS([2]Feuil1!$C:$C,[2]Feuil1!$B:$B,$W$20,[2]Feuil1!$A:$A,C258,[2]Feuil1!$D:$D,$D$6)</f>
        <v>#VALUE!</v>
      </c>
      <c r="E258" s="185" t="e">
        <f>SUMIFS([2]Feuil1!$E:$E,[2]Feuil1!$B:$B,$W$20,[2]Feuil1!$A:$A,C258,[2]Feuil1!$D:$D,$D$6)</f>
        <v>#VALUE!</v>
      </c>
      <c r="F258" s="48" t="e">
        <f>SUMIFS([2]Feuil1!$C:$C,[2]Feuil1!$B:$B,$W$20,[2]Feuil1!$A:$A,C258,[2]Feuil1!$D:$D,$F$6)</f>
        <v>#VALUE!</v>
      </c>
      <c r="G258" s="185" t="e">
        <f>SUMIFS([2]Feuil1!$E:$E,[2]Feuil1!$B:$B,$W$20,[2]Feuil1!$A:$A,C258,[2]Feuil1!$D:$D,$F$6)</f>
        <v>#VALUE!</v>
      </c>
      <c r="H258" s="49">
        <f>SUMIFS([2]Feuil1!$C:$C,[2]Feuil1!$B:$B,$W$20,[2]Feuil1!$A:$A,C258,[2]Feuil1!$D:$D,$H$6)</f>
        <v>0</v>
      </c>
      <c r="I258" s="186" t="e">
        <f>SUMIFS([2]Feuil1!$E:$E,[2]Feuil1!$B:$B,$W$20,[2]Feuil1!$A:$A,C258,[2]Feuil1!$D:$D,$H$6)</f>
        <v>#VALUE!</v>
      </c>
      <c r="J258" s="49" t="e">
        <f>SUMIFS([2]Feuil1!$C:$C,[2]Feuil1!$B:$B,$W$20,[2]Feuil1!$A:$A,C258,[2]Feuil1!$D:$D,$J$6)</f>
        <v>#VALUE!</v>
      </c>
      <c r="K258" s="186" t="e">
        <f>SUMIFS([2]Feuil1!$E:$E,[2]Feuil1!$B:$B,$W$20,[2]Feuil1!$A:$A,C258,[2]Feuil1!$D:$D,$J$6)</f>
        <v>#VALUE!</v>
      </c>
      <c r="L258" s="74">
        <f>SUMIFS([2]Feuil1!$C:$C,[2]Feuil1!$B:$B,$W$20,[2]Feuil1!$A:$A,C258,[2]Feuil1!$D:$D,$L$6)</f>
        <v>0</v>
      </c>
      <c r="M258" s="187" t="e">
        <f>SUMIFS([2]Feuil1!$E:$E,[2]Feuil1!$B:$B,$W$20,[2]Feuil1!$A:$A,C258,[2]Feuil1!$D:$D,$L$6)</f>
        <v>#VALUE!</v>
      </c>
      <c r="N258" s="74">
        <f>SUMIFS([2]Feuil1!$C:$C,[2]Feuil1!$B:$B,$W$20,[2]Feuil1!$A:$A,C258,[2]Feuil1!$D:$D,$N$6)</f>
        <v>0</v>
      </c>
      <c r="O258" s="187" t="e">
        <f>SUMIFS([2]Feuil1!$E:$E,[2]Feuil1!$B:$B,$W$20,[2]Feuil1!$A:$A,C258,[2]Feuil1!$D:$D,$N$6)</f>
        <v>#VALUE!</v>
      </c>
      <c r="P258" s="173" t="e">
        <f>SUMIFS('[3]RPE MATIN'!$C:$C,'[3]RPE MATIN'!$B:$B,$W$20,'[3]RPE MATIN'!$A:$A,C258)</f>
        <v>#VALUE!</v>
      </c>
      <c r="Q258" s="188" t="e">
        <f t="shared" si="15"/>
        <v>#VALUE!</v>
      </c>
      <c r="R258" s="11" t="e">
        <f t="shared" si="18"/>
        <v>#VALUE!</v>
      </c>
      <c r="S258" s="11" t="e">
        <f t="shared" si="19"/>
        <v>#VALUE!</v>
      </c>
      <c r="T258" s="50" t="e">
        <f t="shared" si="16"/>
        <v>#VALUE!</v>
      </c>
      <c r="U258" s="51" t="e">
        <f t="shared" si="17"/>
        <v>#VALUE!</v>
      </c>
    </row>
    <row r="259" spans="1:21" ht="15" thickBot="1" x14ac:dyDescent="0.4">
      <c r="A259" s="234"/>
      <c r="B259" s="1" t="s">
        <v>13</v>
      </c>
      <c r="C259" s="26">
        <v>45056</v>
      </c>
      <c r="D259" s="48" t="e">
        <f>SUMIFS([2]Feuil1!$C:$C,[2]Feuil1!$B:$B,$W$20,[2]Feuil1!$A:$A,C259,[2]Feuil1!$D:$D,$D$6)</f>
        <v>#VALUE!</v>
      </c>
      <c r="E259" s="185" t="e">
        <f>SUMIFS([2]Feuil1!$E:$E,[2]Feuil1!$B:$B,$W$20,[2]Feuil1!$A:$A,C259,[2]Feuil1!$D:$D,$D$6)</f>
        <v>#VALUE!</v>
      </c>
      <c r="F259" s="48" t="e">
        <f>SUMIFS([2]Feuil1!$C:$C,[2]Feuil1!$B:$B,$W$20,[2]Feuil1!$A:$A,C259,[2]Feuil1!$D:$D,$F$6)</f>
        <v>#VALUE!</v>
      </c>
      <c r="G259" s="185" t="e">
        <f>SUMIFS([2]Feuil1!$E:$E,[2]Feuil1!$B:$B,$W$20,[2]Feuil1!$A:$A,C259,[2]Feuil1!$D:$D,$F$6)</f>
        <v>#VALUE!</v>
      </c>
      <c r="H259" s="49">
        <f>SUMIFS([2]Feuil1!$C:$C,[2]Feuil1!$B:$B,$W$20,[2]Feuil1!$A:$A,C259,[2]Feuil1!$D:$D,$H$6)</f>
        <v>0</v>
      </c>
      <c r="I259" s="186" t="e">
        <f>SUMIFS([2]Feuil1!$E:$E,[2]Feuil1!$B:$B,$W$20,[2]Feuil1!$A:$A,C259,[2]Feuil1!$D:$D,$H$6)</f>
        <v>#VALUE!</v>
      </c>
      <c r="J259" s="49" t="e">
        <f>SUMIFS([2]Feuil1!$C:$C,[2]Feuil1!$B:$B,$W$20,[2]Feuil1!$A:$A,C259,[2]Feuil1!$D:$D,$J$6)</f>
        <v>#VALUE!</v>
      </c>
      <c r="K259" s="186" t="e">
        <f>SUMIFS([2]Feuil1!$E:$E,[2]Feuil1!$B:$B,$W$20,[2]Feuil1!$A:$A,C259,[2]Feuil1!$D:$D,$J$6)</f>
        <v>#VALUE!</v>
      </c>
      <c r="L259" s="74">
        <f>SUMIFS([2]Feuil1!$C:$C,[2]Feuil1!$B:$B,$W$20,[2]Feuil1!$A:$A,C259,[2]Feuil1!$D:$D,$L$6)</f>
        <v>0</v>
      </c>
      <c r="M259" s="187" t="e">
        <f>SUMIFS([2]Feuil1!$E:$E,[2]Feuil1!$B:$B,$W$20,[2]Feuil1!$A:$A,C259,[2]Feuil1!$D:$D,$L$6)</f>
        <v>#VALUE!</v>
      </c>
      <c r="N259" s="74">
        <f>SUMIFS([2]Feuil1!$C:$C,[2]Feuil1!$B:$B,$W$20,[2]Feuil1!$A:$A,C259,[2]Feuil1!$D:$D,$N$6)</f>
        <v>0</v>
      </c>
      <c r="O259" s="187" t="e">
        <f>SUMIFS([2]Feuil1!$E:$E,[2]Feuil1!$B:$B,$W$20,[2]Feuil1!$A:$A,C259,[2]Feuil1!$D:$D,$N$6)</f>
        <v>#VALUE!</v>
      </c>
      <c r="P259" s="173" t="e">
        <f>SUMIFS('[3]RPE MATIN'!$C:$C,'[3]RPE MATIN'!$B:$B,$W$20,'[3]RPE MATIN'!$A:$A,C259)</f>
        <v>#VALUE!</v>
      </c>
      <c r="Q259" s="188" t="e">
        <f t="shared" si="15"/>
        <v>#VALUE!</v>
      </c>
      <c r="R259" s="11" t="e">
        <f t="shared" si="18"/>
        <v>#VALUE!</v>
      </c>
      <c r="S259" s="11" t="e">
        <f t="shared" si="19"/>
        <v>#VALUE!</v>
      </c>
      <c r="T259" s="50" t="e">
        <f t="shared" si="16"/>
        <v>#VALUE!</v>
      </c>
      <c r="U259" s="51" t="e">
        <f t="shared" si="17"/>
        <v>#VALUE!</v>
      </c>
    </row>
    <row r="260" spans="1:21" ht="15" thickBot="1" x14ac:dyDescent="0.4">
      <c r="A260" s="234"/>
      <c r="B260" s="1" t="s">
        <v>14</v>
      </c>
      <c r="C260" s="26">
        <v>45057</v>
      </c>
      <c r="D260" s="48" t="e">
        <f>SUMIFS([2]Feuil1!$C:$C,[2]Feuil1!$B:$B,$W$20,[2]Feuil1!$A:$A,C260,[2]Feuil1!$D:$D,$D$6)</f>
        <v>#VALUE!</v>
      </c>
      <c r="E260" s="185" t="e">
        <f>SUMIFS([2]Feuil1!$E:$E,[2]Feuil1!$B:$B,$W$20,[2]Feuil1!$A:$A,C260,[2]Feuil1!$D:$D,$D$6)</f>
        <v>#VALUE!</v>
      </c>
      <c r="F260" s="48" t="e">
        <f>SUMIFS([2]Feuil1!$C:$C,[2]Feuil1!$B:$B,$W$20,[2]Feuil1!$A:$A,C260,[2]Feuil1!$D:$D,$F$6)</f>
        <v>#VALUE!</v>
      </c>
      <c r="G260" s="185" t="e">
        <f>SUMIFS([2]Feuil1!$E:$E,[2]Feuil1!$B:$B,$W$20,[2]Feuil1!$A:$A,C260,[2]Feuil1!$D:$D,$F$6)</f>
        <v>#VALUE!</v>
      </c>
      <c r="H260" s="49">
        <f>SUMIFS([2]Feuil1!$C:$C,[2]Feuil1!$B:$B,$W$20,[2]Feuil1!$A:$A,C260,[2]Feuil1!$D:$D,$H$6)</f>
        <v>0</v>
      </c>
      <c r="I260" s="186" t="e">
        <f>SUMIFS([2]Feuil1!$E:$E,[2]Feuil1!$B:$B,$W$20,[2]Feuil1!$A:$A,C260,[2]Feuil1!$D:$D,$H$6)</f>
        <v>#VALUE!</v>
      </c>
      <c r="J260" s="49" t="e">
        <f>SUMIFS([2]Feuil1!$C:$C,[2]Feuil1!$B:$B,$W$20,[2]Feuil1!$A:$A,C260,[2]Feuil1!$D:$D,$J$6)</f>
        <v>#VALUE!</v>
      </c>
      <c r="K260" s="186" t="e">
        <f>SUMIFS([2]Feuil1!$E:$E,[2]Feuil1!$B:$B,$W$20,[2]Feuil1!$A:$A,C260,[2]Feuil1!$D:$D,$J$6)</f>
        <v>#VALUE!</v>
      </c>
      <c r="L260" s="74">
        <f>SUMIFS([2]Feuil1!$C:$C,[2]Feuil1!$B:$B,$W$20,[2]Feuil1!$A:$A,C260,[2]Feuil1!$D:$D,$L$6)</f>
        <v>0</v>
      </c>
      <c r="M260" s="187" t="e">
        <f>SUMIFS([2]Feuil1!$E:$E,[2]Feuil1!$B:$B,$W$20,[2]Feuil1!$A:$A,C260,[2]Feuil1!$D:$D,$L$6)</f>
        <v>#VALUE!</v>
      </c>
      <c r="N260" s="74">
        <f>SUMIFS([2]Feuil1!$C:$C,[2]Feuil1!$B:$B,$W$20,[2]Feuil1!$A:$A,C260,[2]Feuil1!$D:$D,$N$6)</f>
        <v>0</v>
      </c>
      <c r="O260" s="187" t="e">
        <f>SUMIFS([2]Feuil1!$E:$E,[2]Feuil1!$B:$B,$W$20,[2]Feuil1!$A:$A,C260,[2]Feuil1!$D:$D,$N$6)</f>
        <v>#VALUE!</v>
      </c>
      <c r="P260" s="173" t="e">
        <f>SUMIFS('[3]RPE MATIN'!$C:$C,'[3]RPE MATIN'!$B:$B,$W$20,'[3]RPE MATIN'!$A:$A,C260)</f>
        <v>#VALUE!</v>
      </c>
      <c r="Q260" s="188" t="e">
        <f t="shared" si="15"/>
        <v>#VALUE!</v>
      </c>
      <c r="R260" s="11" t="e">
        <f t="shared" si="18"/>
        <v>#VALUE!</v>
      </c>
      <c r="S260" s="11" t="e">
        <f t="shared" si="19"/>
        <v>#VALUE!</v>
      </c>
      <c r="T260" s="50" t="e">
        <f t="shared" si="16"/>
        <v>#VALUE!</v>
      </c>
      <c r="U260" s="51" t="e">
        <f t="shared" si="17"/>
        <v>#VALUE!</v>
      </c>
    </row>
    <row r="261" spans="1:21" ht="15" thickBot="1" x14ac:dyDescent="0.4">
      <c r="A261" s="234"/>
      <c r="B261" s="1" t="s">
        <v>15</v>
      </c>
      <c r="C261" s="26">
        <v>45058</v>
      </c>
      <c r="D261" s="48" t="e">
        <f>SUMIFS([2]Feuil1!$C:$C,[2]Feuil1!$B:$B,$W$20,[2]Feuil1!$A:$A,C261,[2]Feuil1!$D:$D,$D$6)</f>
        <v>#VALUE!</v>
      </c>
      <c r="E261" s="185" t="e">
        <f>SUMIFS([2]Feuil1!$E:$E,[2]Feuil1!$B:$B,$W$20,[2]Feuil1!$A:$A,C261,[2]Feuil1!$D:$D,$D$6)</f>
        <v>#VALUE!</v>
      </c>
      <c r="F261" s="48" t="e">
        <f>SUMIFS([2]Feuil1!$C:$C,[2]Feuil1!$B:$B,$W$20,[2]Feuil1!$A:$A,C261,[2]Feuil1!$D:$D,$F$6)</f>
        <v>#VALUE!</v>
      </c>
      <c r="G261" s="185" t="e">
        <f>SUMIFS([2]Feuil1!$E:$E,[2]Feuil1!$B:$B,$W$20,[2]Feuil1!$A:$A,C261,[2]Feuil1!$D:$D,$F$6)</f>
        <v>#VALUE!</v>
      </c>
      <c r="H261" s="49">
        <f>SUMIFS([2]Feuil1!$C:$C,[2]Feuil1!$B:$B,$W$20,[2]Feuil1!$A:$A,C261,[2]Feuil1!$D:$D,$H$6)</f>
        <v>0</v>
      </c>
      <c r="I261" s="186" t="e">
        <f>SUMIFS([2]Feuil1!$E:$E,[2]Feuil1!$B:$B,$W$20,[2]Feuil1!$A:$A,C261,[2]Feuil1!$D:$D,$H$6)</f>
        <v>#VALUE!</v>
      </c>
      <c r="J261" s="49" t="e">
        <f>SUMIFS([2]Feuil1!$C:$C,[2]Feuil1!$B:$B,$W$20,[2]Feuil1!$A:$A,C261,[2]Feuil1!$D:$D,$J$6)</f>
        <v>#VALUE!</v>
      </c>
      <c r="K261" s="186" t="e">
        <f>SUMIFS([2]Feuil1!$E:$E,[2]Feuil1!$B:$B,$W$20,[2]Feuil1!$A:$A,C261,[2]Feuil1!$D:$D,$J$6)</f>
        <v>#VALUE!</v>
      </c>
      <c r="L261" s="74">
        <f>SUMIFS([2]Feuil1!$C:$C,[2]Feuil1!$B:$B,$W$20,[2]Feuil1!$A:$A,C261,[2]Feuil1!$D:$D,$L$6)</f>
        <v>0</v>
      </c>
      <c r="M261" s="187" t="e">
        <f>SUMIFS([2]Feuil1!$E:$E,[2]Feuil1!$B:$B,$W$20,[2]Feuil1!$A:$A,C261,[2]Feuil1!$D:$D,$L$6)</f>
        <v>#VALUE!</v>
      </c>
      <c r="N261" s="74">
        <f>SUMIFS([2]Feuil1!$C:$C,[2]Feuil1!$B:$B,$W$20,[2]Feuil1!$A:$A,C261,[2]Feuil1!$D:$D,$N$6)</f>
        <v>0</v>
      </c>
      <c r="O261" s="187" t="e">
        <f>SUMIFS([2]Feuil1!$E:$E,[2]Feuil1!$B:$B,$W$20,[2]Feuil1!$A:$A,C261,[2]Feuil1!$D:$D,$N$6)</f>
        <v>#VALUE!</v>
      </c>
      <c r="P261" s="173" t="e">
        <f>SUMIFS('[3]RPE MATIN'!$C:$C,'[3]RPE MATIN'!$B:$B,$W$20,'[3]RPE MATIN'!$A:$A,C261)</f>
        <v>#VALUE!</v>
      </c>
      <c r="Q261" s="188" t="e">
        <f t="shared" si="15"/>
        <v>#VALUE!</v>
      </c>
      <c r="R261" s="11" t="e">
        <f t="shared" si="18"/>
        <v>#VALUE!</v>
      </c>
      <c r="S261" s="11" t="e">
        <f t="shared" si="19"/>
        <v>#VALUE!</v>
      </c>
      <c r="T261" s="50" t="e">
        <f t="shared" si="16"/>
        <v>#VALUE!</v>
      </c>
      <c r="U261" s="51" t="e">
        <f t="shared" si="17"/>
        <v>#VALUE!</v>
      </c>
    </row>
    <row r="262" spans="1:21" ht="15" thickBot="1" x14ac:dyDescent="0.4">
      <c r="A262" s="234"/>
      <c r="B262" s="1" t="s">
        <v>16</v>
      </c>
      <c r="C262" s="26">
        <v>45059</v>
      </c>
      <c r="D262" s="48" t="e">
        <f>SUMIFS([2]Feuil1!$C:$C,[2]Feuil1!$B:$B,$W$20,[2]Feuil1!$A:$A,C262,[2]Feuil1!$D:$D,$D$6)</f>
        <v>#VALUE!</v>
      </c>
      <c r="E262" s="185" t="e">
        <f>SUMIFS([2]Feuil1!$E:$E,[2]Feuil1!$B:$B,$W$20,[2]Feuil1!$A:$A,C262,[2]Feuil1!$D:$D,$D$6)</f>
        <v>#VALUE!</v>
      </c>
      <c r="F262" s="48" t="e">
        <f>SUMIFS([2]Feuil1!$C:$C,[2]Feuil1!$B:$B,$W$20,[2]Feuil1!$A:$A,C262,[2]Feuil1!$D:$D,$F$6)</f>
        <v>#VALUE!</v>
      </c>
      <c r="G262" s="185" t="e">
        <f>SUMIFS([2]Feuil1!$E:$E,[2]Feuil1!$B:$B,$W$20,[2]Feuil1!$A:$A,C262,[2]Feuil1!$D:$D,$F$6)</f>
        <v>#VALUE!</v>
      </c>
      <c r="H262" s="49">
        <f>SUMIFS([2]Feuil1!$C:$C,[2]Feuil1!$B:$B,$W$20,[2]Feuil1!$A:$A,C262,[2]Feuil1!$D:$D,$H$6)</f>
        <v>0</v>
      </c>
      <c r="I262" s="186" t="e">
        <f>SUMIFS([2]Feuil1!$E:$E,[2]Feuil1!$B:$B,$W$20,[2]Feuil1!$A:$A,C262,[2]Feuil1!$D:$D,$H$6)</f>
        <v>#VALUE!</v>
      </c>
      <c r="J262" s="49" t="e">
        <f>SUMIFS([2]Feuil1!$C:$C,[2]Feuil1!$B:$B,$W$20,[2]Feuil1!$A:$A,C262,[2]Feuil1!$D:$D,$J$6)</f>
        <v>#VALUE!</v>
      </c>
      <c r="K262" s="186" t="e">
        <f>SUMIFS([2]Feuil1!$E:$E,[2]Feuil1!$B:$B,$W$20,[2]Feuil1!$A:$A,C262,[2]Feuil1!$D:$D,$J$6)</f>
        <v>#VALUE!</v>
      </c>
      <c r="L262" s="74">
        <f>SUMIFS([2]Feuil1!$C:$C,[2]Feuil1!$B:$B,$W$20,[2]Feuil1!$A:$A,C262,[2]Feuil1!$D:$D,$L$6)</f>
        <v>0</v>
      </c>
      <c r="M262" s="187" t="e">
        <f>SUMIFS([2]Feuil1!$E:$E,[2]Feuil1!$B:$B,$W$20,[2]Feuil1!$A:$A,C262,[2]Feuil1!$D:$D,$L$6)</f>
        <v>#VALUE!</v>
      </c>
      <c r="N262" s="74">
        <f>SUMIFS([2]Feuil1!$C:$C,[2]Feuil1!$B:$B,$W$20,[2]Feuil1!$A:$A,C262,[2]Feuil1!$D:$D,$N$6)</f>
        <v>0</v>
      </c>
      <c r="O262" s="187" t="e">
        <f>SUMIFS([2]Feuil1!$E:$E,[2]Feuil1!$B:$B,$W$20,[2]Feuil1!$A:$A,C262,[2]Feuil1!$D:$D,$N$6)</f>
        <v>#VALUE!</v>
      </c>
      <c r="P262" s="173" t="e">
        <f>SUMIFS('[3]RPE MATIN'!$C:$C,'[3]RPE MATIN'!$B:$B,$W$20,'[3]RPE MATIN'!$A:$A,C262)</f>
        <v>#VALUE!</v>
      </c>
      <c r="Q262" s="188" t="e">
        <f t="shared" si="15"/>
        <v>#VALUE!</v>
      </c>
      <c r="R262" s="11" t="e">
        <f t="shared" si="18"/>
        <v>#VALUE!</v>
      </c>
      <c r="S262" s="11" t="e">
        <f t="shared" si="19"/>
        <v>#VALUE!</v>
      </c>
      <c r="T262" s="50" t="e">
        <f t="shared" si="16"/>
        <v>#VALUE!</v>
      </c>
      <c r="U262" s="51" t="e">
        <f t="shared" si="17"/>
        <v>#VALUE!</v>
      </c>
    </row>
    <row r="263" spans="1:21" ht="15" thickBot="1" x14ac:dyDescent="0.4">
      <c r="A263" s="234"/>
      <c r="B263" s="1" t="s">
        <v>17</v>
      </c>
      <c r="C263" s="26">
        <v>45060</v>
      </c>
      <c r="D263" s="48" t="e">
        <f>SUMIFS([2]Feuil1!$C:$C,[2]Feuil1!$B:$B,$W$20,[2]Feuil1!$A:$A,C263,[2]Feuil1!$D:$D,$D$6)</f>
        <v>#VALUE!</v>
      </c>
      <c r="E263" s="185" t="e">
        <f>SUMIFS([2]Feuil1!$E:$E,[2]Feuil1!$B:$B,$W$20,[2]Feuil1!$A:$A,C263,[2]Feuil1!$D:$D,$D$6)</f>
        <v>#VALUE!</v>
      </c>
      <c r="F263" s="48" t="e">
        <f>SUMIFS([2]Feuil1!$C:$C,[2]Feuil1!$B:$B,$W$20,[2]Feuil1!$A:$A,C263,[2]Feuil1!$D:$D,$F$6)</f>
        <v>#VALUE!</v>
      </c>
      <c r="G263" s="185" t="e">
        <f>SUMIFS([2]Feuil1!$E:$E,[2]Feuil1!$B:$B,$W$20,[2]Feuil1!$A:$A,C263,[2]Feuil1!$D:$D,$F$6)</f>
        <v>#VALUE!</v>
      </c>
      <c r="H263" s="49">
        <f>SUMIFS([2]Feuil1!$C:$C,[2]Feuil1!$B:$B,$W$20,[2]Feuil1!$A:$A,C263,[2]Feuil1!$D:$D,$H$6)</f>
        <v>0</v>
      </c>
      <c r="I263" s="186" t="e">
        <f>SUMIFS([2]Feuil1!$E:$E,[2]Feuil1!$B:$B,$W$20,[2]Feuil1!$A:$A,C263,[2]Feuil1!$D:$D,$H$6)</f>
        <v>#VALUE!</v>
      </c>
      <c r="J263" s="49" t="e">
        <f>SUMIFS([2]Feuil1!$C:$C,[2]Feuil1!$B:$B,$W$20,[2]Feuil1!$A:$A,C263,[2]Feuil1!$D:$D,$J$6)</f>
        <v>#VALUE!</v>
      </c>
      <c r="K263" s="186" t="e">
        <f>SUMIFS([2]Feuil1!$E:$E,[2]Feuil1!$B:$B,$W$20,[2]Feuil1!$A:$A,C263,[2]Feuil1!$D:$D,$J$6)</f>
        <v>#VALUE!</v>
      </c>
      <c r="L263" s="74">
        <f>SUMIFS([2]Feuil1!$C:$C,[2]Feuil1!$B:$B,$W$20,[2]Feuil1!$A:$A,C263,[2]Feuil1!$D:$D,$L$6)</f>
        <v>0</v>
      </c>
      <c r="M263" s="187" t="e">
        <f>SUMIFS([2]Feuil1!$E:$E,[2]Feuil1!$B:$B,$W$20,[2]Feuil1!$A:$A,C263,[2]Feuil1!$D:$D,$L$6)</f>
        <v>#VALUE!</v>
      </c>
      <c r="N263" s="74">
        <f>SUMIFS([2]Feuil1!$C:$C,[2]Feuil1!$B:$B,$W$20,[2]Feuil1!$A:$A,C263,[2]Feuil1!$D:$D,$N$6)</f>
        <v>0</v>
      </c>
      <c r="O263" s="187" t="e">
        <f>SUMIFS([2]Feuil1!$E:$E,[2]Feuil1!$B:$B,$W$20,[2]Feuil1!$A:$A,C263,[2]Feuil1!$D:$D,$N$6)</f>
        <v>#VALUE!</v>
      </c>
      <c r="P263" s="173" t="e">
        <f>SUMIFS('[3]RPE MATIN'!$C:$C,'[3]RPE MATIN'!$B:$B,$W$20,'[3]RPE MATIN'!$A:$A,C263)</f>
        <v>#VALUE!</v>
      </c>
      <c r="Q263" s="188" t="e">
        <f t="shared" si="15"/>
        <v>#VALUE!</v>
      </c>
      <c r="R263" s="11" t="e">
        <f t="shared" si="18"/>
        <v>#VALUE!</v>
      </c>
      <c r="S263" s="11" t="e">
        <f t="shared" si="19"/>
        <v>#VALUE!</v>
      </c>
      <c r="T263" s="50" t="e">
        <f t="shared" si="16"/>
        <v>#VALUE!</v>
      </c>
      <c r="U263" s="51" t="e">
        <f t="shared" si="17"/>
        <v>#VALUE!</v>
      </c>
    </row>
    <row r="264" spans="1:21" ht="15" thickBot="1" x14ac:dyDescent="0.4">
      <c r="A264" s="234"/>
      <c r="B264" s="1" t="s">
        <v>12</v>
      </c>
      <c r="C264" s="26">
        <v>45061</v>
      </c>
      <c r="D264" s="48" t="e">
        <f>SUMIFS([2]Feuil1!$C:$C,[2]Feuil1!$B:$B,$W$20,[2]Feuil1!$A:$A,C264,[2]Feuil1!$D:$D,$D$6)</f>
        <v>#VALUE!</v>
      </c>
      <c r="E264" s="185" t="e">
        <f>SUMIFS([2]Feuil1!$E:$E,[2]Feuil1!$B:$B,$W$20,[2]Feuil1!$A:$A,C264,[2]Feuil1!$D:$D,$D$6)</f>
        <v>#VALUE!</v>
      </c>
      <c r="F264" s="48" t="e">
        <f>SUMIFS([2]Feuil1!$C:$C,[2]Feuil1!$B:$B,$W$20,[2]Feuil1!$A:$A,C264,[2]Feuil1!$D:$D,$F$6)</f>
        <v>#VALUE!</v>
      </c>
      <c r="G264" s="185" t="e">
        <f>SUMIFS([2]Feuil1!$E:$E,[2]Feuil1!$B:$B,$W$20,[2]Feuil1!$A:$A,C264,[2]Feuil1!$D:$D,$F$6)</f>
        <v>#VALUE!</v>
      </c>
      <c r="H264" s="49">
        <f>SUMIFS([2]Feuil1!$C:$C,[2]Feuil1!$B:$B,$W$20,[2]Feuil1!$A:$A,C264,[2]Feuil1!$D:$D,$H$6)</f>
        <v>0</v>
      </c>
      <c r="I264" s="186" t="e">
        <f>SUMIFS([2]Feuil1!$E:$E,[2]Feuil1!$B:$B,$W$20,[2]Feuil1!$A:$A,C264,[2]Feuil1!$D:$D,$H$6)</f>
        <v>#VALUE!</v>
      </c>
      <c r="J264" s="49" t="e">
        <f>SUMIFS([2]Feuil1!$C:$C,[2]Feuil1!$B:$B,$W$20,[2]Feuil1!$A:$A,C264,[2]Feuil1!$D:$D,$J$6)</f>
        <v>#VALUE!</v>
      </c>
      <c r="K264" s="186" t="e">
        <f>SUMIFS([2]Feuil1!$E:$E,[2]Feuil1!$B:$B,$W$20,[2]Feuil1!$A:$A,C264,[2]Feuil1!$D:$D,$J$6)</f>
        <v>#VALUE!</v>
      </c>
      <c r="L264" s="74">
        <f>SUMIFS([2]Feuil1!$C:$C,[2]Feuil1!$B:$B,$W$20,[2]Feuil1!$A:$A,C264,[2]Feuil1!$D:$D,$L$6)</f>
        <v>0</v>
      </c>
      <c r="M264" s="187" t="e">
        <f>SUMIFS([2]Feuil1!$E:$E,[2]Feuil1!$B:$B,$W$20,[2]Feuil1!$A:$A,C264,[2]Feuil1!$D:$D,$L$6)</f>
        <v>#VALUE!</v>
      </c>
      <c r="N264" s="74">
        <f>SUMIFS([2]Feuil1!$C:$C,[2]Feuil1!$B:$B,$W$20,[2]Feuil1!$A:$A,C264,[2]Feuil1!$D:$D,$N$6)</f>
        <v>0</v>
      </c>
      <c r="O264" s="187" t="e">
        <f>SUMIFS([2]Feuil1!$E:$E,[2]Feuil1!$B:$B,$W$20,[2]Feuil1!$A:$A,C264,[2]Feuil1!$D:$D,$N$6)</f>
        <v>#VALUE!</v>
      </c>
      <c r="P264" s="173" t="e">
        <f>SUMIFS('[3]RPE MATIN'!$C:$C,'[3]RPE MATIN'!$B:$B,$W$20,'[3]RPE MATIN'!$A:$A,C264)</f>
        <v>#VALUE!</v>
      </c>
      <c r="Q264" s="188" t="e">
        <f t="shared" si="15"/>
        <v>#VALUE!</v>
      </c>
      <c r="R264" s="11" t="e">
        <f t="shared" si="18"/>
        <v>#VALUE!</v>
      </c>
      <c r="S264" s="11" t="e">
        <f t="shared" si="19"/>
        <v>#VALUE!</v>
      </c>
      <c r="T264" s="50" t="e">
        <f t="shared" si="16"/>
        <v>#VALUE!</v>
      </c>
      <c r="U264" s="51" t="e">
        <f t="shared" si="17"/>
        <v>#VALUE!</v>
      </c>
    </row>
    <row r="265" spans="1:21" ht="15" thickBot="1" x14ac:dyDescent="0.4">
      <c r="A265" s="234"/>
      <c r="B265" s="1" t="s">
        <v>13</v>
      </c>
      <c r="C265" s="26">
        <v>45062</v>
      </c>
      <c r="D265" s="48" t="e">
        <f>SUMIFS([2]Feuil1!$C:$C,[2]Feuil1!$B:$B,$W$20,[2]Feuil1!$A:$A,C265,[2]Feuil1!$D:$D,$D$6)</f>
        <v>#VALUE!</v>
      </c>
      <c r="E265" s="185" t="e">
        <f>SUMIFS([2]Feuil1!$E:$E,[2]Feuil1!$B:$B,$W$20,[2]Feuil1!$A:$A,C265,[2]Feuil1!$D:$D,$D$6)</f>
        <v>#VALUE!</v>
      </c>
      <c r="F265" s="48" t="e">
        <f>SUMIFS([2]Feuil1!$C:$C,[2]Feuil1!$B:$B,$W$20,[2]Feuil1!$A:$A,C265,[2]Feuil1!$D:$D,$F$6)</f>
        <v>#VALUE!</v>
      </c>
      <c r="G265" s="185" t="e">
        <f>SUMIFS([2]Feuil1!$E:$E,[2]Feuil1!$B:$B,$W$20,[2]Feuil1!$A:$A,C265,[2]Feuil1!$D:$D,$F$6)</f>
        <v>#VALUE!</v>
      </c>
      <c r="H265" s="49">
        <f>SUMIFS([2]Feuil1!$C:$C,[2]Feuil1!$B:$B,$W$20,[2]Feuil1!$A:$A,C265,[2]Feuil1!$D:$D,$H$6)</f>
        <v>0</v>
      </c>
      <c r="I265" s="186" t="e">
        <f>SUMIFS([2]Feuil1!$E:$E,[2]Feuil1!$B:$B,$W$20,[2]Feuil1!$A:$A,C265,[2]Feuil1!$D:$D,$H$6)</f>
        <v>#VALUE!</v>
      </c>
      <c r="J265" s="49" t="e">
        <f>SUMIFS([2]Feuil1!$C:$C,[2]Feuil1!$B:$B,$W$20,[2]Feuil1!$A:$A,C265,[2]Feuil1!$D:$D,$J$6)</f>
        <v>#VALUE!</v>
      </c>
      <c r="K265" s="186" t="e">
        <f>SUMIFS([2]Feuil1!$E:$E,[2]Feuil1!$B:$B,$W$20,[2]Feuil1!$A:$A,C265,[2]Feuil1!$D:$D,$J$6)</f>
        <v>#VALUE!</v>
      </c>
      <c r="L265" s="74">
        <f>SUMIFS([2]Feuil1!$C:$C,[2]Feuil1!$B:$B,$W$20,[2]Feuil1!$A:$A,C265,[2]Feuil1!$D:$D,$L$6)</f>
        <v>0</v>
      </c>
      <c r="M265" s="187" t="e">
        <f>SUMIFS([2]Feuil1!$E:$E,[2]Feuil1!$B:$B,$W$20,[2]Feuil1!$A:$A,C265,[2]Feuil1!$D:$D,$L$6)</f>
        <v>#VALUE!</v>
      </c>
      <c r="N265" s="74">
        <f>SUMIFS([2]Feuil1!$C:$C,[2]Feuil1!$B:$B,$W$20,[2]Feuil1!$A:$A,C265,[2]Feuil1!$D:$D,$N$6)</f>
        <v>0</v>
      </c>
      <c r="O265" s="187" t="e">
        <f>SUMIFS([2]Feuil1!$E:$E,[2]Feuil1!$B:$B,$W$20,[2]Feuil1!$A:$A,C265,[2]Feuil1!$D:$D,$N$6)</f>
        <v>#VALUE!</v>
      </c>
      <c r="P265" s="173" t="e">
        <f>SUMIFS('[3]RPE MATIN'!$C:$C,'[3]RPE MATIN'!$B:$B,$W$20,'[3]RPE MATIN'!$A:$A,C265)</f>
        <v>#VALUE!</v>
      </c>
      <c r="Q265" s="188" t="e">
        <f t="shared" ref="Q265:Q328" si="20">((D265*E265)+(F265*G265)+(H265*I265)+(J265*K265)+(L265*M265)+(N265*O265))/P265</f>
        <v>#VALUE!</v>
      </c>
      <c r="R265" s="11" t="e">
        <f t="shared" si="18"/>
        <v>#VALUE!</v>
      </c>
      <c r="S265" s="11" t="e">
        <f t="shared" si="19"/>
        <v>#VALUE!</v>
      </c>
      <c r="T265" s="50" t="e">
        <f t="shared" ref="T265:T328" si="21">R265/S265</f>
        <v>#VALUE!</v>
      </c>
      <c r="U265" s="51" t="e">
        <f t="shared" ref="U265:U328" si="22">S265-R265</f>
        <v>#VALUE!</v>
      </c>
    </row>
    <row r="266" spans="1:21" ht="15" thickBot="1" x14ac:dyDescent="0.4">
      <c r="A266" s="234"/>
      <c r="B266" s="1" t="s">
        <v>13</v>
      </c>
      <c r="C266" s="26">
        <v>45063</v>
      </c>
      <c r="D266" s="48" t="e">
        <f>SUMIFS([2]Feuil1!$C:$C,[2]Feuil1!$B:$B,$W$20,[2]Feuil1!$A:$A,C266,[2]Feuil1!$D:$D,$D$6)</f>
        <v>#VALUE!</v>
      </c>
      <c r="E266" s="185" t="e">
        <f>SUMIFS([2]Feuil1!$E:$E,[2]Feuil1!$B:$B,$W$20,[2]Feuil1!$A:$A,C266,[2]Feuil1!$D:$D,$D$6)</f>
        <v>#VALUE!</v>
      </c>
      <c r="F266" s="48" t="e">
        <f>SUMIFS([2]Feuil1!$C:$C,[2]Feuil1!$B:$B,$W$20,[2]Feuil1!$A:$A,C266,[2]Feuil1!$D:$D,$F$6)</f>
        <v>#VALUE!</v>
      </c>
      <c r="G266" s="185" t="e">
        <f>SUMIFS([2]Feuil1!$E:$E,[2]Feuil1!$B:$B,$W$20,[2]Feuil1!$A:$A,C266,[2]Feuil1!$D:$D,$F$6)</f>
        <v>#VALUE!</v>
      </c>
      <c r="H266" s="49">
        <f>SUMIFS([2]Feuil1!$C:$C,[2]Feuil1!$B:$B,$W$20,[2]Feuil1!$A:$A,C266,[2]Feuil1!$D:$D,$H$6)</f>
        <v>0</v>
      </c>
      <c r="I266" s="186" t="e">
        <f>SUMIFS([2]Feuil1!$E:$E,[2]Feuil1!$B:$B,$W$20,[2]Feuil1!$A:$A,C266,[2]Feuil1!$D:$D,$H$6)</f>
        <v>#VALUE!</v>
      </c>
      <c r="J266" s="49" t="e">
        <f>SUMIFS([2]Feuil1!$C:$C,[2]Feuil1!$B:$B,$W$20,[2]Feuil1!$A:$A,C266,[2]Feuil1!$D:$D,$J$6)</f>
        <v>#VALUE!</v>
      </c>
      <c r="K266" s="186" t="e">
        <f>SUMIFS([2]Feuil1!$E:$E,[2]Feuil1!$B:$B,$W$20,[2]Feuil1!$A:$A,C266,[2]Feuil1!$D:$D,$J$6)</f>
        <v>#VALUE!</v>
      </c>
      <c r="L266" s="74">
        <f>SUMIFS([2]Feuil1!$C:$C,[2]Feuil1!$B:$B,$W$20,[2]Feuil1!$A:$A,C266,[2]Feuil1!$D:$D,$L$6)</f>
        <v>0</v>
      </c>
      <c r="M266" s="187" t="e">
        <f>SUMIFS([2]Feuil1!$E:$E,[2]Feuil1!$B:$B,$W$20,[2]Feuil1!$A:$A,C266,[2]Feuil1!$D:$D,$L$6)</f>
        <v>#VALUE!</v>
      </c>
      <c r="N266" s="74">
        <f>SUMIFS([2]Feuil1!$C:$C,[2]Feuil1!$B:$B,$W$20,[2]Feuil1!$A:$A,C266,[2]Feuil1!$D:$D,$N$6)</f>
        <v>0</v>
      </c>
      <c r="O266" s="187" t="e">
        <f>SUMIFS([2]Feuil1!$E:$E,[2]Feuil1!$B:$B,$W$20,[2]Feuil1!$A:$A,C266,[2]Feuil1!$D:$D,$N$6)</f>
        <v>#VALUE!</v>
      </c>
      <c r="P266" s="173" t="e">
        <f>SUMIFS('[3]RPE MATIN'!$C:$C,'[3]RPE MATIN'!$B:$B,$W$20,'[3]RPE MATIN'!$A:$A,C266)</f>
        <v>#VALUE!</v>
      </c>
      <c r="Q266" s="188" t="e">
        <f t="shared" si="20"/>
        <v>#VALUE!</v>
      </c>
      <c r="R266" s="11" t="e">
        <f t="shared" si="18"/>
        <v>#VALUE!</v>
      </c>
      <c r="S266" s="11" t="e">
        <f t="shared" si="19"/>
        <v>#VALUE!</v>
      </c>
      <c r="T266" s="50" t="e">
        <f t="shared" si="21"/>
        <v>#VALUE!</v>
      </c>
      <c r="U266" s="51" t="e">
        <f t="shared" si="22"/>
        <v>#VALUE!</v>
      </c>
    </row>
    <row r="267" spans="1:21" ht="15" thickBot="1" x14ac:dyDescent="0.4">
      <c r="A267" s="234"/>
      <c r="B267" s="1" t="s">
        <v>14</v>
      </c>
      <c r="C267" s="26">
        <v>45064</v>
      </c>
      <c r="D267" s="48" t="e">
        <f>SUMIFS([2]Feuil1!$C:$C,[2]Feuil1!$B:$B,$W$20,[2]Feuil1!$A:$A,C267,[2]Feuil1!$D:$D,$D$6)</f>
        <v>#VALUE!</v>
      </c>
      <c r="E267" s="185" t="e">
        <f>SUMIFS([2]Feuil1!$E:$E,[2]Feuil1!$B:$B,$W$20,[2]Feuil1!$A:$A,C267,[2]Feuil1!$D:$D,$D$6)</f>
        <v>#VALUE!</v>
      </c>
      <c r="F267" s="48" t="e">
        <f>SUMIFS([2]Feuil1!$C:$C,[2]Feuil1!$B:$B,$W$20,[2]Feuil1!$A:$A,C267,[2]Feuil1!$D:$D,$F$6)</f>
        <v>#VALUE!</v>
      </c>
      <c r="G267" s="185" t="e">
        <f>SUMIFS([2]Feuil1!$E:$E,[2]Feuil1!$B:$B,$W$20,[2]Feuil1!$A:$A,C267,[2]Feuil1!$D:$D,$F$6)</f>
        <v>#VALUE!</v>
      </c>
      <c r="H267" s="49">
        <f>SUMIFS([2]Feuil1!$C:$C,[2]Feuil1!$B:$B,$W$20,[2]Feuil1!$A:$A,C267,[2]Feuil1!$D:$D,$H$6)</f>
        <v>0</v>
      </c>
      <c r="I267" s="186" t="e">
        <f>SUMIFS([2]Feuil1!$E:$E,[2]Feuil1!$B:$B,$W$20,[2]Feuil1!$A:$A,C267,[2]Feuil1!$D:$D,$H$6)</f>
        <v>#VALUE!</v>
      </c>
      <c r="J267" s="49" t="e">
        <f>SUMIFS([2]Feuil1!$C:$C,[2]Feuil1!$B:$B,$W$20,[2]Feuil1!$A:$A,C267,[2]Feuil1!$D:$D,$J$6)</f>
        <v>#VALUE!</v>
      </c>
      <c r="K267" s="186" t="e">
        <f>SUMIFS([2]Feuil1!$E:$E,[2]Feuil1!$B:$B,$W$20,[2]Feuil1!$A:$A,C267,[2]Feuil1!$D:$D,$J$6)</f>
        <v>#VALUE!</v>
      </c>
      <c r="L267" s="74">
        <f>SUMIFS([2]Feuil1!$C:$C,[2]Feuil1!$B:$B,$W$20,[2]Feuil1!$A:$A,C267,[2]Feuil1!$D:$D,$L$6)</f>
        <v>0</v>
      </c>
      <c r="M267" s="187" t="e">
        <f>SUMIFS([2]Feuil1!$E:$E,[2]Feuil1!$B:$B,$W$20,[2]Feuil1!$A:$A,C267,[2]Feuil1!$D:$D,$L$6)</f>
        <v>#VALUE!</v>
      </c>
      <c r="N267" s="74">
        <f>SUMIFS([2]Feuil1!$C:$C,[2]Feuil1!$B:$B,$W$20,[2]Feuil1!$A:$A,C267,[2]Feuil1!$D:$D,$N$6)</f>
        <v>0</v>
      </c>
      <c r="O267" s="187" t="e">
        <f>SUMIFS([2]Feuil1!$E:$E,[2]Feuil1!$B:$B,$W$20,[2]Feuil1!$A:$A,C267,[2]Feuil1!$D:$D,$N$6)</f>
        <v>#VALUE!</v>
      </c>
      <c r="P267" s="173" t="e">
        <f>SUMIFS('[3]RPE MATIN'!$C:$C,'[3]RPE MATIN'!$B:$B,$W$20,'[3]RPE MATIN'!$A:$A,C267)</f>
        <v>#VALUE!</v>
      </c>
      <c r="Q267" s="188" t="e">
        <f t="shared" si="20"/>
        <v>#VALUE!</v>
      </c>
      <c r="R267" s="11" t="e">
        <f t="shared" si="18"/>
        <v>#VALUE!</v>
      </c>
      <c r="S267" s="11" t="e">
        <f t="shared" si="19"/>
        <v>#VALUE!</v>
      </c>
      <c r="T267" s="50" t="e">
        <f t="shared" si="21"/>
        <v>#VALUE!</v>
      </c>
      <c r="U267" s="51" t="e">
        <f t="shared" si="22"/>
        <v>#VALUE!</v>
      </c>
    </row>
    <row r="268" spans="1:21" ht="15" thickBot="1" x14ac:dyDescent="0.4">
      <c r="A268" s="234"/>
      <c r="B268" s="1" t="s">
        <v>15</v>
      </c>
      <c r="C268" s="26">
        <v>45065</v>
      </c>
      <c r="D268" s="48" t="e">
        <f>SUMIFS([2]Feuil1!$C:$C,[2]Feuil1!$B:$B,$W$20,[2]Feuil1!$A:$A,C268,[2]Feuil1!$D:$D,$D$6)</f>
        <v>#VALUE!</v>
      </c>
      <c r="E268" s="185" t="e">
        <f>SUMIFS([2]Feuil1!$E:$E,[2]Feuil1!$B:$B,$W$20,[2]Feuil1!$A:$A,C268,[2]Feuil1!$D:$D,$D$6)</f>
        <v>#VALUE!</v>
      </c>
      <c r="F268" s="48" t="e">
        <f>SUMIFS([2]Feuil1!$C:$C,[2]Feuil1!$B:$B,$W$20,[2]Feuil1!$A:$A,C268,[2]Feuil1!$D:$D,$F$6)</f>
        <v>#VALUE!</v>
      </c>
      <c r="G268" s="185" t="e">
        <f>SUMIFS([2]Feuil1!$E:$E,[2]Feuil1!$B:$B,$W$20,[2]Feuil1!$A:$A,C268,[2]Feuil1!$D:$D,$F$6)</f>
        <v>#VALUE!</v>
      </c>
      <c r="H268" s="49">
        <f>SUMIFS([2]Feuil1!$C:$C,[2]Feuil1!$B:$B,$W$20,[2]Feuil1!$A:$A,C268,[2]Feuil1!$D:$D,$H$6)</f>
        <v>0</v>
      </c>
      <c r="I268" s="186" t="e">
        <f>SUMIFS([2]Feuil1!$E:$E,[2]Feuil1!$B:$B,$W$20,[2]Feuil1!$A:$A,C268,[2]Feuil1!$D:$D,$H$6)</f>
        <v>#VALUE!</v>
      </c>
      <c r="J268" s="49" t="e">
        <f>SUMIFS([2]Feuil1!$C:$C,[2]Feuil1!$B:$B,$W$20,[2]Feuil1!$A:$A,C268,[2]Feuil1!$D:$D,$J$6)</f>
        <v>#VALUE!</v>
      </c>
      <c r="K268" s="186" t="e">
        <f>SUMIFS([2]Feuil1!$E:$E,[2]Feuil1!$B:$B,$W$20,[2]Feuil1!$A:$A,C268,[2]Feuil1!$D:$D,$J$6)</f>
        <v>#VALUE!</v>
      </c>
      <c r="L268" s="74">
        <f>SUMIFS([2]Feuil1!$C:$C,[2]Feuil1!$B:$B,$W$20,[2]Feuil1!$A:$A,C268,[2]Feuil1!$D:$D,$L$6)</f>
        <v>0</v>
      </c>
      <c r="M268" s="187" t="e">
        <f>SUMIFS([2]Feuil1!$E:$E,[2]Feuil1!$B:$B,$W$20,[2]Feuil1!$A:$A,C268,[2]Feuil1!$D:$D,$L$6)</f>
        <v>#VALUE!</v>
      </c>
      <c r="N268" s="74">
        <f>SUMIFS([2]Feuil1!$C:$C,[2]Feuil1!$B:$B,$W$20,[2]Feuil1!$A:$A,C268,[2]Feuil1!$D:$D,$N$6)</f>
        <v>0</v>
      </c>
      <c r="O268" s="187" t="e">
        <f>SUMIFS([2]Feuil1!$E:$E,[2]Feuil1!$B:$B,$W$20,[2]Feuil1!$A:$A,C268,[2]Feuil1!$D:$D,$N$6)</f>
        <v>#VALUE!</v>
      </c>
      <c r="P268" s="173" t="e">
        <f>SUMIFS('[3]RPE MATIN'!$C:$C,'[3]RPE MATIN'!$B:$B,$W$20,'[3]RPE MATIN'!$A:$A,C268)</f>
        <v>#VALUE!</v>
      </c>
      <c r="Q268" s="188" t="e">
        <f t="shared" si="20"/>
        <v>#VALUE!</v>
      </c>
      <c r="R268" s="11" t="e">
        <f t="shared" si="18"/>
        <v>#VALUE!</v>
      </c>
      <c r="S268" s="11" t="e">
        <f t="shared" si="19"/>
        <v>#VALUE!</v>
      </c>
      <c r="T268" s="50" t="e">
        <f t="shared" si="21"/>
        <v>#VALUE!</v>
      </c>
      <c r="U268" s="51" t="e">
        <f t="shared" si="22"/>
        <v>#VALUE!</v>
      </c>
    </row>
    <row r="269" spans="1:21" ht="15" thickBot="1" x14ac:dyDescent="0.4">
      <c r="A269" s="234"/>
      <c r="B269" s="1" t="s">
        <v>16</v>
      </c>
      <c r="C269" s="26">
        <v>45066</v>
      </c>
      <c r="D269" s="48" t="e">
        <f>SUMIFS([2]Feuil1!$C:$C,[2]Feuil1!$B:$B,$W$20,[2]Feuil1!$A:$A,C269,[2]Feuil1!$D:$D,$D$6)</f>
        <v>#VALUE!</v>
      </c>
      <c r="E269" s="185" t="e">
        <f>SUMIFS([2]Feuil1!$E:$E,[2]Feuil1!$B:$B,$W$20,[2]Feuil1!$A:$A,C269,[2]Feuil1!$D:$D,$D$6)</f>
        <v>#VALUE!</v>
      </c>
      <c r="F269" s="48" t="e">
        <f>SUMIFS([2]Feuil1!$C:$C,[2]Feuil1!$B:$B,$W$20,[2]Feuil1!$A:$A,C269,[2]Feuil1!$D:$D,$F$6)</f>
        <v>#VALUE!</v>
      </c>
      <c r="G269" s="185" t="e">
        <f>SUMIFS([2]Feuil1!$E:$E,[2]Feuil1!$B:$B,$W$20,[2]Feuil1!$A:$A,C269,[2]Feuil1!$D:$D,$F$6)</f>
        <v>#VALUE!</v>
      </c>
      <c r="H269" s="49">
        <f>SUMIFS([2]Feuil1!$C:$C,[2]Feuil1!$B:$B,$W$20,[2]Feuil1!$A:$A,C269,[2]Feuil1!$D:$D,$H$6)</f>
        <v>0</v>
      </c>
      <c r="I269" s="186" t="e">
        <f>SUMIFS([2]Feuil1!$E:$E,[2]Feuil1!$B:$B,$W$20,[2]Feuil1!$A:$A,C269,[2]Feuil1!$D:$D,$H$6)</f>
        <v>#VALUE!</v>
      </c>
      <c r="J269" s="49" t="e">
        <f>SUMIFS([2]Feuil1!$C:$C,[2]Feuil1!$B:$B,$W$20,[2]Feuil1!$A:$A,C269,[2]Feuil1!$D:$D,$J$6)</f>
        <v>#VALUE!</v>
      </c>
      <c r="K269" s="186" t="e">
        <f>SUMIFS([2]Feuil1!$E:$E,[2]Feuil1!$B:$B,$W$20,[2]Feuil1!$A:$A,C269,[2]Feuil1!$D:$D,$J$6)</f>
        <v>#VALUE!</v>
      </c>
      <c r="L269" s="74">
        <f>SUMIFS([2]Feuil1!$C:$C,[2]Feuil1!$B:$B,$W$20,[2]Feuil1!$A:$A,C269,[2]Feuil1!$D:$D,$L$6)</f>
        <v>0</v>
      </c>
      <c r="M269" s="187" t="e">
        <f>SUMIFS([2]Feuil1!$E:$E,[2]Feuil1!$B:$B,$W$20,[2]Feuil1!$A:$A,C269,[2]Feuil1!$D:$D,$L$6)</f>
        <v>#VALUE!</v>
      </c>
      <c r="N269" s="74">
        <f>SUMIFS([2]Feuil1!$C:$C,[2]Feuil1!$B:$B,$W$20,[2]Feuil1!$A:$A,C269,[2]Feuil1!$D:$D,$N$6)</f>
        <v>0</v>
      </c>
      <c r="O269" s="187" t="e">
        <f>SUMIFS([2]Feuil1!$E:$E,[2]Feuil1!$B:$B,$W$20,[2]Feuil1!$A:$A,C269,[2]Feuil1!$D:$D,$N$6)</f>
        <v>#VALUE!</v>
      </c>
      <c r="P269" s="173" t="e">
        <f>SUMIFS('[3]RPE MATIN'!$C:$C,'[3]RPE MATIN'!$B:$B,$W$20,'[3]RPE MATIN'!$A:$A,C269)</f>
        <v>#VALUE!</v>
      </c>
      <c r="Q269" s="188" t="e">
        <f t="shared" si="20"/>
        <v>#VALUE!</v>
      </c>
      <c r="R269" s="11" t="e">
        <f t="shared" si="18"/>
        <v>#VALUE!</v>
      </c>
      <c r="S269" s="11" t="e">
        <f t="shared" si="19"/>
        <v>#VALUE!</v>
      </c>
      <c r="T269" s="50" t="e">
        <f t="shared" si="21"/>
        <v>#VALUE!</v>
      </c>
      <c r="U269" s="51" t="e">
        <f t="shared" si="22"/>
        <v>#VALUE!</v>
      </c>
    </row>
    <row r="270" spans="1:21" ht="15" thickBot="1" x14ac:dyDescent="0.4">
      <c r="A270" s="234"/>
      <c r="B270" s="1" t="s">
        <v>17</v>
      </c>
      <c r="C270" s="26">
        <v>45067</v>
      </c>
      <c r="D270" s="48" t="e">
        <f>SUMIFS([2]Feuil1!$C:$C,[2]Feuil1!$B:$B,$W$20,[2]Feuil1!$A:$A,C270,[2]Feuil1!$D:$D,$D$6)</f>
        <v>#VALUE!</v>
      </c>
      <c r="E270" s="185" t="e">
        <f>SUMIFS([2]Feuil1!$E:$E,[2]Feuil1!$B:$B,$W$20,[2]Feuil1!$A:$A,C270,[2]Feuil1!$D:$D,$D$6)</f>
        <v>#VALUE!</v>
      </c>
      <c r="F270" s="48" t="e">
        <f>SUMIFS([2]Feuil1!$C:$C,[2]Feuil1!$B:$B,$W$20,[2]Feuil1!$A:$A,C270,[2]Feuil1!$D:$D,$F$6)</f>
        <v>#VALUE!</v>
      </c>
      <c r="G270" s="185" t="e">
        <f>SUMIFS([2]Feuil1!$E:$E,[2]Feuil1!$B:$B,$W$20,[2]Feuil1!$A:$A,C270,[2]Feuil1!$D:$D,$F$6)</f>
        <v>#VALUE!</v>
      </c>
      <c r="H270" s="49">
        <f>SUMIFS([2]Feuil1!$C:$C,[2]Feuil1!$B:$B,$W$20,[2]Feuil1!$A:$A,C270,[2]Feuil1!$D:$D,$H$6)</f>
        <v>0</v>
      </c>
      <c r="I270" s="186" t="e">
        <f>SUMIFS([2]Feuil1!$E:$E,[2]Feuil1!$B:$B,$W$20,[2]Feuil1!$A:$A,C270,[2]Feuil1!$D:$D,$H$6)</f>
        <v>#VALUE!</v>
      </c>
      <c r="J270" s="49" t="e">
        <f>SUMIFS([2]Feuil1!$C:$C,[2]Feuil1!$B:$B,$W$20,[2]Feuil1!$A:$A,C270,[2]Feuil1!$D:$D,$J$6)</f>
        <v>#VALUE!</v>
      </c>
      <c r="K270" s="186" t="e">
        <f>SUMIFS([2]Feuil1!$E:$E,[2]Feuil1!$B:$B,$W$20,[2]Feuil1!$A:$A,C270,[2]Feuil1!$D:$D,$J$6)</f>
        <v>#VALUE!</v>
      </c>
      <c r="L270" s="74">
        <f>SUMIFS([2]Feuil1!$C:$C,[2]Feuil1!$B:$B,$W$20,[2]Feuil1!$A:$A,C270,[2]Feuil1!$D:$D,$L$6)</f>
        <v>0</v>
      </c>
      <c r="M270" s="187" t="e">
        <f>SUMIFS([2]Feuil1!$E:$E,[2]Feuil1!$B:$B,$W$20,[2]Feuil1!$A:$A,C270,[2]Feuil1!$D:$D,$L$6)</f>
        <v>#VALUE!</v>
      </c>
      <c r="N270" s="74">
        <f>SUMIFS([2]Feuil1!$C:$C,[2]Feuil1!$B:$B,$W$20,[2]Feuil1!$A:$A,C270,[2]Feuil1!$D:$D,$N$6)</f>
        <v>0</v>
      </c>
      <c r="O270" s="187" t="e">
        <f>SUMIFS([2]Feuil1!$E:$E,[2]Feuil1!$B:$B,$W$20,[2]Feuil1!$A:$A,C270,[2]Feuil1!$D:$D,$N$6)</f>
        <v>#VALUE!</v>
      </c>
      <c r="P270" s="173" t="e">
        <f>SUMIFS('[3]RPE MATIN'!$C:$C,'[3]RPE MATIN'!$B:$B,$W$20,'[3]RPE MATIN'!$A:$A,C270)</f>
        <v>#VALUE!</v>
      </c>
      <c r="Q270" s="188" t="e">
        <f t="shared" si="20"/>
        <v>#VALUE!</v>
      </c>
      <c r="R270" s="11" t="e">
        <f t="shared" si="18"/>
        <v>#VALUE!</v>
      </c>
      <c r="S270" s="11" t="e">
        <f t="shared" si="19"/>
        <v>#VALUE!</v>
      </c>
      <c r="T270" s="50" t="e">
        <f t="shared" si="21"/>
        <v>#VALUE!</v>
      </c>
      <c r="U270" s="51" t="e">
        <f t="shared" si="22"/>
        <v>#VALUE!</v>
      </c>
    </row>
    <row r="271" spans="1:21" ht="15" thickBot="1" x14ac:dyDescent="0.4">
      <c r="A271" s="234"/>
      <c r="B271" s="1" t="s">
        <v>12</v>
      </c>
      <c r="C271" s="26">
        <v>45068</v>
      </c>
      <c r="D271" s="48" t="e">
        <f>SUMIFS([2]Feuil1!$C:$C,[2]Feuil1!$B:$B,$W$20,[2]Feuil1!$A:$A,C271,[2]Feuil1!$D:$D,$D$6)</f>
        <v>#VALUE!</v>
      </c>
      <c r="E271" s="185" t="e">
        <f>SUMIFS([2]Feuil1!$E:$E,[2]Feuil1!$B:$B,$W$20,[2]Feuil1!$A:$A,C271,[2]Feuil1!$D:$D,$D$6)</f>
        <v>#VALUE!</v>
      </c>
      <c r="F271" s="48" t="e">
        <f>SUMIFS([2]Feuil1!$C:$C,[2]Feuil1!$B:$B,$W$20,[2]Feuil1!$A:$A,C271,[2]Feuil1!$D:$D,$F$6)</f>
        <v>#VALUE!</v>
      </c>
      <c r="G271" s="185" t="e">
        <f>SUMIFS([2]Feuil1!$E:$E,[2]Feuil1!$B:$B,$W$20,[2]Feuil1!$A:$A,C271,[2]Feuil1!$D:$D,$F$6)</f>
        <v>#VALUE!</v>
      </c>
      <c r="H271" s="49">
        <f>SUMIFS([2]Feuil1!$C:$C,[2]Feuil1!$B:$B,$W$20,[2]Feuil1!$A:$A,C271,[2]Feuil1!$D:$D,$H$6)</f>
        <v>0</v>
      </c>
      <c r="I271" s="186" t="e">
        <f>SUMIFS([2]Feuil1!$E:$E,[2]Feuil1!$B:$B,$W$20,[2]Feuil1!$A:$A,C271,[2]Feuil1!$D:$D,$H$6)</f>
        <v>#VALUE!</v>
      </c>
      <c r="J271" s="49" t="e">
        <f>SUMIFS([2]Feuil1!$C:$C,[2]Feuil1!$B:$B,$W$20,[2]Feuil1!$A:$A,C271,[2]Feuil1!$D:$D,$J$6)</f>
        <v>#VALUE!</v>
      </c>
      <c r="K271" s="186" t="e">
        <f>SUMIFS([2]Feuil1!$E:$E,[2]Feuil1!$B:$B,$W$20,[2]Feuil1!$A:$A,C271,[2]Feuil1!$D:$D,$J$6)</f>
        <v>#VALUE!</v>
      </c>
      <c r="L271" s="74">
        <f>SUMIFS([2]Feuil1!$C:$C,[2]Feuil1!$B:$B,$W$20,[2]Feuil1!$A:$A,C271,[2]Feuil1!$D:$D,$L$6)</f>
        <v>0</v>
      </c>
      <c r="M271" s="187" t="e">
        <f>SUMIFS([2]Feuil1!$E:$E,[2]Feuil1!$B:$B,$W$20,[2]Feuil1!$A:$A,C271,[2]Feuil1!$D:$D,$L$6)</f>
        <v>#VALUE!</v>
      </c>
      <c r="N271" s="74">
        <f>SUMIFS([2]Feuil1!$C:$C,[2]Feuil1!$B:$B,$W$20,[2]Feuil1!$A:$A,C271,[2]Feuil1!$D:$D,$N$6)</f>
        <v>0</v>
      </c>
      <c r="O271" s="187" t="e">
        <f>SUMIFS([2]Feuil1!$E:$E,[2]Feuil1!$B:$B,$W$20,[2]Feuil1!$A:$A,C271,[2]Feuil1!$D:$D,$N$6)</f>
        <v>#VALUE!</v>
      </c>
      <c r="P271" s="173" t="e">
        <f>SUMIFS('[3]RPE MATIN'!$C:$C,'[3]RPE MATIN'!$B:$B,$W$20,'[3]RPE MATIN'!$A:$A,C271)</f>
        <v>#VALUE!</v>
      </c>
      <c r="Q271" s="188" t="e">
        <f t="shared" si="20"/>
        <v>#VALUE!</v>
      </c>
      <c r="R271" s="11" t="e">
        <f t="shared" si="18"/>
        <v>#VALUE!</v>
      </c>
      <c r="S271" s="11" t="e">
        <f t="shared" si="19"/>
        <v>#VALUE!</v>
      </c>
      <c r="T271" s="50" t="e">
        <f t="shared" si="21"/>
        <v>#VALUE!</v>
      </c>
      <c r="U271" s="51" t="e">
        <f t="shared" si="22"/>
        <v>#VALUE!</v>
      </c>
    </row>
    <row r="272" spans="1:21" ht="15" thickBot="1" x14ac:dyDescent="0.4">
      <c r="A272" s="234"/>
      <c r="B272" s="1" t="s">
        <v>13</v>
      </c>
      <c r="C272" s="26">
        <v>45069</v>
      </c>
      <c r="D272" s="48" t="e">
        <f>SUMIFS([2]Feuil1!$C:$C,[2]Feuil1!$B:$B,$W$20,[2]Feuil1!$A:$A,C272,[2]Feuil1!$D:$D,$D$6)</f>
        <v>#VALUE!</v>
      </c>
      <c r="E272" s="185" t="e">
        <f>SUMIFS([2]Feuil1!$E:$E,[2]Feuil1!$B:$B,$W$20,[2]Feuil1!$A:$A,C272,[2]Feuil1!$D:$D,$D$6)</f>
        <v>#VALUE!</v>
      </c>
      <c r="F272" s="48" t="e">
        <f>SUMIFS([2]Feuil1!$C:$C,[2]Feuil1!$B:$B,$W$20,[2]Feuil1!$A:$A,C272,[2]Feuil1!$D:$D,$F$6)</f>
        <v>#VALUE!</v>
      </c>
      <c r="G272" s="185" t="e">
        <f>SUMIFS([2]Feuil1!$E:$E,[2]Feuil1!$B:$B,$W$20,[2]Feuil1!$A:$A,C272,[2]Feuil1!$D:$D,$F$6)</f>
        <v>#VALUE!</v>
      </c>
      <c r="H272" s="49">
        <f>SUMIFS([2]Feuil1!$C:$C,[2]Feuil1!$B:$B,$W$20,[2]Feuil1!$A:$A,C272,[2]Feuil1!$D:$D,$H$6)</f>
        <v>0</v>
      </c>
      <c r="I272" s="186" t="e">
        <f>SUMIFS([2]Feuil1!$E:$E,[2]Feuil1!$B:$B,$W$20,[2]Feuil1!$A:$A,C272,[2]Feuil1!$D:$D,$H$6)</f>
        <v>#VALUE!</v>
      </c>
      <c r="J272" s="49" t="e">
        <f>SUMIFS([2]Feuil1!$C:$C,[2]Feuil1!$B:$B,$W$20,[2]Feuil1!$A:$A,C272,[2]Feuil1!$D:$D,$J$6)</f>
        <v>#VALUE!</v>
      </c>
      <c r="K272" s="186" t="e">
        <f>SUMIFS([2]Feuil1!$E:$E,[2]Feuil1!$B:$B,$W$20,[2]Feuil1!$A:$A,C272,[2]Feuil1!$D:$D,$J$6)</f>
        <v>#VALUE!</v>
      </c>
      <c r="L272" s="74">
        <f>SUMIFS([2]Feuil1!$C:$C,[2]Feuil1!$B:$B,$W$20,[2]Feuil1!$A:$A,C272,[2]Feuil1!$D:$D,$L$6)</f>
        <v>0</v>
      </c>
      <c r="M272" s="187" t="e">
        <f>SUMIFS([2]Feuil1!$E:$E,[2]Feuil1!$B:$B,$W$20,[2]Feuil1!$A:$A,C272,[2]Feuil1!$D:$D,$L$6)</f>
        <v>#VALUE!</v>
      </c>
      <c r="N272" s="74">
        <f>SUMIFS([2]Feuil1!$C:$C,[2]Feuil1!$B:$B,$W$20,[2]Feuil1!$A:$A,C272,[2]Feuil1!$D:$D,$N$6)</f>
        <v>0</v>
      </c>
      <c r="O272" s="187" t="e">
        <f>SUMIFS([2]Feuil1!$E:$E,[2]Feuil1!$B:$B,$W$20,[2]Feuil1!$A:$A,C272,[2]Feuil1!$D:$D,$N$6)</f>
        <v>#VALUE!</v>
      </c>
      <c r="P272" s="173" t="e">
        <f>SUMIFS('[3]RPE MATIN'!$C:$C,'[3]RPE MATIN'!$B:$B,$W$20,'[3]RPE MATIN'!$A:$A,C272)</f>
        <v>#VALUE!</v>
      </c>
      <c r="Q272" s="188" t="e">
        <f t="shared" si="20"/>
        <v>#VALUE!</v>
      </c>
      <c r="R272" s="11" t="e">
        <f t="shared" si="18"/>
        <v>#VALUE!</v>
      </c>
      <c r="S272" s="11" t="e">
        <f t="shared" si="19"/>
        <v>#VALUE!</v>
      </c>
      <c r="T272" s="50" t="e">
        <f t="shared" si="21"/>
        <v>#VALUE!</v>
      </c>
      <c r="U272" s="51" t="e">
        <f t="shared" si="22"/>
        <v>#VALUE!</v>
      </c>
    </row>
    <row r="273" spans="1:21" ht="15" thickBot="1" x14ac:dyDescent="0.4">
      <c r="A273" s="234"/>
      <c r="B273" s="1" t="s">
        <v>13</v>
      </c>
      <c r="C273" s="26">
        <v>45070</v>
      </c>
      <c r="D273" s="48" t="e">
        <f>SUMIFS([2]Feuil1!$C:$C,[2]Feuil1!$B:$B,$W$20,[2]Feuil1!$A:$A,C273,[2]Feuil1!$D:$D,$D$6)</f>
        <v>#VALUE!</v>
      </c>
      <c r="E273" s="185" t="e">
        <f>SUMIFS([2]Feuil1!$E:$E,[2]Feuil1!$B:$B,$W$20,[2]Feuil1!$A:$A,C273,[2]Feuil1!$D:$D,$D$6)</f>
        <v>#VALUE!</v>
      </c>
      <c r="F273" s="48" t="e">
        <f>SUMIFS([2]Feuil1!$C:$C,[2]Feuil1!$B:$B,$W$20,[2]Feuil1!$A:$A,C273,[2]Feuil1!$D:$D,$F$6)</f>
        <v>#VALUE!</v>
      </c>
      <c r="G273" s="185" t="e">
        <f>SUMIFS([2]Feuil1!$E:$E,[2]Feuil1!$B:$B,$W$20,[2]Feuil1!$A:$A,C273,[2]Feuil1!$D:$D,$F$6)</f>
        <v>#VALUE!</v>
      </c>
      <c r="H273" s="49">
        <f>SUMIFS([2]Feuil1!$C:$C,[2]Feuil1!$B:$B,$W$20,[2]Feuil1!$A:$A,C273,[2]Feuil1!$D:$D,$H$6)</f>
        <v>0</v>
      </c>
      <c r="I273" s="186" t="e">
        <f>SUMIFS([2]Feuil1!$E:$E,[2]Feuil1!$B:$B,$W$20,[2]Feuil1!$A:$A,C273,[2]Feuil1!$D:$D,$H$6)</f>
        <v>#VALUE!</v>
      </c>
      <c r="J273" s="49" t="e">
        <f>SUMIFS([2]Feuil1!$C:$C,[2]Feuil1!$B:$B,$W$20,[2]Feuil1!$A:$A,C273,[2]Feuil1!$D:$D,$J$6)</f>
        <v>#VALUE!</v>
      </c>
      <c r="K273" s="186" t="e">
        <f>SUMIFS([2]Feuil1!$E:$E,[2]Feuil1!$B:$B,$W$20,[2]Feuil1!$A:$A,C273,[2]Feuil1!$D:$D,$J$6)</f>
        <v>#VALUE!</v>
      </c>
      <c r="L273" s="74">
        <f>SUMIFS([2]Feuil1!$C:$C,[2]Feuil1!$B:$B,$W$20,[2]Feuil1!$A:$A,C273,[2]Feuil1!$D:$D,$L$6)</f>
        <v>0</v>
      </c>
      <c r="M273" s="187" t="e">
        <f>SUMIFS([2]Feuil1!$E:$E,[2]Feuil1!$B:$B,$W$20,[2]Feuil1!$A:$A,C273,[2]Feuil1!$D:$D,$L$6)</f>
        <v>#VALUE!</v>
      </c>
      <c r="N273" s="74">
        <f>SUMIFS([2]Feuil1!$C:$C,[2]Feuil1!$B:$B,$W$20,[2]Feuil1!$A:$A,C273,[2]Feuil1!$D:$D,$N$6)</f>
        <v>0</v>
      </c>
      <c r="O273" s="187" t="e">
        <f>SUMIFS([2]Feuil1!$E:$E,[2]Feuil1!$B:$B,$W$20,[2]Feuil1!$A:$A,C273,[2]Feuil1!$D:$D,$N$6)</f>
        <v>#VALUE!</v>
      </c>
      <c r="P273" s="173" t="e">
        <f>SUMIFS('[3]RPE MATIN'!$C:$C,'[3]RPE MATIN'!$B:$B,$W$20,'[3]RPE MATIN'!$A:$A,C273)</f>
        <v>#VALUE!</v>
      </c>
      <c r="Q273" s="188" t="e">
        <f t="shared" si="20"/>
        <v>#VALUE!</v>
      </c>
      <c r="R273" s="11" t="e">
        <f t="shared" ref="R273:R336" si="23">AVERAGE(Q267:Q273)</f>
        <v>#VALUE!</v>
      </c>
      <c r="S273" s="11" t="e">
        <f t="shared" si="19"/>
        <v>#VALUE!</v>
      </c>
      <c r="T273" s="50" t="e">
        <f t="shared" si="21"/>
        <v>#VALUE!</v>
      </c>
      <c r="U273" s="51" t="e">
        <f t="shared" si="22"/>
        <v>#VALUE!</v>
      </c>
    </row>
    <row r="274" spans="1:21" ht="15" thickBot="1" x14ac:dyDescent="0.4">
      <c r="A274" s="234"/>
      <c r="B274" s="1" t="s">
        <v>14</v>
      </c>
      <c r="C274" s="26">
        <v>45071</v>
      </c>
      <c r="D274" s="48" t="e">
        <f>SUMIFS([2]Feuil1!$C:$C,[2]Feuil1!$B:$B,$W$20,[2]Feuil1!$A:$A,C274,[2]Feuil1!$D:$D,$D$6)</f>
        <v>#VALUE!</v>
      </c>
      <c r="E274" s="185" t="e">
        <f>SUMIFS([2]Feuil1!$E:$E,[2]Feuil1!$B:$B,$W$20,[2]Feuil1!$A:$A,C274,[2]Feuil1!$D:$D,$D$6)</f>
        <v>#VALUE!</v>
      </c>
      <c r="F274" s="48" t="e">
        <f>SUMIFS([2]Feuil1!$C:$C,[2]Feuil1!$B:$B,$W$20,[2]Feuil1!$A:$A,C274,[2]Feuil1!$D:$D,$F$6)</f>
        <v>#VALUE!</v>
      </c>
      <c r="G274" s="185" t="e">
        <f>SUMIFS([2]Feuil1!$E:$E,[2]Feuil1!$B:$B,$W$20,[2]Feuil1!$A:$A,C274,[2]Feuil1!$D:$D,$F$6)</f>
        <v>#VALUE!</v>
      </c>
      <c r="H274" s="49">
        <f>SUMIFS([2]Feuil1!$C:$C,[2]Feuil1!$B:$B,$W$20,[2]Feuil1!$A:$A,C274,[2]Feuil1!$D:$D,$H$6)</f>
        <v>0</v>
      </c>
      <c r="I274" s="186" t="e">
        <f>SUMIFS([2]Feuil1!$E:$E,[2]Feuil1!$B:$B,$W$20,[2]Feuil1!$A:$A,C274,[2]Feuil1!$D:$D,$H$6)</f>
        <v>#VALUE!</v>
      </c>
      <c r="J274" s="49" t="e">
        <f>SUMIFS([2]Feuil1!$C:$C,[2]Feuil1!$B:$B,$W$20,[2]Feuil1!$A:$A,C274,[2]Feuil1!$D:$D,$J$6)</f>
        <v>#VALUE!</v>
      </c>
      <c r="K274" s="186" t="e">
        <f>SUMIFS([2]Feuil1!$E:$E,[2]Feuil1!$B:$B,$W$20,[2]Feuil1!$A:$A,C274,[2]Feuil1!$D:$D,$J$6)</f>
        <v>#VALUE!</v>
      </c>
      <c r="L274" s="74">
        <f>SUMIFS([2]Feuil1!$C:$C,[2]Feuil1!$B:$B,$W$20,[2]Feuil1!$A:$A,C274,[2]Feuil1!$D:$D,$L$6)</f>
        <v>0</v>
      </c>
      <c r="M274" s="187" t="e">
        <f>SUMIFS([2]Feuil1!$E:$E,[2]Feuil1!$B:$B,$W$20,[2]Feuil1!$A:$A,C274,[2]Feuil1!$D:$D,$L$6)</f>
        <v>#VALUE!</v>
      </c>
      <c r="N274" s="74">
        <f>SUMIFS([2]Feuil1!$C:$C,[2]Feuil1!$B:$B,$W$20,[2]Feuil1!$A:$A,C274,[2]Feuil1!$D:$D,$N$6)</f>
        <v>0</v>
      </c>
      <c r="O274" s="187" t="e">
        <f>SUMIFS([2]Feuil1!$E:$E,[2]Feuil1!$B:$B,$W$20,[2]Feuil1!$A:$A,C274,[2]Feuil1!$D:$D,$N$6)</f>
        <v>#VALUE!</v>
      </c>
      <c r="P274" s="173"/>
      <c r="Q274" s="188" t="e">
        <f t="shared" si="20"/>
        <v>#VALUE!</v>
      </c>
      <c r="R274" s="11" t="e">
        <f t="shared" si="23"/>
        <v>#VALUE!</v>
      </c>
      <c r="S274" s="11" t="e">
        <f t="shared" si="19"/>
        <v>#VALUE!</v>
      </c>
      <c r="T274" s="50" t="e">
        <f t="shared" si="21"/>
        <v>#VALUE!</v>
      </c>
      <c r="U274" s="51" t="e">
        <f t="shared" si="22"/>
        <v>#VALUE!</v>
      </c>
    </row>
    <row r="275" spans="1:21" ht="15" thickBot="1" x14ac:dyDescent="0.4">
      <c r="A275" s="234"/>
      <c r="B275" s="1" t="s">
        <v>15</v>
      </c>
      <c r="C275" s="26">
        <v>45072</v>
      </c>
      <c r="D275" s="48" t="e">
        <f>SUMIFS([2]Feuil1!$C:$C,[2]Feuil1!$B:$B,$W$20,[2]Feuil1!$A:$A,C275,[2]Feuil1!$D:$D,$D$6)</f>
        <v>#VALUE!</v>
      </c>
      <c r="E275" s="185" t="e">
        <f>SUMIFS([2]Feuil1!$E:$E,[2]Feuil1!$B:$B,$W$20,[2]Feuil1!$A:$A,C275,[2]Feuil1!$D:$D,$D$6)</f>
        <v>#VALUE!</v>
      </c>
      <c r="F275" s="48" t="e">
        <f>SUMIFS([2]Feuil1!$C:$C,[2]Feuil1!$B:$B,$W$20,[2]Feuil1!$A:$A,C275,[2]Feuil1!$D:$D,$F$6)</f>
        <v>#VALUE!</v>
      </c>
      <c r="G275" s="185" t="e">
        <f>SUMIFS([2]Feuil1!$E:$E,[2]Feuil1!$B:$B,$W$20,[2]Feuil1!$A:$A,C275,[2]Feuil1!$D:$D,$F$6)</f>
        <v>#VALUE!</v>
      </c>
      <c r="H275" s="49">
        <f>SUMIFS([2]Feuil1!$C:$C,[2]Feuil1!$B:$B,$W$20,[2]Feuil1!$A:$A,C275,[2]Feuil1!$D:$D,$H$6)</f>
        <v>0</v>
      </c>
      <c r="I275" s="186" t="e">
        <f>SUMIFS([2]Feuil1!$E:$E,[2]Feuil1!$B:$B,$W$20,[2]Feuil1!$A:$A,C275,[2]Feuil1!$D:$D,$H$6)</f>
        <v>#VALUE!</v>
      </c>
      <c r="J275" s="49" t="e">
        <f>SUMIFS([2]Feuil1!$C:$C,[2]Feuil1!$B:$B,$W$20,[2]Feuil1!$A:$A,C275,[2]Feuil1!$D:$D,$J$6)</f>
        <v>#VALUE!</v>
      </c>
      <c r="K275" s="186" t="e">
        <f>SUMIFS([2]Feuil1!$E:$E,[2]Feuil1!$B:$B,$W$20,[2]Feuil1!$A:$A,C275,[2]Feuil1!$D:$D,$J$6)</f>
        <v>#VALUE!</v>
      </c>
      <c r="L275" s="74">
        <f>SUMIFS([2]Feuil1!$C:$C,[2]Feuil1!$B:$B,$W$20,[2]Feuil1!$A:$A,C275,[2]Feuil1!$D:$D,$L$6)</f>
        <v>0</v>
      </c>
      <c r="M275" s="187" t="e">
        <f>SUMIFS([2]Feuil1!$E:$E,[2]Feuil1!$B:$B,$W$20,[2]Feuil1!$A:$A,C275,[2]Feuil1!$D:$D,$L$6)</f>
        <v>#VALUE!</v>
      </c>
      <c r="N275" s="74">
        <f>SUMIFS([2]Feuil1!$C:$C,[2]Feuil1!$B:$B,$W$20,[2]Feuil1!$A:$A,C275,[2]Feuil1!$D:$D,$N$6)</f>
        <v>0</v>
      </c>
      <c r="O275" s="187" t="e">
        <f>SUMIFS([2]Feuil1!$E:$E,[2]Feuil1!$B:$B,$W$20,[2]Feuil1!$A:$A,C275,[2]Feuil1!$D:$D,$N$6)</f>
        <v>#VALUE!</v>
      </c>
      <c r="P275" s="173"/>
      <c r="Q275" s="188" t="e">
        <f t="shared" si="20"/>
        <v>#VALUE!</v>
      </c>
      <c r="R275" s="11" t="e">
        <f t="shared" si="23"/>
        <v>#VALUE!</v>
      </c>
      <c r="S275" s="11" t="e">
        <f t="shared" si="19"/>
        <v>#VALUE!</v>
      </c>
      <c r="T275" s="50" t="e">
        <f t="shared" si="21"/>
        <v>#VALUE!</v>
      </c>
      <c r="U275" s="51" t="e">
        <f t="shared" si="22"/>
        <v>#VALUE!</v>
      </c>
    </row>
    <row r="276" spans="1:21" ht="15" thickBot="1" x14ac:dyDescent="0.4">
      <c r="A276" s="234"/>
      <c r="B276" s="1" t="s">
        <v>16</v>
      </c>
      <c r="C276" s="26">
        <v>45073</v>
      </c>
      <c r="D276" s="48" t="e">
        <f>SUMIFS([2]Feuil1!$C:$C,[2]Feuil1!$B:$B,$W$20,[2]Feuil1!$A:$A,C276,[2]Feuil1!$D:$D,$D$6)</f>
        <v>#VALUE!</v>
      </c>
      <c r="E276" s="185" t="e">
        <f>SUMIFS([2]Feuil1!$E:$E,[2]Feuil1!$B:$B,$W$20,[2]Feuil1!$A:$A,C276,[2]Feuil1!$D:$D,$D$6)</f>
        <v>#VALUE!</v>
      </c>
      <c r="F276" s="48" t="e">
        <f>SUMIFS([2]Feuil1!$C:$C,[2]Feuil1!$B:$B,$W$20,[2]Feuil1!$A:$A,C276,[2]Feuil1!$D:$D,$F$6)</f>
        <v>#VALUE!</v>
      </c>
      <c r="G276" s="185" t="e">
        <f>SUMIFS([2]Feuil1!$E:$E,[2]Feuil1!$B:$B,$W$20,[2]Feuil1!$A:$A,C276,[2]Feuil1!$D:$D,$F$6)</f>
        <v>#VALUE!</v>
      </c>
      <c r="H276" s="49">
        <f>SUMIFS([2]Feuil1!$C:$C,[2]Feuil1!$B:$B,$W$20,[2]Feuil1!$A:$A,C276,[2]Feuil1!$D:$D,$H$6)</f>
        <v>0</v>
      </c>
      <c r="I276" s="186" t="e">
        <f>SUMIFS([2]Feuil1!$E:$E,[2]Feuil1!$B:$B,$W$20,[2]Feuil1!$A:$A,C276,[2]Feuil1!$D:$D,$H$6)</f>
        <v>#VALUE!</v>
      </c>
      <c r="J276" s="49" t="e">
        <f>SUMIFS([2]Feuil1!$C:$C,[2]Feuil1!$B:$B,$W$20,[2]Feuil1!$A:$A,C276,[2]Feuil1!$D:$D,$J$6)</f>
        <v>#VALUE!</v>
      </c>
      <c r="K276" s="186" t="e">
        <f>SUMIFS([2]Feuil1!$E:$E,[2]Feuil1!$B:$B,$W$20,[2]Feuil1!$A:$A,C276,[2]Feuil1!$D:$D,$J$6)</f>
        <v>#VALUE!</v>
      </c>
      <c r="L276" s="74">
        <f>SUMIFS([2]Feuil1!$C:$C,[2]Feuil1!$B:$B,$W$20,[2]Feuil1!$A:$A,C276,[2]Feuil1!$D:$D,$L$6)</f>
        <v>0</v>
      </c>
      <c r="M276" s="187" t="e">
        <f>SUMIFS([2]Feuil1!$E:$E,[2]Feuil1!$B:$B,$W$20,[2]Feuil1!$A:$A,C276,[2]Feuil1!$D:$D,$L$6)</f>
        <v>#VALUE!</v>
      </c>
      <c r="N276" s="74">
        <f>SUMIFS([2]Feuil1!$C:$C,[2]Feuil1!$B:$B,$W$20,[2]Feuil1!$A:$A,C276,[2]Feuil1!$D:$D,$N$6)</f>
        <v>0</v>
      </c>
      <c r="O276" s="187" t="e">
        <f>SUMIFS([2]Feuil1!$E:$E,[2]Feuil1!$B:$B,$W$20,[2]Feuil1!$A:$A,C276,[2]Feuil1!$D:$D,$N$6)</f>
        <v>#VALUE!</v>
      </c>
      <c r="P276" s="173"/>
      <c r="Q276" s="188" t="e">
        <f t="shared" si="20"/>
        <v>#VALUE!</v>
      </c>
      <c r="R276" s="11" t="e">
        <f t="shared" si="23"/>
        <v>#VALUE!</v>
      </c>
      <c r="S276" s="11" t="e">
        <f t="shared" si="19"/>
        <v>#VALUE!</v>
      </c>
      <c r="T276" s="50" t="e">
        <f t="shared" si="21"/>
        <v>#VALUE!</v>
      </c>
      <c r="U276" s="51" t="e">
        <f t="shared" si="22"/>
        <v>#VALUE!</v>
      </c>
    </row>
    <row r="277" spans="1:21" ht="15" thickBot="1" x14ac:dyDescent="0.4">
      <c r="A277" s="234"/>
      <c r="B277" s="1" t="s">
        <v>17</v>
      </c>
      <c r="C277" s="26">
        <v>45074</v>
      </c>
      <c r="D277" s="48" t="e">
        <f>SUMIFS([2]Feuil1!$C:$C,[2]Feuil1!$B:$B,$W$20,[2]Feuil1!$A:$A,C277,[2]Feuil1!$D:$D,$D$6)</f>
        <v>#VALUE!</v>
      </c>
      <c r="E277" s="185" t="e">
        <f>SUMIFS([2]Feuil1!$E:$E,[2]Feuil1!$B:$B,$W$20,[2]Feuil1!$A:$A,C277,[2]Feuil1!$D:$D,$D$6)</f>
        <v>#VALUE!</v>
      </c>
      <c r="F277" s="48" t="e">
        <f>SUMIFS([2]Feuil1!$C:$C,[2]Feuil1!$B:$B,$W$20,[2]Feuil1!$A:$A,C277,[2]Feuil1!$D:$D,$F$6)</f>
        <v>#VALUE!</v>
      </c>
      <c r="G277" s="185" t="e">
        <f>SUMIFS([2]Feuil1!$E:$E,[2]Feuil1!$B:$B,$W$20,[2]Feuil1!$A:$A,C277,[2]Feuil1!$D:$D,$F$6)</f>
        <v>#VALUE!</v>
      </c>
      <c r="H277" s="49">
        <f>SUMIFS([2]Feuil1!$C:$C,[2]Feuil1!$B:$B,$W$20,[2]Feuil1!$A:$A,C277,[2]Feuil1!$D:$D,$H$6)</f>
        <v>0</v>
      </c>
      <c r="I277" s="186" t="e">
        <f>SUMIFS([2]Feuil1!$E:$E,[2]Feuil1!$B:$B,$W$20,[2]Feuil1!$A:$A,C277,[2]Feuil1!$D:$D,$H$6)</f>
        <v>#VALUE!</v>
      </c>
      <c r="J277" s="49" t="e">
        <f>SUMIFS([2]Feuil1!$C:$C,[2]Feuil1!$B:$B,$W$20,[2]Feuil1!$A:$A,C277,[2]Feuil1!$D:$D,$J$6)</f>
        <v>#VALUE!</v>
      </c>
      <c r="K277" s="186" t="e">
        <f>SUMIFS([2]Feuil1!$E:$E,[2]Feuil1!$B:$B,$W$20,[2]Feuil1!$A:$A,C277,[2]Feuil1!$D:$D,$J$6)</f>
        <v>#VALUE!</v>
      </c>
      <c r="L277" s="74">
        <f>SUMIFS([2]Feuil1!$C:$C,[2]Feuil1!$B:$B,$W$20,[2]Feuil1!$A:$A,C277,[2]Feuil1!$D:$D,$L$6)</f>
        <v>0</v>
      </c>
      <c r="M277" s="187" t="e">
        <f>SUMIFS([2]Feuil1!$E:$E,[2]Feuil1!$B:$B,$W$20,[2]Feuil1!$A:$A,C277,[2]Feuil1!$D:$D,$L$6)</f>
        <v>#VALUE!</v>
      </c>
      <c r="N277" s="74">
        <f>SUMIFS([2]Feuil1!$C:$C,[2]Feuil1!$B:$B,$W$20,[2]Feuil1!$A:$A,C277,[2]Feuil1!$D:$D,$N$6)</f>
        <v>0</v>
      </c>
      <c r="O277" s="187" t="e">
        <f>SUMIFS([2]Feuil1!$E:$E,[2]Feuil1!$B:$B,$W$20,[2]Feuil1!$A:$A,C277,[2]Feuil1!$D:$D,$N$6)</f>
        <v>#VALUE!</v>
      </c>
      <c r="P277" s="173"/>
      <c r="Q277" s="188" t="e">
        <f t="shared" si="20"/>
        <v>#VALUE!</v>
      </c>
      <c r="R277" s="11" t="e">
        <f t="shared" si="23"/>
        <v>#VALUE!</v>
      </c>
      <c r="S277" s="11" t="e">
        <f t="shared" si="19"/>
        <v>#VALUE!</v>
      </c>
      <c r="T277" s="50" t="e">
        <f t="shared" si="21"/>
        <v>#VALUE!</v>
      </c>
      <c r="U277" s="51" t="e">
        <f t="shared" si="22"/>
        <v>#VALUE!</v>
      </c>
    </row>
    <row r="278" spans="1:21" ht="15" thickBot="1" x14ac:dyDescent="0.4">
      <c r="A278" s="234"/>
      <c r="B278" s="1" t="s">
        <v>12</v>
      </c>
      <c r="C278" s="26">
        <v>45075</v>
      </c>
      <c r="D278" s="48" t="e">
        <f>SUMIFS([2]Feuil1!$C:$C,[2]Feuil1!$B:$B,$W$20,[2]Feuil1!$A:$A,C278,[2]Feuil1!$D:$D,$D$6)</f>
        <v>#VALUE!</v>
      </c>
      <c r="E278" s="185" t="e">
        <f>SUMIFS([2]Feuil1!$E:$E,[2]Feuil1!$B:$B,$W$20,[2]Feuil1!$A:$A,C278,[2]Feuil1!$D:$D,$D$6)</f>
        <v>#VALUE!</v>
      </c>
      <c r="F278" s="48" t="e">
        <f>SUMIFS([2]Feuil1!$C:$C,[2]Feuil1!$B:$B,$W$20,[2]Feuil1!$A:$A,C278,[2]Feuil1!$D:$D,$F$6)</f>
        <v>#VALUE!</v>
      </c>
      <c r="G278" s="185" t="e">
        <f>SUMIFS([2]Feuil1!$E:$E,[2]Feuil1!$B:$B,$W$20,[2]Feuil1!$A:$A,C278,[2]Feuil1!$D:$D,$F$6)</f>
        <v>#VALUE!</v>
      </c>
      <c r="H278" s="49">
        <f>SUMIFS([2]Feuil1!$C:$C,[2]Feuil1!$B:$B,$W$20,[2]Feuil1!$A:$A,C278,[2]Feuil1!$D:$D,$H$6)</f>
        <v>0</v>
      </c>
      <c r="I278" s="186" t="e">
        <f>SUMIFS([2]Feuil1!$E:$E,[2]Feuil1!$B:$B,$W$20,[2]Feuil1!$A:$A,C278,[2]Feuil1!$D:$D,$H$6)</f>
        <v>#VALUE!</v>
      </c>
      <c r="J278" s="49" t="e">
        <f>SUMIFS([2]Feuil1!$C:$C,[2]Feuil1!$B:$B,$W$20,[2]Feuil1!$A:$A,C278,[2]Feuil1!$D:$D,$J$6)</f>
        <v>#VALUE!</v>
      </c>
      <c r="K278" s="186" t="e">
        <f>SUMIFS([2]Feuil1!$E:$E,[2]Feuil1!$B:$B,$W$20,[2]Feuil1!$A:$A,C278,[2]Feuil1!$D:$D,$J$6)</f>
        <v>#VALUE!</v>
      </c>
      <c r="L278" s="74">
        <f>SUMIFS([2]Feuil1!$C:$C,[2]Feuil1!$B:$B,$W$20,[2]Feuil1!$A:$A,C278,[2]Feuil1!$D:$D,$L$6)</f>
        <v>0</v>
      </c>
      <c r="M278" s="187" t="e">
        <f>SUMIFS([2]Feuil1!$E:$E,[2]Feuil1!$B:$B,$W$20,[2]Feuil1!$A:$A,C278,[2]Feuil1!$D:$D,$L$6)</f>
        <v>#VALUE!</v>
      </c>
      <c r="N278" s="74">
        <f>SUMIFS([2]Feuil1!$C:$C,[2]Feuil1!$B:$B,$W$20,[2]Feuil1!$A:$A,C278,[2]Feuil1!$D:$D,$N$6)</f>
        <v>0</v>
      </c>
      <c r="O278" s="187" t="e">
        <f>SUMIFS([2]Feuil1!$E:$E,[2]Feuil1!$B:$B,$W$20,[2]Feuil1!$A:$A,C278,[2]Feuil1!$D:$D,$N$6)</f>
        <v>#VALUE!</v>
      </c>
      <c r="P278" s="173"/>
      <c r="Q278" s="188" t="e">
        <f t="shared" si="20"/>
        <v>#VALUE!</v>
      </c>
      <c r="R278" s="11" t="e">
        <f t="shared" si="23"/>
        <v>#VALUE!</v>
      </c>
      <c r="S278" s="11" t="e">
        <f t="shared" si="19"/>
        <v>#VALUE!</v>
      </c>
      <c r="T278" s="50" t="e">
        <f t="shared" si="21"/>
        <v>#VALUE!</v>
      </c>
      <c r="U278" s="51" t="e">
        <f t="shared" si="22"/>
        <v>#VALUE!</v>
      </c>
    </row>
    <row r="279" spans="1:21" ht="15" thickBot="1" x14ac:dyDescent="0.4">
      <c r="A279" s="234"/>
      <c r="B279" s="1" t="s">
        <v>13</v>
      </c>
      <c r="C279" s="26">
        <v>45076</v>
      </c>
      <c r="D279" s="48" t="e">
        <f>SUMIFS([2]Feuil1!$C:$C,[2]Feuil1!$B:$B,$W$20,[2]Feuil1!$A:$A,C279,[2]Feuil1!$D:$D,$D$6)</f>
        <v>#VALUE!</v>
      </c>
      <c r="E279" s="185" t="e">
        <f>SUMIFS([2]Feuil1!$E:$E,[2]Feuil1!$B:$B,$W$20,[2]Feuil1!$A:$A,C279,[2]Feuil1!$D:$D,$D$6)</f>
        <v>#VALUE!</v>
      </c>
      <c r="F279" s="48" t="e">
        <f>SUMIFS([2]Feuil1!$C:$C,[2]Feuil1!$B:$B,$W$20,[2]Feuil1!$A:$A,C279,[2]Feuil1!$D:$D,$F$6)</f>
        <v>#VALUE!</v>
      </c>
      <c r="G279" s="185" t="e">
        <f>SUMIFS([2]Feuil1!$E:$E,[2]Feuil1!$B:$B,$W$20,[2]Feuil1!$A:$A,C279,[2]Feuil1!$D:$D,$F$6)</f>
        <v>#VALUE!</v>
      </c>
      <c r="H279" s="49">
        <f>SUMIFS([2]Feuil1!$C:$C,[2]Feuil1!$B:$B,$W$20,[2]Feuil1!$A:$A,C279,[2]Feuil1!$D:$D,$H$6)</f>
        <v>0</v>
      </c>
      <c r="I279" s="186" t="e">
        <f>SUMIFS([2]Feuil1!$E:$E,[2]Feuil1!$B:$B,$W$20,[2]Feuil1!$A:$A,C279,[2]Feuil1!$D:$D,$H$6)</f>
        <v>#VALUE!</v>
      </c>
      <c r="J279" s="49" t="e">
        <f>SUMIFS([2]Feuil1!$C:$C,[2]Feuil1!$B:$B,$W$20,[2]Feuil1!$A:$A,C279,[2]Feuil1!$D:$D,$J$6)</f>
        <v>#VALUE!</v>
      </c>
      <c r="K279" s="186" t="e">
        <f>SUMIFS([2]Feuil1!$E:$E,[2]Feuil1!$B:$B,$W$20,[2]Feuil1!$A:$A,C279,[2]Feuil1!$D:$D,$J$6)</f>
        <v>#VALUE!</v>
      </c>
      <c r="L279" s="74">
        <f>SUMIFS([2]Feuil1!$C:$C,[2]Feuil1!$B:$B,$W$20,[2]Feuil1!$A:$A,C279,[2]Feuil1!$D:$D,$L$6)</f>
        <v>0</v>
      </c>
      <c r="M279" s="187" t="e">
        <f>SUMIFS([2]Feuil1!$E:$E,[2]Feuil1!$B:$B,$W$20,[2]Feuil1!$A:$A,C279,[2]Feuil1!$D:$D,$L$6)</f>
        <v>#VALUE!</v>
      </c>
      <c r="N279" s="74">
        <f>SUMIFS([2]Feuil1!$C:$C,[2]Feuil1!$B:$B,$W$20,[2]Feuil1!$A:$A,C279,[2]Feuil1!$D:$D,$N$6)</f>
        <v>0</v>
      </c>
      <c r="O279" s="187" t="e">
        <f>SUMIFS([2]Feuil1!$E:$E,[2]Feuil1!$B:$B,$W$20,[2]Feuil1!$A:$A,C279,[2]Feuil1!$D:$D,$N$6)</f>
        <v>#VALUE!</v>
      </c>
      <c r="P279" s="173"/>
      <c r="Q279" s="188" t="e">
        <f t="shared" si="20"/>
        <v>#VALUE!</v>
      </c>
      <c r="R279" s="11" t="e">
        <f t="shared" si="23"/>
        <v>#VALUE!</v>
      </c>
      <c r="S279" s="11" t="e">
        <f t="shared" si="19"/>
        <v>#VALUE!</v>
      </c>
      <c r="T279" s="50" t="e">
        <f t="shared" si="21"/>
        <v>#VALUE!</v>
      </c>
      <c r="U279" s="51" t="e">
        <f t="shared" si="22"/>
        <v>#VALUE!</v>
      </c>
    </row>
    <row r="280" spans="1:21" ht="15" thickBot="1" x14ac:dyDescent="0.4">
      <c r="A280" s="234"/>
      <c r="B280" s="1" t="s">
        <v>13</v>
      </c>
      <c r="C280" s="26">
        <v>45077</v>
      </c>
      <c r="D280" s="48" t="e">
        <f>SUMIFS([2]Feuil1!$C:$C,[2]Feuil1!$B:$B,$W$20,[2]Feuil1!$A:$A,C280,[2]Feuil1!$D:$D,$D$6)</f>
        <v>#VALUE!</v>
      </c>
      <c r="E280" s="185" t="e">
        <f>SUMIFS([2]Feuil1!$E:$E,[2]Feuil1!$B:$B,$W$20,[2]Feuil1!$A:$A,C280,[2]Feuil1!$D:$D,$D$6)</f>
        <v>#VALUE!</v>
      </c>
      <c r="F280" s="48" t="e">
        <f>SUMIFS([2]Feuil1!$C:$C,[2]Feuil1!$B:$B,$W$20,[2]Feuil1!$A:$A,C280,[2]Feuil1!$D:$D,$F$6)</f>
        <v>#VALUE!</v>
      </c>
      <c r="G280" s="185" t="e">
        <f>SUMIFS([2]Feuil1!$E:$E,[2]Feuil1!$B:$B,$W$20,[2]Feuil1!$A:$A,C280,[2]Feuil1!$D:$D,$F$6)</f>
        <v>#VALUE!</v>
      </c>
      <c r="H280" s="49">
        <f>SUMIFS([2]Feuil1!$C:$C,[2]Feuil1!$B:$B,$W$20,[2]Feuil1!$A:$A,C280,[2]Feuil1!$D:$D,$H$6)</f>
        <v>0</v>
      </c>
      <c r="I280" s="186" t="e">
        <f>SUMIFS([2]Feuil1!$E:$E,[2]Feuil1!$B:$B,$W$20,[2]Feuil1!$A:$A,C280,[2]Feuil1!$D:$D,$H$6)</f>
        <v>#VALUE!</v>
      </c>
      <c r="J280" s="49" t="e">
        <f>SUMIFS([2]Feuil1!$C:$C,[2]Feuil1!$B:$B,$W$20,[2]Feuil1!$A:$A,C280,[2]Feuil1!$D:$D,$J$6)</f>
        <v>#VALUE!</v>
      </c>
      <c r="K280" s="186" t="e">
        <f>SUMIFS([2]Feuil1!$E:$E,[2]Feuil1!$B:$B,$W$20,[2]Feuil1!$A:$A,C280,[2]Feuil1!$D:$D,$J$6)</f>
        <v>#VALUE!</v>
      </c>
      <c r="L280" s="74">
        <f>SUMIFS([2]Feuil1!$C:$C,[2]Feuil1!$B:$B,$W$20,[2]Feuil1!$A:$A,C280,[2]Feuil1!$D:$D,$L$6)</f>
        <v>0</v>
      </c>
      <c r="M280" s="187" t="e">
        <f>SUMIFS([2]Feuil1!$E:$E,[2]Feuil1!$B:$B,$W$20,[2]Feuil1!$A:$A,C280,[2]Feuil1!$D:$D,$L$6)</f>
        <v>#VALUE!</v>
      </c>
      <c r="N280" s="74">
        <f>SUMIFS([2]Feuil1!$C:$C,[2]Feuil1!$B:$B,$W$20,[2]Feuil1!$A:$A,C280,[2]Feuil1!$D:$D,$N$6)</f>
        <v>0</v>
      </c>
      <c r="O280" s="187" t="e">
        <f>SUMIFS([2]Feuil1!$E:$E,[2]Feuil1!$B:$B,$W$20,[2]Feuil1!$A:$A,C280,[2]Feuil1!$D:$D,$N$6)</f>
        <v>#VALUE!</v>
      </c>
      <c r="P280" s="173"/>
      <c r="Q280" s="188" t="e">
        <f t="shared" si="20"/>
        <v>#VALUE!</v>
      </c>
      <c r="R280" s="11" t="e">
        <f t="shared" si="23"/>
        <v>#VALUE!</v>
      </c>
      <c r="S280" s="11" t="e">
        <f t="shared" si="19"/>
        <v>#VALUE!</v>
      </c>
      <c r="T280" s="50" t="e">
        <f t="shared" si="21"/>
        <v>#VALUE!</v>
      </c>
      <c r="U280" s="51" t="e">
        <f t="shared" si="22"/>
        <v>#VALUE!</v>
      </c>
    </row>
    <row r="281" spans="1:21" ht="15" thickBot="1" x14ac:dyDescent="0.4">
      <c r="A281" s="234" t="s">
        <v>5</v>
      </c>
      <c r="B281" s="1" t="s">
        <v>14</v>
      </c>
      <c r="C281" s="26">
        <v>45078</v>
      </c>
      <c r="D281" s="48" t="e">
        <f>SUMIFS([2]Feuil1!$C:$C,[2]Feuil1!$B:$B,$W$20,[2]Feuil1!$A:$A,C281,[2]Feuil1!$D:$D,$D$6)</f>
        <v>#VALUE!</v>
      </c>
      <c r="E281" s="185" t="e">
        <f>SUMIFS([2]Feuil1!$E:$E,[2]Feuil1!$B:$B,$W$20,[2]Feuil1!$A:$A,C281,[2]Feuil1!$D:$D,$D$6)</f>
        <v>#VALUE!</v>
      </c>
      <c r="F281" s="48" t="e">
        <f>SUMIFS([2]Feuil1!$C:$C,[2]Feuil1!$B:$B,$W$20,[2]Feuil1!$A:$A,C281,[2]Feuil1!$D:$D,$F$6)</f>
        <v>#VALUE!</v>
      </c>
      <c r="G281" s="185" t="e">
        <f>SUMIFS([2]Feuil1!$E:$E,[2]Feuil1!$B:$B,$W$20,[2]Feuil1!$A:$A,C281,[2]Feuil1!$D:$D,$F$6)</f>
        <v>#VALUE!</v>
      </c>
      <c r="H281" s="49">
        <f>SUMIFS([2]Feuil1!$C:$C,[2]Feuil1!$B:$B,$W$20,[2]Feuil1!$A:$A,C281,[2]Feuil1!$D:$D,$H$6)</f>
        <v>0</v>
      </c>
      <c r="I281" s="186" t="e">
        <f>SUMIFS([2]Feuil1!$E:$E,[2]Feuil1!$B:$B,$W$20,[2]Feuil1!$A:$A,C281,[2]Feuil1!$D:$D,$H$6)</f>
        <v>#VALUE!</v>
      </c>
      <c r="J281" s="49" t="e">
        <f>SUMIFS([2]Feuil1!$C:$C,[2]Feuil1!$B:$B,$W$20,[2]Feuil1!$A:$A,C281,[2]Feuil1!$D:$D,$J$6)</f>
        <v>#VALUE!</v>
      </c>
      <c r="K281" s="186" t="e">
        <f>SUMIFS([2]Feuil1!$E:$E,[2]Feuil1!$B:$B,$W$20,[2]Feuil1!$A:$A,C281,[2]Feuil1!$D:$D,$J$6)</f>
        <v>#VALUE!</v>
      </c>
      <c r="L281" s="74">
        <f>SUMIFS([2]Feuil1!$C:$C,[2]Feuil1!$B:$B,$W$20,[2]Feuil1!$A:$A,C281,[2]Feuil1!$D:$D,$L$6)</f>
        <v>0</v>
      </c>
      <c r="M281" s="187" t="e">
        <f>SUMIFS([2]Feuil1!$E:$E,[2]Feuil1!$B:$B,$W$20,[2]Feuil1!$A:$A,C281,[2]Feuil1!$D:$D,$L$6)</f>
        <v>#VALUE!</v>
      </c>
      <c r="N281" s="74">
        <f>SUMIFS([2]Feuil1!$C:$C,[2]Feuil1!$B:$B,$W$20,[2]Feuil1!$A:$A,C281,[2]Feuil1!$D:$D,$N$6)</f>
        <v>0</v>
      </c>
      <c r="O281" s="187" t="e">
        <f>SUMIFS([2]Feuil1!$E:$E,[2]Feuil1!$B:$B,$W$20,[2]Feuil1!$A:$A,C281,[2]Feuil1!$D:$D,$N$6)</f>
        <v>#VALUE!</v>
      </c>
      <c r="P281" s="173"/>
      <c r="Q281" s="188" t="e">
        <f t="shared" si="20"/>
        <v>#VALUE!</v>
      </c>
      <c r="R281" s="11" t="e">
        <f t="shared" si="23"/>
        <v>#VALUE!</v>
      </c>
      <c r="S281" s="11" t="e">
        <f t="shared" si="19"/>
        <v>#VALUE!</v>
      </c>
      <c r="T281" s="50" t="e">
        <f t="shared" si="21"/>
        <v>#VALUE!</v>
      </c>
      <c r="U281" s="51" t="e">
        <f t="shared" si="22"/>
        <v>#VALUE!</v>
      </c>
    </row>
    <row r="282" spans="1:21" ht="15" thickBot="1" x14ac:dyDescent="0.4">
      <c r="A282" s="234"/>
      <c r="B282" s="1" t="s">
        <v>15</v>
      </c>
      <c r="C282" s="26">
        <v>45079</v>
      </c>
      <c r="D282" s="48" t="e">
        <f>SUMIFS([2]Feuil1!$C:$C,[2]Feuil1!$B:$B,$W$20,[2]Feuil1!$A:$A,C282,[2]Feuil1!$D:$D,$D$6)</f>
        <v>#VALUE!</v>
      </c>
      <c r="E282" s="185" t="e">
        <f>SUMIFS([2]Feuil1!$E:$E,[2]Feuil1!$B:$B,$W$20,[2]Feuil1!$A:$A,C282,[2]Feuil1!$D:$D,$D$6)</f>
        <v>#VALUE!</v>
      </c>
      <c r="F282" s="48" t="e">
        <f>SUMIFS([2]Feuil1!$C:$C,[2]Feuil1!$B:$B,$W$20,[2]Feuil1!$A:$A,C282,[2]Feuil1!$D:$D,$F$6)</f>
        <v>#VALUE!</v>
      </c>
      <c r="G282" s="185" t="e">
        <f>SUMIFS([2]Feuil1!$E:$E,[2]Feuil1!$B:$B,$W$20,[2]Feuil1!$A:$A,C282,[2]Feuil1!$D:$D,$F$6)</f>
        <v>#VALUE!</v>
      </c>
      <c r="H282" s="49">
        <f>SUMIFS([2]Feuil1!$C:$C,[2]Feuil1!$B:$B,$W$20,[2]Feuil1!$A:$A,C282,[2]Feuil1!$D:$D,$H$6)</f>
        <v>0</v>
      </c>
      <c r="I282" s="186" t="e">
        <f>SUMIFS([2]Feuil1!$E:$E,[2]Feuil1!$B:$B,$W$20,[2]Feuil1!$A:$A,C282,[2]Feuil1!$D:$D,$H$6)</f>
        <v>#VALUE!</v>
      </c>
      <c r="J282" s="49" t="e">
        <f>SUMIFS([2]Feuil1!$C:$C,[2]Feuil1!$B:$B,$W$20,[2]Feuil1!$A:$A,C282,[2]Feuil1!$D:$D,$J$6)</f>
        <v>#VALUE!</v>
      </c>
      <c r="K282" s="186" t="e">
        <f>SUMIFS([2]Feuil1!$E:$E,[2]Feuil1!$B:$B,$W$20,[2]Feuil1!$A:$A,C282,[2]Feuil1!$D:$D,$J$6)</f>
        <v>#VALUE!</v>
      </c>
      <c r="L282" s="74">
        <f>SUMIFS([2]Feuil1!$C:$C,[2]Feuil1!$B:$B,$W$20,[2]Feuil1!$A:$A,C282,[2]Feuil1!$D:$D,$L$6)</f>
        <v>0</v>
      </c>
      <c r="M282" s="187" t="e">
        <f>SUMIFS([2]Feuil1!$E:$E,[2]Feuil1!$B:$B,$W$20,[2]Feuil1!$A:$A,C282,[2]Feuil1!$D:$D,$L$6)</f>
        <v>#VALUE!</v>
      </c>
      <c r="N282" s="74">
        <f>SUMIFS([2]Feuil1!$C:$C,[2]Feuil1!$B:$B,$W$20,[2]Feuil1!$A:$A,C282,[2]Feuil1!$D:$D,$N$6)</f>
        <v>0</v>
      </c>
      <c r="O282" s="187" t="e">
        <f>SUMIFS([2]Feuil1!$E:$E,[2]Feuil1!$B:$B,$W$20,[2]Feuil1!$A:$A,C282,[2]Feuil1!$D:$D,$N$6)</f>
        <v>#VALUE!</v>
      </c>
      <c r="P282" s="173"/>
      <c r="Q282" s="188" t="e">
        <f t="shared" si="20"/>
        <v>#VALUE!</v>
      </c>
      <c r="R282" s="11" t="e">
        <f t="shared" si="23"/>
        <v>#VALUE!</v>
      </c>
      <c r="S282" s="11" t="e">
        <f t="shared" si="19"/>
        <v>#VALUE!</v>
      </c>
      <c r="T282" s="50" t="e">
        <f t="shared" si="21"/>
        <v>#VALUE!</v>
      </c>
      <c r="U282" s="51" t="e">
        <f t="shared" si="22"/>
        <v>#VALUE!</v>
      </c>
    </row>
    <row r="283" spans="1:21" ht="15" thickBot="1" x14ac:dyDescent="0.4">
      <c r="A283" s="234"/>
      <c r="B283" s="1" t="s">
        <v>16</v>
      </c>
      <c r="C283" s="26">
        <v>45080</v>
      </c>
      <c r="D283" s="48" t="e">
        <f>SUMIFS([2]Feuil1!$C:$C,[2]Feuil1!$B:$B,$W$20,[2]Feuil1!$A:$A,C283,[2]Feuil1!$D:$D,$D$6)</f>
        <v>#VALUE!</v>
      </c>
      <c r="E283" s="185" t="e">
        <f>SUMIFS([2]Feuil1!$E:$E,[2]Feuil1!$B:$B,$W$20,[2]Feuil1!$A:$A,C283,[2]Feuil1!$D:$D,$D$6)</f>
        <v>#VALUE!</v>
      </c>
      <c r="F283" s="48" t="e">
        <f>SUMIFS([2]Feuil1!$C:$C,[2]Feuil1!$B:$B,$W$20,[2]Feuil1!$A:$A,C283,[2]Feuil1!$D:$D,$F$6)</f>
        <v>#VALUE!</v>
      </c>
      <c r="G283" s="185" t="e">
        <f>SUMIFS([2]Feuil1!$E:$E,[2]Feuil1!$B:$B,$W$20,[2]Feuil1!$A:$A,C283,[2]Feuil1!$D:$D,$F$6)</f>
        <v>#VALUE!</v>
      </c>
      <c r="H283" s="49">
        <f>SUMIFS([2]Feuil1!$C:$C,[2]Feuil1!$B:$B,$W$20,[2]Feuil1!$A:$A,C283,[2]Feuil1!$D:$D,$H$6)</f>
        <v>0</v>
      </c>
      <c r="I283" s="186" t="e">
        <f>SUMIFS([2]Feuil1!$E:$E,[2]Feuil1!$B:$B,$W$20,[2]Feuil1!$A:$A,C283,[2]Feuil1!$D:$D,$H$6)</f>
        <v>#VALUE!</v>
      </c>
      <c r="J283" s="49" t="e">
        <f>SUMIFS([2]Feuil1!$C:$C,[2]Feuil1!$B:$B,$W$20,[2]Feuil1!$A:$A,C283,[2]Feuil1!$D:$D,$J$6)</f>
        <v>#VALUE!</v>
      </c>
      <c r="K283" s="186" t="e">
        <f>SUMIFS([2]Feuil1!$E:$E,[2]Feuil1!$B:$B,$W$20,[2]Feuil1!$A:$A,C283,[2]Feuil1!$D:$D,$J$6)</f>
        <v>#VALUE!</v>
      </c>
      <c r="L283" s="74">
        <f>SUMIFS([2]Feuil1!$C:$C,[2]Feuil1!$B:$B,$W$20,[2]Feuil1!$A:$A,C283,[2]Feuil1!$D:$D,$L$6)</f>
        <v>0</v>
      </c>
      <c r="M283" s="187" t="e">
        <f>SUMIFS([2]Feuil1!$E:$E,[2]Feuil1!$B:$B,$W$20,[2]Feuil1!$A:$A,C283,[2]Feuil1!$D:$D,$L$6)</f>
        <v>#VALUE!</v>
      </c>
      <c r="N283" s="74">
        <f>SUMIFS([2]Feuil1!$C:$C,[2]Feuil1!$B:$B,$W$20,[2]Feuil1!$A:$A,C283,[2]Feuil1!$D:$D,$N$6)</f>
        <v>0</v>
      </c>
      <c r="O283" s="187" t="e">
        <f>SUMIFS([2]Feuil1!$E:$E,[2]Feuil1!$B:$B,$W$20,[2]Feuil1!$A:$A,C283,[2]Feuil1!$D:$D,$N$6)</f>
        <v>#VALUE!</v>
      </c>
      <c r="P283" s="173"/>
      <c r="Q283" s="188" t="e">
        <f t="shared" si="20"/>
        <v>#VALUE!</v>
      </c>
      <c r="R283" s="11" t="e">
        <f t="shared" si="23"/>
        <v>#VALUE!</v>
      </c>
      <c r="S283" s="11" t="e">
        <f t="shared" si="19"/>
        <v>#VALUE!</v>
      </c>
      <c r="T283" s="50" t="e">
        <f t="shared" si="21"/>
        <v>#VALUE!</v>
      </c>
      <c r="U283" s="51" t="e">
        <f t="shared" si="22"/>
        <v>#VALUE!</v>
      </c>
    </row>
    <row r="284" spans="1:21" ht="15" thickBot="1" x14ac:dyDescent="0.4">
      <c r="A284" s="234"/>
      <c r="B284" s="1" t="s">
        <v>17</v>
      </c>
      <c r="C284" s="26">
        <v>45081</v>
      </c>
      <c r="D284" s="48" t="e">
        <f>SUMIFS([2]Feuil1!$C:$C,[2]Feuil1!$B:$B,$W$20,[2]Feuil1!$A:$A,C284,[2]Feuil1!$D:$D,$D$6)</f>
        <v>#VALUE!</v>
      </c>
      <c r="E284" s="185" t="e">
        <f>SUMIFS([2]Feuil1!$E:$E,[2]Feuil1!$B:$B,$W$20,[2]Feuil1!$A:$A,C284,[2]Feuil1!$D:$D,$D$6)</f>
        <v>#VALUE!</v>
      </c>
      <c r="F284" s="48" t="e">
        <f>SUMIFS([2]Feuil1!$C:$C,[2]Feuil1!$B:$B,$W$20,[2]Feuil1!$A:$A,C284,[2]Feuil1!$D:$D,$F$6)</f>
        <v>#VALUE!</v>
      </c>
      <c r="G284" s="185" t="e">
        <f>SUMIFS([2]Feuil1!$E:$E,[2]Feuil1!$B:$B,$W$20,[2]Feuil1!$A:$A,C284,[2]Feuil1!$D:$D,$F$6)</f>
        <v>#VALUE!</v>
      </c>
      <c r="H284" s="49">
        <f>SUMIFS([2]Feuil1!$C:$C,[2]Feuil1!$B:$B,$W$20,[2]Feuil1!$A:$A,C284,[2]Feuil1!$D:$D,$H$6)</f>
        <v>0</v>
      </c>
      <c r="I284" s="186" t="e">
        <f>SUMIFS([2]Feuil1!$E:$E,[2]Feuil1!$B:$B,$W$20,[2]Feuil1!$A:$A,C284,[2]Feuil1!$D:$D,$H$6)</f>
        <v>#VALUE!</v>
      </c>
      <c r="J284" s="49" t="e">
        <f>SUMIFS([2]Feuil1!$C:$C,[2]Feuil1!$B:$B,$W$20,[2]Feuil1!$A:$A,C284,[2]Feuil1!$D:$D,$J$6)</f>
        <v>#VALUE!</v>
      </c>
      <c r="K284" s="186" t="e">
        <f>SUMIFS([2]Feuil1!$E:$E,[2]Feuil1!$B:$B,$W$20,[2]Feuil1!$A:$A,C284,[2]Feuil1!$D:$D,$J$6)</f>
        <v>#VALUE!</v>
      </c>
      <c r="L284" s="74">
        <f>SUMIFS([2]Feuil1!$C:$C,[2]Feuil1!$B:$B,$W$20,[2]Feuil1!$A:$A,C284,[2]Feuil1!$D:$D,$L$6)</f>
        <v>0</v>
      </c>
      <c r="M284" s="187" t="e">
        <f>SUMIFS([2]Feuil1!$E:$E,[2]Feuil1!$B:$B,$W$20,[2]Feuil1!$A:$A,C284,[2]Feuil1!$D:$D,$L$6)</f>
        <v>#VALUE!</v>
      </c>
      <c r="N284" s="74">
        <f>SUMIFS([2]Feuil1!$C:$C,[2]Feuil1!$B:$B,$W$20,[2]Feuil1!$A:$A,C284,[2]Feuil1!$D:$D,$N$6)</f>
        <v>0</v>
      </c>
      <c r="O284" s="187" t="e">
        <f>SUMIFS([2]Feuil1!$E:$E,[2]Feuil1!$B:$B,$W$20,[2]Feuil1!$A:$A,C284,[2]Feuil1!$D:$D,$N$6)</f>
        <v>#VALUE!</v>
      </c>
      <c r="P284" s="173"/>
      <c r="Q284" s="188" t="e">
        <f t="shared" si="20"/>
        <v>#VALUE!</v>
      </c>
      <c r="R284" s="11" t="e">
        <f t="shared" si="23"/>
        <v>#VALUE!</v>
      </c>
      <c r="S284" s="11" t="e">
        <f t="shared" si="19"/>
        <v>#VALUE!</v>
      </c>
      <c r="T284" s="50" t="e">
        <f t="shared" si="21"/>
        <v>#VALUE!</v>
      </c>
      <c r="U284" s="51" t="e">
        <f t="shared" si="22"/>
        <v>#VALUE!</v>
      </c>
    </row>
    <row r="285" spans="1:21" ht="15" thickBot="1" x14ac:dyDescent="0.4">
      <c r="A285" s="234"/>
      <c r="B285" s="1" t="s">
        <v>12</v>
      </c>
      <c r="C285" s="26">
        <v>45082</v>
      </c>
      <c r="D285" s="48" t="e">
        <f>SUMIFS([2]Feuil1!$C:$C,[2]Feuil1!$B:$B,$W$20,[2]Feuil1!$A:$A,C285,[2]Feuil1!$D:$D,$D$6)</f>
        <v>#VALUE!</v>
      </c>
      <c r="E285" s="185" t="e">
        <f>SUMIFS([2]Feuil1!$E:$E,[2]Feuil1!$B:$B,$W$20,[2]Feuil1!$A:$A,C285,[2]Feuil1!$D:$D,$D$6)</f>
        <v>#VALUE!</v>
      </c>
      <c r="F285" s="48" t="e">
        <f>SUMIFS([2]Feuil1!$C:$C,[2]Feuil1!$B:$B,$W$20,[2]Feuil1!$A:$A,C285,[2]Feuil1!$D:$D,$F$6)</f>
        <v>#VALUE!</v>
      </c>
      <c r="G285" s="185" t="e">
        <f>SUMIFS([2]Feuil1!$E:$E,[2]Feuil1!$B:$B,$W$20,[2]Feuil1!$A:$A,C285,[2]Feuil1!$D:$D,$F$6)</f>
        <v>#VALUE!</v>
      </c>
      <c r="H285" s="49">
        <f>SUMIFS([2]Feuil1!$C:$C,[2]Feuil1!$B:$B,$W$20,[2]Feuil1!$A:$A,C285,[2]Feuil1!$D:$D,$H$6)</f>
        <v>0</v>
      </c>
      <c r="I285" s="186" t="e">
        <f>SUMIFS([2]Feuil1!$E:$E,[2]Feuil1!$B:$B,$W$20,[2]Feuil1!$A:$A,C285,[2]Feuil1!$D:$D,$H$6)</f>
        <v>#VALUE!</v>
      </c>
      <c r="J285" s="49" t="e">
        <f>SUMIFS([2]Feuil1!$C:$C,[2]Feuil1!$B:$B,$W$20,[2]Feuil1!$A:$A,C285,[2]Feuil1!$D:$D,$J$6)</f>
        <v>#VALUE!</v>
      </c>
      <c r="K285" s="186" t="e">
        <f>SUMIFS([2]Feuil1!$E:$E,[2]Feuil1!$B:$B,$W$20,[2]Feuil1!$A:$A,C285,[2]Feuil1!$D:$D,$J$6)</f>
        <v>#VALUE!</v>
      </c>
      <c r="L285" s="74">
        <f>SUMIFS([2]Feuil1!$C:$C,[2]Feuil1!$B:$B,$W$20,[2]Feuil1!$A:$A,C285,[2]Feuil1!$D:$D,$L$6)</f>
        <v>0</v>
      </c>
      <c r="M285" s="187" t="e">
        <f>SUMIFS([2]Feuil1!$E:$E,[2]Feuil1!$B:$B,$W$20,[2]Feuil1!$A:$A,C285,[2]Feuil1!$D:$D,$L$6)</f>
        <v>#VALUE!</v>
      </c>
      <c r="N285" s="74">
        <f>SUMIFS([2]Feuil1!$C:$C,[2]Feuil1!$B:$B,$W$20,[2]Feuil1!$A:$A,C285,[2]Feuil1!$D:$D,$N$6)</f>
        <v>0</v>
      </c>
      <c r="O285" s="187" t="e">
        <f>SUMIFS([2]Feuil1!$E:$E,[2]Feuil1!$B:$B,$W$20,[2]Feuil1!$A:$A,C285,[2]Feuil1!$D:$D,$N$6)</f>
        <v>#VALUE!</v>
      </c>
      <c r="P285" s="173"/>
      <c r="Q285" s="188" t="e">
        <f t="shared" si="20"/>
        <v>#VALUE!</v>
      </c>
      <c r="R285" s="11" t="e">
        <f t="shared" si="23"/>
        <v>#VALUE!</v>
      </c>
      <c r="S285" s="11" t="e">
        <f t="shared" si="19"/>
        <v>#VALUE!</v>
      </c>
      <c r="T285" s="50" t="e">
        <f t="shared" si="21"/>
        <v>#VALUE!</v>
      </c>
      <c r="U285" s="51" t="e">
        <f t="shared" si="22"/>
        <v>#VALUE!</v>
      </c>
    </row>
    <row r="286" spans="1:21" ht="15" thickBot="1" x14ac:dyDescent="0.4">
      <c r="A286" s="234"/>
      <c r="B286" s="1" t="s">
        <v>13</v>
      </c>
      <c r="C286" s="26">
        <v>45083</v>
      </c>
      <c r="D286" s="48" t="e">
        <f>SUMIFS([2]Feuil1!$C:$C,[2]Feuil1!$B:$B,$W$20,[2]Feuil1!$A:$A,C286,[2]Feuil1!$D:$D,$D$6)</f>
        <v>#VALUE!</v>
      </c>
      <c r="E286" s="185" t="e">
        <f>SUMIFS([2]Feuil1!$E:$E,[2]Feuil1!$B:$B,$W$20,[2]Feuil1!$A:$A,C286,[2]Feuil1!$D:$D,$D$6)</f>
        <v>#VALUE!</v>
      </c>
      <c r="F286" s="48" t="e">
        <f>SUMIFS([2]Feuil1!$C:$C,[2]Feuil1!$B:$B,$W$20,[2]Feuil1!$A:$A,C286,[2]Feuil1!$D:$D,$F$6)</f>
        <v>#VALUE!</v>
      </c>
      <c r="G286" s="185" t="e">
        <f>SUMIFS([2]Feuil1!$E:$E,[2]Feuil1!$B:$B,$W$20,[2]Feuil1!$A:$A,C286,[2]Feuil1!$D:$D,$F$6)</f>
        <v>#VALUE!</v>
      </c>
      <c r="H286" s="49">
        <f>SUMIFS([2]Feuil1!$C:$C,[2]Feuil1!$B:$B,$W$20,[2]Feuil1!$A:$A,C286,[2]Feuil1!$D:$D,$H$6)</f>
        <v>0</v>
      </c>
      <c r="I286" s="186" t="e">
        <f>SUMIFS([2]Feuil1!$E:$E,[2]Feuil1!$B:$B,$W$20,[2]Feuil1!$A:$A,C286,[2]Feuil1!$D:$D,$H$6)</f>
        <v>#VALUE!</v>
      </c>
      <c r="J286" s="49" t="e">
        <f>SUMIFS([2]Feuil1!$C:$C,[2]Feuil1!$B:$B,$W$20,[2]Feuil1!$A:$A,C286,[2]Feuil1!$D:$D,$J$6)</f>
        <v>#VALUE!</v>
      </c>
      <c r="K286" s="186" t="e">
        <f>SUMIFS([2]Feuil1!$E:$E,[2]Feuil1!$B:$B,$W$20,[2]Feuil1!$A:$A,C286,[2]Feuil1!$D:$D,$J$6)</f>
        <v>#VALUE!</v>
      </c>
      <c r="L286" s="74">
        <f>SUMIFS([2]Feuil1!$C:$C,[2]Feuil1!$B:$B,$W$20,[2]Feuil1!$A:$A,C286,[2]Feuil1!$D:$D,$L$6)</f>
        <v>0</v>
      </c>
      <c r="M286" s="187" t="e">
        <f>SUMIFS([2]Feuil1!$E:$E,[2]Feuil1!$B:$B,$W$20,[2]Feuil1!$A:$A,C286,[2]Feuil1!$D:$D,$L$6)</f>
        <v>#VALUE!</v>
      </c>
      <c r="N286" s="74">
        <f>SUMIFS([2]Feuil1!$C:$C,[2]Feuil1!$B:$B,$W$20,[2]Feuil1!$A:$A,C286,[2]Feuil1!$D:$D,$N$6)</f>
        <v>0</v>
      </c>
      <c r="O286" s="187" t="e">
        <f>SUMIFS([2]Feuil1!$E:$E,[2]Feuil1!$B:$B,$W$20,[2]Feuil1!$A:$A,C286,[2]Feuil1!$D:$D,$N$6)</f>
        <v>#VALUE!</v>
      </c>
      <c r="P286" s="173"/>
      <c r="Q286" s="188" t="e">
        <f t="shared" si="20"/>
        <v>#VALUE!</v>
      </c>
      <c r="R286" s="11" t="e">
        <f t="shared" si="23"/>
        <v>#VALUE!</v>
      </c>
      <c r="S286" s="11" t="e">
        <f t="shared" si="19"/>
        <v>#VALUE!</v>
      </c>
      <c r="T286" s="50" t="e">
        <f t="shared" si="21"/>
        <v>#VALUE!</v>
      </c>
      <c r="U286" s="51" t="e">
        <f t="shared" si="22"/>
        <v>#VALUE!</v>
      </c>
    </row>
    <row r="287" spans="1:21" ht="15" thickBot="1" x14ac:dyDescent="0.4">
      <c r="A287" s="234"/>
      <c r="B287" s="1" t="s">
        <v>13</v>
      </c>
      <c r="C287" s="26">
        <v>45084</v>
      </c>
      <c r="D287" s="48" t="e">
        <f>SUMIFS([2]Feuil1!$C:$C,[2]Feuil1!$B:$B,$W$20,[2]Feuil1!$A:$A,C287,[2]Feuil1!$D:$D,$D$6)</f>
        <v>#VALUE!</v>
      </c>
      <c r="E287" s="185" t="e">
        <f>SUMIFS([2]Feuil1!$E:$E,[2]Feuil1!$B:$B,$W$20,[2]Feuil1!$A:$A,C287,[2]Feuil1!$D:$D,$D$6)</f>
        <v>#VALUE!</v>
      </c>
      <c r="F287" s="48" t="e">
        <f>SUMIFS([2]Feuil1!$C:$C,[2]Feuil1!$B:$B,$W$20,[2]Feuil1!$A:$A,C287,[2]Feuil1!$D:$D,$F$6)</f>
        <v>#VALUE!</v>
      </c>
      <c r="G287" s="185" t="e">
        <f>SUMIFS([2]Feuil1!$E:$E,[2]Feuil1!$B:$B,$W$20,[2]Feuil1!$A:$A,C287,[2]Feuil1!$D:$D,$F$6)</f>
        <v>#VALUE!</v>
      </c>
      <c r="H287" s="49">
        <f>SUMIFS([2]Feuil1!$C:$C,[2]Feuil1!$B:$B,$W$20,[2]Feuil1!$A:$A,C287,[2]Feuil1!$D:$D,$H$6)</f>
        <v>0</v>
      </c>
      <c r="I287" s="186" t="e">
        <f>SUMIFS([2]Feuil1!$E:$E,[2]Feuil1!$B:$B,$W$20,[2]Feuil1!$A:$A,C287,[2]Feuil1!$D:$D,$H$6)</f>
        <v>#VALUE!</v>
      </c>
      <c r="J287" s="49" t="e">
        <f>SUMIFS([2]Feuil1!$C:$C,[2]Feuil1!$B:$B,$W$20,[2]Feuil1!$A:$A,C287,[2]Feuil1!$D:$D,$J$6)</f>
        <v>#VALUE!</v>
      </c>
      <c r="K287" s="186" t="e">
        <f>SUMIFS([2]Feuil1!$E:$E,[2]Feuil1!$B:$B,$W$20,[2]Feuil1!$A:$A,C287,[2]Feuil1!$D:$D,$J$6)</f>
        <v>#VALUE!</v>
      </c>
      <c r="L287" s="74">
        <f>SUMIFS([2]Feuil1!$C:$C,[2]Feuil1!$B:$B,$W$20,[2]Feuil1!$A:$A,C287,[2]Feuil1!$D:$D,$L$6)</f>
        <v>0</v>
      </c>
      <c r="M287" s="187" t="e">
        <f>SUMIFS([2]Feuil1!$E:$E,[2]Feuil1!$B:$B,$W$20,[2]Feuil1!$A:$A,C287,[2]Feuil1!$D:$D,$L$6)</f>
        <v>#VALUE!</v>
      </c>
      <c r="N287" s="74">
        <f>SUMIFS([2]Feuil1!$C:$C,[2]Feuil1!$B:$B,$W$20,[2]Feuil1!$A:$A,C287,[2]Feuil1!$D:$D,$N$6)</f>
        <v>0</v>
      </c>
      <c r="O287" s="187" t="e">
        <f>SUMIFS([2]Feuil1!$E:$E,[2]Feuil1!$B:$B,$W$20,[2]Feuil1!$A:$A,C287,[2]Feuil1!$D:$D,$N$6)</f>
        <v>#VALUE!</v>
      </c>
      <c r="P287" s="173"/>
      <c r="Q287" s="188" t="e">
        <f t="shared" si="20"/>
        <v>#VALUE!</v>
      </c>
      <c r="R287" s="11" t="e">
        <f t="shared" si="23"/>
        <v>#VALUE!</v>
      </c>
      <c r="S287" s="11" t="e">
        <f t="shared" si="19"/>
        <v>#VALUE!</v>
      </c>
      <c r="T287" s="50" t="e">
        <f t="shared" si="21"/>
        <v>#VALUE!</v>
      </c>
      <c r="U287" s="51" t="e">
        <f t="shared" si="22"/>
        <v>#VALUE!</v>
      </c>
    </row>
    <row r="288" spans="1:21" ht="15" thickBot="1" x14ac:dyDescent="0.4">
      <c r="A288" s="234"/>
      <c r="B288" s="1" t="s">
        <v>14</v>
      </c>
      <c r="C288" s="26">
        <v>45085</v>
      </c>
      <c r="D288" s="48" t="e">
        <f>SUMIFS([2]Feuil1!$C:$C,[2]Feuil1!$B:$B,$W$20,[2]Feuil1!$A:$A,C288,[2]Feuil1!$D:$D,$D$6)</f>
        <v>#VALUE!</v>
      </c>
      <c r="E288" s="185" t="e">
        <f>SUMIFS([2]Feuil1!$E:$E,[2]Feuil1!$B:$B,$W$20,[2]Feuil1!$A:$A,C288,[2]Feuil1!$D:$D,$D$6)</f>
        <v>#VALUE!</v>
      </c>
      <c r="F288" s="48" t="e">
        <f>SUMIFS([2]Feuil1!$C:$C,[2]Feuil1!$B:$B,$W$20,[2]Feuil1!$A:$A,C288,[2]Feuil1!$D:$D,$F$6)</f>
        <v>#VALUE!</v>
      </c>
      <c r="G288" s="185" t="e">
        <f>SUMIFS([2]Feuil1!$E:$E,[2]Feuil1!$B:$B,$W$20,[2]Feuil1!$A:$A,C288,[2]Feuil1!$D:$D,$F$6)</f>
        <v>#VALUE!</v>
      </c>
      <c r="H288" s="49">
        <f>SUMIFS([2]Feuil1!$C:$C,[2]Feuil1!$B:$B,$W$20,[2]Feuil1!$A:$A,C288,[2]Feuil1!$D:$D,$H$6)</f>
        <v>0</v>
      </c>
      <c r="I288" s="186" t="e">
        <f>SUMIFS([2]Feuil1!$E:$E,[2]Feuil1!$B:$B,$W$20,[2]Feuil1!$A:$A,C288,[2]Feuil1!$D:$D,$H$6)</f>
        <v>#VALUE!</v>
      </c>
      <c r="J288" s="49" t="e">
        <f>SUMIFS([2]Feuil1!$C:$C,[2]Feuil1!$B:$B,$W$20,[2]Feuil1!$A:$A,C288,[2]Feuil1!$D:$D,$J$6)</f>
        <v>#VALUE!</v>
      </c>
      <c r="K288" s="186" t="e">
        <f>SUMIFS([2]Feuil1!$E:$E,[2]Feuil1!$B:$B,$W$20,[2]Feuil1!$A:$A,C288,[2]Feuil1!$D:$D,$J$6)</f>
        <v>#VALUE!</v>
      </c>
      <c r="L288" s="74">
        <f>SUMIFS([2]Feuil1!$C:$C,[2]Feuil1!$B:$B,$W$20,[2]Feuil1!$A:$A,C288,[2]Feuil1!$D:$D,$L$6)</f>
        <v>0</v>
      </c>
      <c r="M288" s="187" t="e">
        <f>SUMIFS([2]Feuil1!$E:$E,[2]Feuil1!$B:$B,$W$20,[2]Feuil1!$A:$A,C288,[2]Feuil1!$D:$D,$L$6)</f>
        <v>#VALUE!</v>
      </c>
      <c r="N288" s="74">
        <f>SUMIFS([2]Feuil1!$C:$C,[2]Feuil1!$B:$B,$W$20,[2]Feuil1!$A:$A,C288,[2]Feuil1!$D:$D,$N$6)</f>
        <v>0</v>
      </c>
      <c r="O288" s="187" t="e">
        <f>SUMIFS([2]Feuil1!$E:$E,[2]Feuil1!$B:$B,$W$20,[2]Feuil1!$A:$A,C288,[2]Feuil1!$D:$D,$N$6)</f>
        <v>#VALUE!</v>
      </c>
      <c r="P288" s="173"/>
      <c r="Q288" s="188" t="e">
        <f t="shared" si="20"/>
        <v>#VALUE!</v>
      </c>
      <c r="R288" s="11" t="e">
        <f t="shared" si="23"/>
        <v>#VALUE!</v>
      </c>
      <c r="S288" s="11" t="e">
        <f t="shared" si="19"/>
        <v>#VALUE!</v>
      </c>
      <c r="T288" s="50" t="e">
        <f t="shared" si="21"/>
        <v>#VALUE!</v>
      </c>
      <c r="U288" s="51" t="e">
        <f t="shared" si="22"/>
        <v>#VALUE!</v>
      </c>
    </row>
    <row r="289" spans="1:21" ht="15" thickBot="1" x14ac:dyDescent="0.4">
      <c r="A289" s="234"/>
      <c r="B289" s="1" t="s">
        <v>15</v>
      </c>
      <c r="C289" s="26">
        <v>45086</v>
      </c>
      <c r="D289" s="48" t="e">
        <f>SUMIFS([2]Feuil1!$C:$C,[2]Feuil1!$B:$B,$W$20,[2]Feuil1!$A:$A,C289,[2]Feuil1!$D:$D,$D$6)</f>
        <v>#VALUE!</v>
      </c>
      <c r="E289" s="185" t="e">
        <f>SUMIFS([2]Feuil1!$E:$E,[2]Feuil1!$B:$B,$W$20,[2]Feuil1!$A:$A,C289,[2]Feuil1!$D:$D,$D$6)</f>
        <v>#VALUE!</v>
      </c>
      <c r="F289" s="48" t="e">
        <f>SUMIFS([2]Feuil1!$C:$C,[2]Feuil1!$B:$B,$W$20,[2]Feuil1!$A:$A,C289,[2]Feuil1!$D:$D,$F$6)</f>
        <v>#VALUE!</v>
      </c>
      <c r="G289" s="185" t="e">
        <f>SUMIFS([2]Feuil1!$E:$E,[2]Feuil1!$B:$B,$W$20,[2]Feuil1!$A:$A,C289,[2]Feuil1!$D:$D,$F$6)</f>
        <v>#VALUE!</v>
      </c>
      <c r="H289" s="49">
        <f>SUMIFS([2]Feuil1!$C:$C,[2]Feuil1!$B:$B,$W$20,[2]Feuil1!$A:$A,C289,[2]Feuil1!$D:$D,$H$6)</f>
        <v>0</v>
      </c>
      <c r="I289" s="186" t="e">
        <f>SUMIFS([2]Feuil1!$E:$E,[2]Feuil1!$B:$B,$W$20,[2]Feuil1!$A:$A,C289,[2]Feuil1!$D:$D,$H$6)</f>
        <v>#VALUE!</v>
      </c>
      <c r="J289" s="49" t="e">
        <f>SUMIFS([2]Feuil1!$C:$C,[2]Feuil1!$B:$B,$W$20,[2]Feuil1!$A:$A,C289,[2]Feuil1!$D:$D,$J$6)</f>
        <v>#VALUE!</v>
      </c>
      <c r="K289" s="186" t="e">
        <f>SUMIFS([2]Feuil1!$E:$E,[2]Feuil1!$B:$B,$W$20,[2]Feuil1!$A:$A,C289,[2]Feuil1!$D:$D,$J$6)</f>
        <v>#VALUE!</v>
      </c>
      <c r="L289" s="74">
        <f>SUMIFS([2]Feuil1!$C:$C,[2]Feuil1!$B:$B,$W$20,[2]Feuil1!$A:$A,C289,[2]Feuil1!$D:$D,$L$6)</f>
        <v>0</v>
      </c>
      <c r="M289" s="187" t="e">
        <f>SUMIFS([2]Feuil1!$E:$E,[2]Feuil1!$B:$B,$W$20,[2]Feuil1!$A:$A,C289,[2]Feuil1!$D:$D,$L$6)</f>
        <v>#VALUE!</v>
      </c>
      <c r="N289" s="74">
        <f>SUMIFS([2]Feuil1!$C:$C,[2]Feuil1!$B:$B,$W$20,[2]Feuil1!$A:$A,C289,[2]Feuil1!$D:$D,$N$6)</f>
        <v>0</v>
      </c>
      <c r="O289" s="187" t="e">
        <f>SUMIFS([2]Feuil1!$E:$E,[2]Feuil1!$B:$B,$W$20,[2]Feuil1!$A:$A,C289,[2]Feuil1!$D:$D,$N$6)</f>
        <v>#VALUE!</v>
      </c>
      <c r="P289" s="173"/>
      <c r="Q289" s="188" t="e">
        <f t="shared" si="20"/>
        <v>#VALUE!</v>
      </c>
      <c r="R289" s="11" t="e">
        <f t="shared" si="23"/>
        <v>#VALUE!</v>
      </c>
      <c r="S289" s="11" t="e">
        <f t="shared" si="19"/>
        <v>#VALUE!</v>
      </c>
      <c r="T289" s="50" t="e">
        <f t="shared" si="21"/>
        <v>#VALUE!</v>
      </c>
      <c r="U289" s="51" t="e">
        <f t="shared" si="22"/>
        <v>#VALUE!</v>
      </c>
    </row>
    <row r="290" spans="1:21" ht="15" thickBot="1" x14ac:dyDescent="0.4">
      <c r="A290" s="234"/>
      <c r="B290" s="1" t="s">
        <v>16</v>
      </c>
      <c r="C290" s="26">
        <v>45087</v>
      </c>
      <c r="D290" s="48" t="e">
        <f>SUMIFS([2]Feuil1!$C:$C,[2]Feuil1!$B:$B,$W$20,[2]Feuil1!$A:$A,C290,[2]Feuil1!$D:$D,$D$6)</f>
        <v>#VALUE!</v>
      </c>
      <c r="E290" s="185" t="e">
        <f>SUMIFS([2]Feuil1!$E:$E,[2]Feuil1!$B:$B,$W$20,[2]Feuil1!$A:$A,C290,[2]Feuil1!$D:$D,$D$6)</f>
        <v>#VALUE!</v>
      </c>
      <c r="F290" s="48" t="e">
        <f>SUMIFS([2]Feuil1!$C:$C,[2]Feuil1!$B:$B,$W$20,[2]Feuil1!$A:$A,C290,[2]Feuil1!$D:$D,$F$6)</f>
        <v>#VALUE!</v>
      </c>
      <c r="G290" s="185" t="e">
        <f>SUMIFS([2]Feuil1!$E:$E,[2]Feuil1!$B:$B,$W$20,[2]Feuil1!$A:$A,C290,[2]Feuil1!$D:$D,$F$6)</f>
        <v>#VALUE!</v>
      </c>
      <c r="H290" s="49">
        <f>SUMIFS([2]Feuil1!$C:$C,[2]Feuil1!$B:$B,$W$20,[2]Feuil1!$A:$A,C290,[2]Feuil1!$D:$D,$H$6)</f>
        <v>0</v>
      </c>
      <c r="I290" s="186" t="e">
        <f>SUMIFS([2]Feuil1!$E:$E,[2]Feuil1!$B:$B,$W$20,[2]Feuil1!$A:$A,C290,[2]Feuil1!$D:$D,$H$6)</f>
        <v>#VALUE!</v>
      </c>
      <c r="J290" s="49" t="e">
        <f>SUMIFS([2]Feuil1!$C:$C,[2]Feuil1!$B:$B,$W$20,[2]Feuil1!$A:$A,C290,[2]Feuil1!$D:$D,$J$6)</f>
        <v>#VALUE!</v>
      </c>
      <c r="K290" s="186" t="e">
        <f>SUMIFS([2]Feuil1!$E:$E,[2]Feuil1!$B:$B,$W$20,[2]Feuil1!$A:$A,C290,[2]Feuil1!$D:$D,$J$6)</f>
        <v>#VALUE!</v>
      </c>
      <c r="L290" s="74">
        <f>SUMIFS([2]Feuil1!$C:$C,[2]Feuil1!$B:$B,$W$20,[2]Feuil1!$A:$A,C290,[2]Feuil1!$D:$D,$L$6)</f>
        <v>0</v>
      </c>
      <c r="M290" s="187" t="e">
        <f>SUMIFS([2]Feuil1!$E:$E,[2]Feuil1!$B:$B,$W$20,[2]Feuil1!$A:$A,C290,[2]Feuil1!$D:$D,$L$6)</f>
        <v>#VALUE!</v>
      </c>
      <c r="N290" s="74">
        <f>SUMIFS([2]Feuil1!$C:$C,[2]Feuil1!$B:$B,$W$20,[2]Feuil1!$A:$A,C290,[2]Feuil1!$D:$D,$N$6)</f>
        <v>0</v>
      </c>
      <c r="O290" s="187" t="e">
        <f>SUMIFS([2]Feuil1!$E:$E,[2]Feuil1!$B:$B,$W$20,[2]Feuil1!$A:$A,C290,[2]Feuil1!$D:$D,$N$6)</f>
        <v>#VALUE!</v>
      </c>
      <c r="P290" s="173"/>
      <c r="Q290" s="188" t="e">
        <f t="shared" si="20"/>
        <v>#VALUE!</v>
      </c>
      <c r="R290" s="11" t="e">
        <f t="shared" si="23"/>
        <v>#VALUE!</v>
      </c>
      <c r="S290" s="11" t="e">
        <f t="shared" si="19"/>
        <v>#VALUE!</v>
      </c>
      <c r="T290" s="50" t="e">
        <f t="shared" si="21"/>
        <v>#VALUE!</v>
      </c>
      <c r="U290" s="51" t="e">
        <f t="shared" si="22"/>
        <v>#VALUE!</v>
      </c>
    </row>
    <row r="291" spans="1:21" ht="15" thickBot="1" x14ac:dyDescent="0.4">
      <c r="A291" s="234"/>
      <c r="B291" s="1" t="s">
        <v>17</v>
      </c>
      <c r="C291" s="26">
        <v>45088</v>
      </c>
      <c r="D291" s="48" t="e">
        <f>SUMIFS([2]Feuil1!$C:$C,[2]Feuil1!$B:$B,$W$20,[2]Feuil1!$A:$A,C291,[2]Feuil1!$D:$D,$D$6)</f>
        <v>#VALUE!</v>
      </c>
      <c r="E291" s="185" t="e">
        <f>SUMIFS([2]Feuil1!$E:$E,[2]Feuil1!$B:$B,$W$20,[2]Feuil1!$A:$A,C291,[2]Feuil1!$D:$D,$D$6)</f>
        <v>#VALUE!</v>
      </c>
      <c r="F291" s="48" t="e">
        <f>SUMIFS([2]Feuil1!$C:$C,[2]Feuil1!$B:$B,$W$20,[2]Feuil1!$A:$A,C291,[2]Feuil1!$D:$D,$F$6)</f>
        <v>#VALUE!</v>
      </c>
      <c r="G291" s="185" t="e">
        <f>SUMIFS([2]Feuil1!$E:$E,[2]Feuil1!$B:$B,$W$20,[2]Feuil1!$A:$A,C291,[2]Feuil1!$D:$D,$F$6)</f>
        <v>#VALUE!</v>
      </c>
      <c r="H291" s="49">
        <f>SUMIFS([2]Feuil1!$C:$C,[2]Feuil1!$B:$B,$W$20,[2]Feuil1!$A:$A,C291,[2]Feuil1!$D:$D,$H$6)</f>
        <v>0</v>
      </c>
      <c r="I291" s="186" t="e">
        <f>SUMIFS([2]Feuil1!$E:$E,[2]Feuil1!$B:$B,$W$20,[2]Feuil1!$A:$A,C291,[2]Feuil1!$D:$D,$H$6)</f>
        <v>#VALUE!</v>
      </c>
      <c r="J291" s="49" t="e">
        <f>SUMIFS([2]Feuil1!$C:$C,[2]Feuil1!$B:$B,$W$20,[2]Feuil1!$A:$A,C291,[2]Feuil1!$D:$D,$J$6)</f>
        <v>#VALUE!</v>
      </c>
      <c r="K291" s="186" t="e">
        <f>SUMIFS([2]Feuil1!$E:$E,[2]Feuil1!$B:$B,$W$20,[2]Feuil1!$A:$A,C291,[2]Feuil1!$D:$D,$J$6)</f>
        <v>#VALUE!</v>
      </c>
      <c r="L291" s="74">
        <f>SUMIFS([2]Feuil1!$C:$C,[2]Feuil1!$B:$B,$W$20,[2]Feuil1!$A:$A,C291,[2]Feuil1!$D:$D,$L$6)</f>
        <v>0</v>
      </c>
      <c r="M291" s="187" t="e">
        <f>SUMIFS([2]Feuil1!$E:$E,[2]Feuil1!$B:$B,$W$20,[2]Feuil1!$A:$A,C291,[2]Feuil1!$D:$D,$L$6)</f>
        <v>#VALUE!</v>
      </c>
      <c r="N291" s="74">
        <f>SUMIFS([2]Feuil1!$C:$C,[2]Feuil1!$B:$B,$W$20,[2]Feuil1!$A:$A,C291,[2]Feuil1!$D:$D,$N$6)</f>
        <v>0</v>
      </c>
      <c r="O291" s="187" t="e">
        <f>SUMIFS([2]Feuil1!$E:$E,[2]Feuil1!$B:$B,$W$20,[2]Feuil1!$A:$A,C291,[2]Feuil1!$D:$D,$N$6)</f>
        <v>#VALUE!</v>
      </c>
      <c r="P291" s="173"/>
      <c r="Q291" s="188" t="e">
        <f t="shared" si="20"/>
        <v>#VALUE!</v>
      </c>
      <c r="R291" s="11" t="e">
        <f t="shared" si="23"/>
        <v>#VALUE!</v>
      </c>
      <c r="S291" s="11" t="e">
        <f t="shared" si="19"/>
        <v>#VALUE!</v>
      </c>
      <c r="T291" s="50" t="e">
        <f t="shared" si="21"/>
        <v>#VALUE!</v>
      </c>
      <c r="U291" s="51" t="e">
        <f t="shared" si="22"/>
        <v>#VALUE!</v>
      </c>
    </row>
    <row r="292" spans="1:21" ht="15" thickBot="1" x14ac:dyDescent="0.4">
      <c r="A292" s="234"/>
      <c r="B292" s="1" t="s">
        <v>12</v>
      </c>
      <c r="C292" s="26">
        <v>45089</v>
      </c>
      <c r="D292" s="48" t="e">
        <f>SUMIFS([2]Feuil1!$C:$C,[2]Feuil1!$B:$B,$W$20,[2]Feuil1!$A:$A,C292,[2]Feuil1!$D:$D,$D$6)</f>
        <v>#VALUE!</v>
      </c>
      <c r="E292" s="185" t="e">
        <f>SUMIFS([2]Feuil1!$E:$E,[2]Feuil1!$B:$B,$W$20,[2]Feuil1!$A:$A,C292,[2]Feuil1!$D:$D,$D$6)</f>
        <v>#VALUE!</v>
      </c>
      <c r="F292" s="48" t="e">
        <f>SUMIFS([2]Feuil1!$C:$C,[2]Feuil1!$B:$B,$W$20,[2]Feuil1!$A:$A,C292,[2]Feuil1!$D:$D,$F$6)</f>
        <v>#VALUE!</v>
      </c>
      <c r="G292" s="185" t="e">
        <f>SUMIFS([2]Feuil1!$E:$E,[2]Feuil1!$B:$B,$W$20,[2]Feuil1!$A:$A,C292,[2]Feuil1!$D:$D,$F$6)</f>
        <v>#VALUE!</v>
      </c>
      <c r="H292" s="49">
        <f>SUMIFS([2]Feuil1!$C:$C,[2]Feuil1!$B:$B,$W$20,[2]Feuil1!$A:$A,C292,[2]Feuil1!$D:$D,$H$6)</f>
        <v>0</v>
      </c>
      <c r="I292" s="186" t="e">
        <f>SUMIFS([2]Feuil1!$E:$E,[2]Feuil1!$B:$B,$W$20,[2]Feuil1!$A:$A,C292,[2]Feuil1!$D:$D,$H$6)</f>
        <v>#VALUE!</v>
      </c>
      <c r="J292" s="49" t="e">
        <f>SUMIFS([2]Feuil1!$C:$C,[2]Feuil1!$B:$B,$W$20,[2]Feuil1!$A:$A,C292,[2]Feuil1!$D:$D,$J$6)</f>
        <v>#VALUE!</v>
      </c>
      <c r="K292" s="186" t="e">
        <f>SUMIFS([2]Feuil1!$E:$E,[2]Feuil1!$B:$B,$W$20,[2]Feuil1!$A:$A,C292,[2]Feuil1!$D:$D,$J$6)</f>
        <v>#VALUE!</v>
      </c>
      <c r="L292" s="74">
        <f>SUMIFS([2]Feuil1!$C:$C,[2]Feuil1!$B:$B,$W$20,[2]Feuil1!$A:$A,C292,[2]Feuil1!$D:$D,$L$6)</f>
        <v>0</v>
      </c>
      <c r="M292" s="187" t="e">
        <f>SUMIFS([2]Feuil1!$E:$E,[2]Feuil1!$B:$B,$W$20,[2]Feuil1!$A:$A,C292,[2]Feuil1!$D:$D,$L$6)</f>
        <v>#VALUE!</v>
      </c>
      <c r="N292" s="74">
        <f>SUMIFS([2]Feuil1!$C:$C,[2]Feuil1!$B:$B,$W$20,[2]Feuil1!$A:$A,C292,[2]Feuil1!$D:$D,$N$6)</f>
        <v>0</v>
      </c>
      <c r="O292" s="187" t="e">
        <f>SUMIFS([2]Feuil1!$E:$E,[2]Feuil1!$B:$B,$W$20,[2]Feuil1!$A:$A,C292,[2]Feuil1!$D:$D,$N$6)</f>
        <v>#VALUE!</v>
      </c>
      <c r="P292" s="173"/>
      <c r="Q292" s="188" t="e">
        <f t="shared" si="20"/>
        <v>#VALUE!</v>
      </c>
      <c r="R292" s="11" t="e">
        <f t="shared" si="23"/>
        <v>#VALUE!</v>
      </c>
      <c r="S292" s="11" t="e">
        <f t="shared" si="19"/>
        <v>#VALUE!</v>
      </c>
      <c r="T292" s="50" t="e">
        <f t="shared" si="21"/>
        <v>#VALUE!</v>
      </c>
      <c r="U292" s="51" t="e">
        <f t="shared" si="22"/>
        <v>#VALUE!</v>
      </c>
    </row>
    <row r="293" spans="1:21" ht="15" thickBot="1" x14ac:dyDescent="0.4">
      <c r="A293" s="234"/>
      <c r="B293" s="1" t="s">
        <v>13</v>
      </c>
      <c r="C293" s="26">
        <v>45090</v>
      </c>
      <c r="D293" s="48" t="e">
        <f>SUMIFS([2]Feuil1!$C:$C,[2]Feuil1!$B:$B,$W$20,[2]Feuil1!$A:$A,C293,[2]Feuil1!$D:$D,$D$6)</f>
        <v>#VALUE!</v>
      </c>
      <c r="E293" s="185" t="e">
        <f>SUMIFS([2]Feuil1!$E:$E,[2]Feuil1!$B:$B,$W$20,[2]Feuil1!$A:$A,C293,[2]Feuil1!$D:$D,$D$6)</f>
        <v>#VALUE!</v>
      </c>
      <c r="F293" s="48" t="e">
        <f>SUMIFS([2]Feuil1!$C:$C,[2]Feuil1!$B:$B,$W$20,[2]Feuil1!$A:$A,C293,[2]Feuil1!$D:$D,$F$6)</f>
        <v>#VALUE!</v>
      </c>
      <c r="G293" s="185" t="e">
        <f>SUMIFS([2]Feuil1!$E:$E,[2]Feuil1!$B:$B,$W$20,[2]Feuil1!$A:$A,C293,[2]Feuil1!$D:$D,$F$6)</f>
        <v>#VALUE!</v>
      </c>
      <c r="H293" s="49">
        <f>SUMIFS([2]Feuil1!$C:$C,[2]Feuil1!$B:$B,$W$20,[2]Feuil1!$A:$A,C293,[2]Feuil1!$D:$D,$H$6)</f>
        <v>0</v>
      </c>
      <c r="I293" s="186" t="e">
        <f>SUMIFS([2]Feuil1!$E:$E,[2]Feuil1!$B:$B,$W$20,[2]Feuil1!$A:$A,C293,[2]Feuil1!$D:$D,$H$6)</f>
        <v>#VALUE!</v>
      </c>
      <c r="J293" s="49" t="e">
        <f>SUMIFS([2]Feuil1!$C:$C,[2]Feuil1!$B:$B,$W$20,[2]Feuil1!$A:$A,C293,[2]Feuil1!$D:$D,$J$6)</f>
        <v>#VALUE!</v>
      </c>
      <c r="K293" s="186" t="e">
        <f>SUMIFS([2]Feuil1!$E:$E,[2]Feuil1!$B:$B,$W$20,[2]Feuil1!$A:$A,C293,[2]Feuil1!$D:$D,$J$6)</f>
        <v>#VALUE!</v>
      </c>
      <c r="L293" s="74">
        <f>SUMIFS([2]Feuil1!$C:$C,[2]Feuil1!$B:$B,$W$20,[2]Feuil1!$A:$A,C293,[2]Feuil1!$D:$D,$L$6)</f>
        <v>0</v>
      </c>
      <c r="M293" s="187" t="e">
        <f>SUMIFS([2]Feuil1!$E:$E,[2]Feuil1!$B:$B,$W$20,[2]Feuil1!$A:$A,C293,[2]Feuil1!$D:$D,$L$6)</f>
        <v>#VALUE!</v>
      </c>
      <c r="N293" s="74">
        <f>SUMIFS([2]Feuil1!$C:$C,[2]Feuil1!$B:$B,$W$20,[2]Feuil1!$A:$A,C293,[2]Feuil1!$D:$D,$N$6)</f>
        <v>0</v>
      </c>
      <c r="O293" s="187" t="e">
        <f>SUMIFS([2]Feuil1!$E:$E,[2]Feuil1!$B:$B,$W$20,[2]Feuil1!$A:$A,C293,[2]Feuil1!$D:$D,$N$6)</f>
        <v>#VALUE!</v>
      </c>
      <c r="P293" s="173"/>
      <c r="Q293" s="188" t="e">
        <f t="shared" si="20"/>
        <v>#VALUE!</v>
      </c>
      <c r="R293" s="11" t="e">
        <f t="shared" si="23"/>
        <v>#VALUE!</v>
      </c>
      <c r="S293" s="11" t="e">
        <f t="shared" ref="S293:S356" si="24">AVERAGE(R265:R292)</f>
        <v>#VALUE!</v>
      </c>
      <c r="T293" s="50" t="e">
        <f t="shared" si="21"/>
        <v>#VALUE!</v>
      </c>
      <c r="U293" s="51" t="e">
        <f t="shared" si="22"/>
        <v>#VALUE!</v>
      </c>
    </row>
    <row r="294" spans="1:21" ht="15" thickBot="1" x14ac:dyDescent="0.4">
      <c r="A294" s="234"/>
      <c r="B294" s="1" t="s">
        <v>13</v>
      </c>
      <c r="C294" s="26">
        <v>45091</v>
      </c>
      <c r="D294" s="48" t="e">
        <f>SUMIFS([2]Feuil1!$C:$C,[2]Feuil1!$B:$B,$W$20,[2]Feuil1!$A:$A,C294,[2]Feuil1!$D:$D,$D$6)</f>
        <v>#VALUE!</v>
      </c>
      <c r="E294" s="185" t="e">
        <f>SUMIFS([2]Feuil1!$E:$E,[2]Feuil1!$B:$B,$W$20,[2]Feuil1!$A:$A,C294,[2]Feuil1!$D:$D,$D$6)</f>
        <v>#VALUE!</v>
      </c>
      <c r="F294" s="48" t="e">
        <f>SUMIFS([2]Feuil1!$C:$C,[2]Feuil1!$B:$B,$W$20,[2]Feuil1!$A:$A,C294,[2]Feuil1!$D:$D,$F$6)</f>
        <v>#VALUE!</v>
      </c>
      <c r="G294" s="185" t="e">
        <f>SUMIFS([2]Feuil1!$E:$E,[2]Feuil1!$B:$B,$W$20,[2]Feuil1!$A:$A,C294,[2]Feuil1!$D:$D,$F$6)</f>
        <v>#VALUE!</v>
      </c>
      <c r="H294" s="49">
        <f>SUMIFS([2]Feuil1!$C:$C,[2]Feuil1!$B:$B,$W$20,[2]Feuil1!$A:$A,C294,[2]Feuil1!$D:$D,$H$6)</f>
        <v>0</v>
      </c>
      <c r="I294" s="186" t="e">
        <f>SUMIFS([2]Feuil1!$E:$E,[2]Feuil1!$B:$B,$W$20,[2]Feuil1!$A:$A,C294,[2]Feuil1!$D:$D,$H$6)</f>
        <v>#VALUE!</v>
      </c>
      <c r="J294" s="49" t="e">
        <f>SUMIFS([2]Feuil1!$C:$C,[2]Feuil1!$B:$B,$W$20,[2]Feuil1!$A:$A,C294,[2]Feuil1!$D:$D,$J$6)</f>
        <v>#VALUE!</v>
      </c>
      <c r="K294" s="186" t="e">
        <f>SUMIFS([2]Feuil1!$E:$E,[2]Feuil1!$B:$B,$W$20,[2]Feuil1!$A:$A,C294,[2]Feuil1!$D:$D,$J$6)</f>
        <v>#VALUE!</v>
      </c>
      <c r="L294" s="74">
        <f>SUMIFS([2]Feuil1!$C:$C,[2]Feuil1!$B:$B,$W$20,[2]Feuil1!$A:$A,C294,[2]Feuil1!$D:$D,$L$6)</f>
        <v>0</v>
      </c>
      <c r="M294" s="187" t="e">
        <f>SUMIFS([2]Feuil1!$E:$E,[2]Feuil1!$B:$B,$W$20,[2]Feuil1!$A:$A,C294,[2]Feuil1!$D:$D,$L$6)</f>
        <v>#VALUE!</v>
      </c>
      <c r="N294" s="74">
        <f>SUMIFS([2]Feuil1!$C:$C,[2]Feuil1!$B:$B,$W$20,[2]Feuil1!$A:$A,C294,[2]Feuil1!$D:$D,$N$6)</f>
        <v>0</v>
      </c>
      <c r="O294" s="187" t="e">
        <f>SUMIFS([2]Feuil1!$E:$E,[2]Feuil1!$B:$B,$W$20,[2]Feuil1!$A:$A,C294,[2]Feuil1!$D:$D,$N$6)</f>
        <v>#VALUE!</v>
      </c>
      <c r="P294" s="173"/>
      <c r="Q294" s="188" t="e">
        <f t="shared" si="20"/>
        <v>#VALUE!</v>
      </c>
      <c r="R294" s="11" t="e">
        <f t="shared" si="23"/>
        <v>#VALUE!</v>
      </c>
      <c r="S294" s="11" t="e">
        <f t="shared" si="24"/>
        <v>#VALUE!</v>
      </c>
      <c r="T294" s="50" t="e">
        <f t="shared" si="21"/>
        <v>#VALUE!</v>
      </c>
      <c r="U294" s="51" t="e">
        <f t="shared" si="22"/>
        <v>#VALUE!</v>
      </c>
    </row>
    <row r="295" spans="1:21" ht="15" thickBot="1" x14ac:dyDescent="0.4">
      <c r="A295" s="234"/>
      <c r="B295" s="1" t="s">
        <v>14</v>
      </c>
      <c r="C295" s="26">
        <v>45092</v>
      </c>
      <c r="D295" s="48" t="e">
        <f>SUMIFS([2]Feuil1!$C:$C,[2]Feuil1!$B:$B,$W$20,[2]Feuil1!$A:$A,C295,[2]Feuil1!$D:$D,$D$6)</f>
        <v>#VALUE!</v>
      </c>
      <c r="E295" s="185" t="e">
        <f>SUMIFS([2]Feuil1!$E:$E,[2]Feuil1!$B:$B,$W$20,[2]Feuil1!$A:$A,C295,[2]Feuil1!$D:$D,$D$6)</f>
        <v>#VALUE!</v>
      </c>
      <c r="F295" s="48" t="e">
        <f>SUMIFS([2]Feuil1!$C:$C,[2]Feuil1!$B:$B,$W$20,[2]Feuil1!$A:$A,C295,[2]Feuil1!$D:$D,$F$6)</f>
        <v>#VALUE!</v>
      </c>
      <c r="G295" s="185" t="e">
        <f>SUMIFS([2]Feuil1!$E:$E,[2]Feuil1!$B:$B,$W$20,[2]Feuil1!$A:$A,C295,[2]Feuil1!$D:$D,$F$6)</f>
        <v>#VALUE!</v>
      </c>
      <c r="H295" s="49">
        <f>SUMIFS([2]Feuil1!$C:$C,[2]Feuil1!$B:$B,$W$20,[2]Feuil1!$A:$A,C295,[2]Feuil1!$D:$D,$H$6)</f>
        <v>0</v>
      </c>
      <c r="I295" s="186" t="e">
        <f>SUMIFS([2]Feuil1!$E:$E,[2]Feuil1!$B:$B,$W$20,[2]Feuil1!$A:$A,C295,[2]Feuil1!$D:$D,$H$6)</f>
        <v>#VALUE!</v>
      </c>
      <c r="J295" s="49" t="e">
        <f>SUMIFS([2]Feuil1!$C:$C,[2]Feuil1!$B:$B,$W$20,[2]Feuil1!$A:$A,C295,[2]Feuil1!$D:$D,$J$6)</f>
        <v>#VALUE!</v>
      </c>
      <c r="K295" s="186" t="e">
        <f>SUMIFS([2]Feuil1!$E:$E,[2]Feuil1!$B:$B,$W$20,[2]Feuil1!$A:$A,C295,[2]Feuil1!$D:$D,$J$6)</f>
        <v>#VALUE!</v>
      </c>
      <c r="L295" s="74">
        <f>SUMIFS([2]Feuil1!$C:$C,[2]Feuil1!$B:$B,$W$20,[2]Feuil1!$A:$A,C295,[2]Feuil1!$D:$D,$L$6)</f>
        <v>0</v>
      </c>
      <c r="M295" s="187" t="e">
        <f>SUMIFS([2]Feuil1!$E:$E,[2]Feuil1!$B:$B,$W$20,[2]Feuil1!$A:$A,C295,[2]Feuil1!$D:$D,$L$6)</f>
        <v>#VALUE!</v>
      </c>
      <c r="N295" s="74">
        <f>SUMIFS([2]Feuil1!$C:$C,[2]Feuil1!$B:$B,$W$20,[2]Feuil1!$A:$A,C295,[2]Feuil1!$D:$D,$N$6)</f>
        <v>0</v>
      </c>
      <c r="O295" s="187" t="e">
        <f>SUMIFS([2]Feuil1!$E:$E,[2]Feuil1!$B:$B,$W$20,[2]Feuil1!$A:$A,C295,[2]Feuil1!$D:$D,$N$6)</f>
        <v>#VALUE!</v>
      </c>
      <c r="P295" s="173"/>
      <c r="Q295" s="188" t="e">
        <f t="shared" si="20"/>
        <v>#VALUE!</v>
      </c>
      <c r="R295" s="11" t="e">
        <f t="shared" si="23"/>
        <v>#VALUE!</v>
      </c>
      <c r="S295" s="11" t="e">
        <f t="shared" si="24"/>
        <v>#VALUE!</v>
      </c>
      <c r="T295" s="50" t="e">
        <f t="shared" si="21"/>
        <v>#VALUE!</v>
      </c>
      <c r="U295" s="51" t="e">
        <f t="shared" si="22"/>
        <v>#VALUE!</v>
      </c>
    </row>
    <row r="296" spans="1:21" ht="15" thickBot="1" x14ac:dyDescent="0.4">
      <c r="A296" s="234"/>
      <c r="B296" s="1" t="s">
        <v>15</v>
      </c>
      <c r="C296" s="26">
        <v>45093</v>
      </c>
      <c r="D296" s="48" t="e">
        <f>SUMIFS([2]Feuil1!$C:$C,[2]Feuil1!$B:$B,$W$20,[2]Feuil1!$A:$A,C296,[2]Feuil1!$D:$D,$D$6)</f>
        <v>#VALUE!</v>
      </c>
      <c r="E296" s="185" t="e">
        <f>SUMIFS([2]Feuil1!$E:$E,[2]Feuil1!$B:$B,$W$20,[2]Feuil1!$A:$A,C296,[2]Feuil1!$D:$D,$D$6)</f>
        <v>#VALUE!</v>
      </c>
      <c r="F296" s="48" t="e">
        <f>SUMIFS([2]Feuil1!$C:$C,[2]Feuil1!$B:$B,$W$20,[2]Feuil1!$A:$A,C296,[2]Feuil1!$D:$D,$F$6)</f>
        <v>#VALUE!</v>
      </c>
      <c r="G296" s="185" t="e">
        <f>SUMIFS([2]Feuil1!$E:$E,[2]Feuil1!$B:$B,$W$20,[2]Feuil1!$A:$A,C296,[2]Feuil1!$D:$D,$F$6)</f>
        <v>#VALUE!</v>
      </c>
      <c r="H296" s="49">
        <f>SUMIFS([2]Feuil1!$C:$C,[2]Feuil1!$B:$B,$W$20,[2]Feuil1!$A:$A,C296,[2]Feuil1!$D:$D,$H$6)</f>
        <v>0</v>
      </c>
      <c r="I296" s="186" t="e">
        <f>SUMIFS([2]Feuil1!$E:$E,[2]Feuil1!$B:$B,$W$20,[2]Feuil1!$A:$A,C296,[2]Feuil1!$D:$D,$H$6)</f>
        <v>#VALUE!</v>
      </c>
      <c r="J296" s="49" t="e">
        <f>SUMIFS([2]Feuil1!$C:$C,[2]Feuil1!$B:$B,$W$20,[2]Feuil1!$A:$A,C296,[2]Feuil1!$D:$D,$J$6)</f>
        <v>#VALUE!</v>
      </c>
      <c r="K296" s="186" t="e">
        <f>SUMIFS([2]Feuil1!$E:$E,[2]Feuil1!$B:$B,$W$20,[2]Feuil1!$A:$A,C296,[2]Feuil1!$D:$D,$J$6)</f>
        <v>#VALUE!</v>
      </c>
      <c r="L296" s="74">
        <f>SUMIFS([2]Feuil1!$C:$C,[2]Feuil1!$B:$B,$W$20,[2]Feuil1!$A:$A,C296,[2]Feuil1!$D:$D,$L$6)</f>
        <v>0</v>
      </c>
      <c r="M296" s="187" t="e">
        <f>SUMIFS([2]Feuil1!$E:$E,[2]Feuil1!$B:$B,$W$20,[2]Feuil1!$A:$A,C296,[2]Feuil1!$D:$D,$L$6)</f>
        <v>#VALUE!</v>
      </c>
      <c r="N296" s="74">
        <f>SUMIFS([2]Feuil1!$C:$C,[2]Feuil1!$B:$B,$W$20,[2]Feuil1!$A:$A,C296,[2]Feuil1!$D:$D,$N$6)</f>
        <v>0</v>
      </c>
      <c r="O296" s="187" t="e">
        <f>SUMIFS([2]Feuil1!$E:$E,[2]Feuil1!$B:$B,$W$20,[2]Feuil1!$A:$A,C296,[2]Feuil1!$D:$D,$N$6)</f>
        <v>#VALUE!</v>
      </c>
      <c r="P296" s="173"/>
      <c r="Q296" s="188" t="e">
        <f t="shared" si="20"/>
        <v>#VALUE!</v>
      </c>
      <c r="R296" s="11" t="e">
        <f t="shared" si="23"/>
        <v>#VALUE!</v>
      </c>
      <c r="S296" s="11" t="e">
        <f t="shared" si="24"/>
        <v>#VALUE!</v>
      </c>
      <c r="T296" s="50" t="e">
        <f t="shared" si="21"/>
        <v>#VALUE!</v>
      </c>
      <c r="U296" s="51" t="e">
        <f t="shared" si="22"/>
        <v>#VALUE!</v>
      </c>
    </row>
    <row r="297" spans="1:21" ht="15" thickBot="1" x14ac:dyDescent="0.4">
      <c r="A297" s="234"/>
      <c r="B297" s="1" t="s">
        <v>16</v>
      </c>
      <c r="C297" s="26">
        <v>45094</v>
      </c>
      <c r="D297" s="48" t="e">
        <f>SUMIFS([2]Feuil1!$C:$C,[2]Feuil1!$B:$B,$W$20,[2]Feuil1!$A:$A,C297,[2]Feuil1!$D:$D,$D$6)</f>
        <v>#VALUE!</v>
      </c>
      <c r="E297" s="185" t="e">
        <f>SUMIFS([2]Feuil1!$E:$E,[2]Feuil1!$B:$B,$W$20,[2]Feuil1!$A:$A,C297,[2]Feuil1!$D:$D,$D$6)</f>
        <v>#VALUE!</v>
      </c>
      <c r="F297" s="48" t="e">
        <f>SUMIFS([2]Feuil1!$C:$C,[2]Feuil1!$B:$B,$W$20,[2]Feuil1!$A:$A,C297,[2]Feuil1!$D:$D,$F$6)</f>
        <v>#VALUE!</v>
      </c>
      <c r="G297" s="185" t="e">
        <f>SUMIFS([2]Feuil1!$E:$E,[2]Feuil1!$B:$B,$W$20,[2]Feuil1!$A:$A,C297,[2]Feuil1!$D:$D,$F$6)</f>
        <v>#VALUE!</v>
      </c>
      <c r="H297" s="49">
        <f>SUMIFS([2]Feuil1!$C:$C,[2]Feuil1!$B:$B,$W$20,[2]Feuil1!$A:$A,C297,[2]Feuil1!$D:$D,$H$6)</f>
        <v>0</v>
      </c>
      <c r="I297" s="186" t="e">
        <f>SUMIFS([2]Feuil1!$E:$E,[2]Feuil1!$B:$B,$W$20,[2]Feuil1!$A:$A,C297,[2]Feuil1!$D:$D,$H$6)</f>
        <v>#VALUE!</v>
      </c>
      <c r="J297" s="49" t="e">
        <f>SUMIFS([2]Feuil1!$C:$C,[2]Feuil1!$B:$B,$W$20,[2]Feuil1!$A:$A,C297,[2]Feuil1!$D:$D,$J$6)</f>
        <v>#VALUE!</v>
      </c>
      <c r="K297" s="186" t="e">
        <f>SUMIFS([2]Feuil1!$E:$E,[2]Feuil1!$B:$B,$W$20,[2]Feuil1!$A:$A,C297,[2]Feuil1!$D:$D,$J$6)</f>
        <v>#VALUE!</v>
      </c>
      <c r="L297" s="74">
        <f>SUMIFS([2]Feuil1!$C:$C,[2]Feuil1!$B:$B,$W$20,[2]Feuil1!$A:$A,C297,[2]Feuil1!$D:$D,$L$6)</f>
        <v>0</v>
      </c>
      <c r="M297" s="187" t="e">
        <f>SUMIFS([2]Feuil1!$E:$E,[2]Feuil1!$B:$B,$W$20,[2]Feuil1!$A:$A,C297,[2]Feuil1!$D:$D,$L$6)</f>
        <v>#VALUE!</v>
      </c>
      <c r="N297" s="74">
        <f>SUMIFS([2]Feuil1!$C:$C,[2]Feuil1!$B:$B,$W$20,[2]Feuil1!$A:$A,C297,[2]Feuil1!$D:$D,$N$6)</f>
        <v>0</v>
      </c>
      <c r="O297" s="187" t="e">
        <f>SUMIFS([2]Feuil1!$E:$E,[2]Feuil1!$B:$B,$W$20,[2]Feuil1!$A:$A,C297,[2]Feuil1!$D:$D,$N$6)</f>
        <v>#VALUE!</v>
      </c>
      <c r="P297" s="173"/>
      <c r="Q297" s="188" t="e">
        <f t="shared" si="20"/>
        <v>#VALUE!</v>
      </c>
      <c r="R297" s="11" t="e">
        <f t="shared" si="23"/>
        <v>#VALUE!</v>
      </c>
      <c r="S297" s="11" t="e">
        <f t="shared" si="24"/>
        <v>#VALUE!</v>
      </c>
      <c r="T297" s="50" t="e">
        <f t="shared" si="21"/>
        <v>#VALUE!</v>
      </c>
      <c r="U297" s="51" t="e">
        <f t="shared" si="22"/>
        <v>#VALUE!</v>
      </c>
    </row>
    <row r="298" spans="1:21" ht="15" thickBot="1" x14ac:dyDescent="0.4">
      <c r="A298" s="234"/>
      <c r="B298" s="1" t="s">
        <v>17</v>
      </c>
      <c r="C298" s="26">
        <v>45095</v>
      </c>
      <c r="D298" s="48" t="e">
        <f>SUMIFS([2]Feuil1!$C:$C,[2]Feuil1!$B:$B,$W$20,[2]Feuil1!$A:$A,C298,[2]Feuil1!$D:$D,$D$6)</f>
        <v>#VALUE!</v>
      </c>
      <c r="E298" s="185" t="e">
        <f>SUMIFS([2]Feuil1!$E:$E,[2]Feuil1!$B:$B,$W$20,[2]Feuil1!$A:$A,C298,[2]Feuil1!$D:$D,$D$6)</f>
        <v>#VALUE!</v>
      </c>
      <c r="F298" s="48" t="e">
        <f>SUMIFS([2]Feuil1!$C:$C,[2]Feuil1!$B:$B,$W$20,[2]Feuil1!$A:$A,C298,[2]Feuil1!$D:$D,$F$6)</f>
        <v>#VALUE!</v>
      </c>
      <c r="G298" s="185" t="e">
        <f>SUMIFS([2]Feuil1!$E:$E,[2]Feuil1!$B:$B,$W$20,[2]Feuil1!$A:$A,C298,[2]Feuil1!$D:$D,$F$6)</f>
        <v>#VALUE!</v>
      </c>
      <c r="H298" s="49">
        <f>SUMIFS([2]Feuil1!$C:$C,[2]Feuil1!$B:$B,$W$20,[2]Feuil1!$A:$A,C298,[2]Feuil1!$D:$D,$H$6)</f>
        <v>0</v>
      </c>
      <c r="I298" s="186" t="e">
        <f>SUMIFS([2]Feuil1!$E:$E,[2]Feuil1!$B:$B,$W$20,[2]Feuil1!$A:$A,C298,[2]Feuil1!$D:$D,$H$6)</f>
        <v>#VALUE!</v>
      </c>
      <c r="J298" s="49" t="e">
        <f>SUMIFS([2]Feuil1!$C:$C,[2]Feuil1!$B:$B,$W$20,[2]Feuil1!$A:$A,C298,[2]Feuil1!$D:$D,$J$6)</f>
        <v>#VALUE!</v>
      </c>
      <c r="K298" s="186" t="e">
        <f>SUMIFS([2]Feuil1!$E:$E,[2]Feuil1!$B:$B,$W$20,[2]Feuil1!$A:$A,C298,[2]Feuil1!$D:$D,$J$6)</f>
        <v>#VALUE!</v>
      </c>
      <c r="L298" s="74">
        <f>SUMIFS([2]Feuil1!$C:$C,[2]Feuil1!$B:$B,$W$20,[2]Feuil1!$A:$A,C298,[2]Feuil1!$D:$D,$L$6)</f>
        <v>0</v>
      </c>
      <c r="M298" s="187" t="e">
        <f>SUMIFS([2]Feuil1!$E:$E,[2]Feuil1!$B:$B,$W$20,[2]Feuil1!$A:$A,C298,[2]Feuil1!$D:$D,$L$6)</f>
        <v>#VALUE!</v>
      </c>
      <c r="N298" s="74">
        <f>SUMIFS([2]Feuil1!$C:$C,[2]Feuil1!$B:$B,$W$20,[2]Feuil1!$A:$A,C298,[2]Feuil1!$D:$D,$N$6)</f>
        <v>0</v>
      </c>
      <c r="O298" s="187" t="e">
        <f>SUMIFS([2]Feuil1!$E:$E,[2]Feuil1!$B:$B,$W$20,[2]Feuil1!$A:$A,C298,[2]Feuil1!$D:$D,$N$6)</f>
        <v>#VALUE!</v>
      </c>
      <c r="P298" s="173"/>
      <c r="Q298" s="188" t="e">
        <f t="shared" si="20"/>
        <v>#VALUE!</v>
      </c>
      <c r="R298" s="11" t="e">
        <f t="shared" si="23"/>
        <v>#VALUE!</v>
      </c>
      <c r="S298" s="11" t="e">
        <f t="shared" si="24"/>
        <v>#VALUE!</v>
      </c>
      <c r="T298" s="50" t="e">
        <f t="shared" si="21"/>
        <v>#VALUE!</v>
      </c>
      <c r="U298" s="51" t="e">
        <f t="shared" si="22"/>
        <v>#VALUE!</v>
      </c>
    </row>
    <row r="299" spans="1:21" ht="15" thickBot="1" x14ac:dyDescent="0.4">
      <c r="A299" s="234"/>
      <c r="B299" s="1" t="s">
        <v>12</v>
      </c>
      <c r="C299" s="26">
        <v>45096</v>
      </c>
      <c r="D299" s="48" t="e">
        <f>SUMIFS([2]Feuil1!$C:$C,[2]Feuil1!$B:$B,$W$20,[2]Feuil1!$A:$A,C299,[2]Feuil1!$D:$D,$D$6)</f>
        <v>#VALUE!</v>
      </c>
      <c r="E299" s="185" t="e">
        <f>SUMIFS([2]Feuil1!$E:$E,[2]Feuil1!$B:$B,$W$20,[2]Feuil1!$A:$A,C299,[2]Feuil1!$D:$D,$D$6)</f>
        <v>#VALUE!</v>
      </c>
      <c r="F299" s="48" t="e">
        <f>SUMIFS([2]Feuil1!$C:$C,[2]Feuil1!$B:$B,$W$20,[2]Feuil1!$A:$A,C299,[2]Feuil1!$D:$D,$F$6)</f>
        <v>#VALUE!</v>
      </c>
      <c r="G299" s="185" t="e">
        <f>SUMIFS([2]Feuil1!$E:$E,[2]Feuil1!$B:$B,$W$20,[2]Feuil1!$A:$A,C299,[2]Feuil1!$D:$D,$F$6)</f>
        <v>#VALUE!</v>
      </c>
      <c r="H299" s="49">
        <f>SUMIFS([2]Feuil1!$C:$C,[2]Feuil1!$B:$B,$W$20,[2]Feuil1!$A:$A,C299,[2]Feuil1!$D:$D,$H$6)</f>
        <v>0</v>
      </c>
      <c r="I299" s="186" t="e">
        <f>SUMIFS([2]Feuil1!$E:$E,[2]Feuil1!$B:$B,$W$20,[2]Feuil1!$A:$A,C299,[2]Feuil1!$D:$D,$H$6)</f>
        <v>#VALUE!</v>
      </c>
      <c r="J299" s="49" t="e">
        <f>SUMIFS([2]Feuil1!$C:$C,[2]Feuil1!$B:$B,$W$20,[2]Feuil1!$A:$A,C299,[2]Feuil1!$D:$D,$J$6)</f>
        <v>#VALUE!</v>
      </c>
      <c r="K299" s="186" t="e">
        <f>SUMIFS([2]Feuil1!$E:$E,[2]Feuil1!$B:$B,$W$20,[2]Feuil1!$A:$A,C299,[2]Feuil1!$D:$D,$J$6)</f>
        <v>#VALUE!</v>
      </c>
      <c r="L299" s="74">
        <f>SUMIFS([2]Feuil1!$C:$C,[2]Feuil1!$B:$B,$W$20,[2]Feuil1!$A:$A,C299,[2]Feuil1!$D:$D,$L$6)</f>
        <v>0</v>
      </c>
      <c r="M299" s="187" t="e">
        <f>SUMIFS([2]Feuil1!$E:$E,[2]Feuil1!$B:$B,$W$20,[2]Feuil1!$A:$A,C299,[2]Feuil1!$D:$D,$L$6)</f>
        <v>#VALUE!</v>
      </c>
      <c r="N299" s="74">
        <f>SUMIFS([2]Feuil1!$C:$C,[2]Feuil1!$B:$B,$W$20,[2]Feuil1!$A:$A,C299,[2]Feuil1!$D:$D,$N$6)</f>
        <v>0</v>
      </c>
      <c r="O299" s="187" t="e">
        <f>SUMIFS([2]Feuil1!$E:$E,[2]Feuil1!$B:$B,$W$20,[2]Feuil1!$A:$A,C299,[2]Feuil1!$D:$D,$N$6)</f>
        <v>#VALUE!</v>
      </c>
      <c r="P299" s="173"/>
      <c r="Q299" s="188" t="e">
        <f t="shared" si="20"/>
        <v>#VALUE!</v>
      </c>
      <c r="R299" s="11" t="e">
        <f t="shared" si="23"/>
        <v>#VALUE!</v>
      </c>
      <c r="S299" s="11" t="e">
        <f t="shared" si="24"/>
        <v>#VALUE!</v>
      </c>
      <c r="T299" s="50" t="e">
        <f t="shared" si="21"/>
        <v>#VALUE!</v>
      </c>
      <c r="U299" s="51" t="e">
        <f t="shared" si="22"/>
        <v>#VALUE!</v>
      </c>
    </row>
    <row r="300" spans="1:21" ht="15" thickBot="1" x14ac:dyDescent="0.4">
      <c r="A300" s="234"/>
      <c r="B300" s="1" t="s">
        <v>13</v>
      </c>
      <c r="C300" s="26">
        <v>45097</v>
      </c>
      <c r="D300" s="48" t="e">
        <f>SUMIFS([2]Feuil1!$C:$C,[2]Feuil1!$B:$B,$W$20,[2]Feuil1!$A:$A,C300,[2]Feuil1!$D:$D,$D$6)</f>
        <v>#VALUE!</v>
      </c>
      <c r="E300" s="185" t="e">
        <f>SUMIFS([2]Feuil1!$E:$E,[2]Feuil1!$B:$B,$W$20,[2]Feuil1!$A:$A,C300,[2]Feuil1!$D:$D,$D$6)</f>
        <v>#VALUE!</v>
      </c>
      <c r="F300" s="48" t="e">
        <f>SUMIFS([2]Feuil1!$C:$C,[2]Feuil1!$B:$B,$W$20,[2]Feuil1!$A:$A,C300,[2]Feuil1!$D:$D,$F$6)</f>
        <v>#VALUE!</v>
      </c>
      <c r="G300" s="185" t="e">
        <f>SUMIFS([2]Feuil1!$E:$E,[2]Feuil1!$B:$B,$W$20,[2]Feuil1!$A:$A,C300,[2]Feuil1!$D:$D,$F$6)</f>
        <v>#VALUE!</v>
      </c>
      <c r="H300" s="49">
        <f>SUMIFS([2]Feuil1!$C:$C,[2]Feuil1!$B:$B,$W$20,[2]Feuil1!$A:$A,C300,[2]Feuil1!$D:$D,$H$6)</f>
        <v>0</v>
      </c>
      <c r="I300" s="186" t="e">
        <f>SUMIFS([2]Feuil1!$E:$E,[2]Feuil1!$B:$B,$W$20,[2]Feuil1!$A:$A,C300,[2]Feuil1!$D:$D,$H$6)</f>
        <v>#VALUE!</v>
      </c>
      <c r="J300" s="49" t="e">
        <f>SUMIFS([2]Feuil1!$C:$C,[2]Feuil1!$B:$B,$W$20,[2]Feuil1!$A:$A,C300,[2]Feuil1!$D:$D,$J$6)</f>
        <v>#VALUE!</v>
      </c>
      <c r="K300" s="186" t="e">
        <f>SUMIFS([2]Feuil1!$E:$E,[2]Feuil1!$B:$B,$W$20,[2]Feuil1!$A:$A,C300,[2]Feuil1!$D:$D,$J$6)</f>
        <v>#VALUE!</v>
      </c>
      <c r="L300" s="74">
        <f>SUMIFS([2]Feuil1!$C:$C,[2]Feuil1!$B:$B,$W$20,[2]Feuil1!$A:$A,C300,[2]Feuil1!$D:$D,$L$6)</f>
        <v>0</v>
      </c>
      <c r="M300" s="187" t="e">
        <f>SUMIFS([2]Feuil1!$E:$E,[2]Feuil1!$B:$B,$W$20,[2]Feuil1!$A:$A,C300,[2]Feuil1!$D:$D,$L$6)</f>
        <v>#VALUE!</v>
      </c>
      <c r="N300" s="74">
        <f>SUMIFS([2]Feuil1!$C:$C,[2]Feuil1!$B:$B,$W$20,[2]Feuil1!$A:$A,C300,[2]Feuil1!$D:$D,$N$6)</f>
        <v>0</v>
      </c>
      <c r="O300" s="187" t="e">
        <f>SUMIFS([2]Feuil1!$E:$E,[2]Feuil1!$B:$B,$W$20,[2]Feuil1!$A:$A,C300,[2]Feuil1!$D:$D,$N$6)</f>
        <v>#VALUE!</v>
      </c>
      <c r="P300" s="173"/>
      <c r="Q300" s="188" t="e">
        <f t="shared" si="20"/>
        <v>#VALUE!</v>
      </c>
      <c r="R300" s="11" t="e">
        <f t="shared" si="23"/>
        <v>#VALUE!</v>
      </c>
      <c r="S300" s="11" t="e">
        <f t="shared" si="24"/>
        <v>#VALUE!</v>
      </c>
      <c r="T300" s="50" t="e">
        <f t="shared" si="21"/>
        <v>#VALUE!</v>
      </c>
      <c r="U300" s="51" t="e">
        <f t="shared" si="22"/>
        <v>#VALUE!</v>
      </c>
    </row>
    <row r="301" spans="1:21" ht="15" thickBot="1" x14ac:dyDescent="0.4">
      <c r="A301" s="234"/>
      <c r="B301" s="1" t="s">
        <v>13</v>
      </c>
      <c r="C301" s="26">
        <v>45098</v>
      </c>
      <c r="D301" s="48" t="e">
        <f>SUMIFS([2]Feuil1!$C:$C,[2]Feuil1!$B:$B,$W$20,[2]Feuil1!$A:$A,C301,[2]Feuil1!$D:$D,$D$6)</f>
        <v>#VALUE!</v>
      </c>
      <c r="E301" s="185" t="e">
        <f>SUMIFS([2]Feuil1!$E:$E,[2]Feuil1!$B:$B,$W$20,[2]Feuil1!$A:$A,C301,[2]Feuil1!$D:$D,$D$6)</f>
        <v>#VALUE!</v>
      </c>
      <c r="F301" s="48" t="e">
        <f>SUMIFS([2]Feuil1!$C:$C,[2]Feuil1!$B:$B,$W$20,[2]Feuil1!$A:$A,C301,[2]Feuil1!$D:$D,$F$6)</f>
        <v>#VALUE!</v>
      </c>
      <c r="G301" s="185" t="e">
        <f>SUMIFS([2]Feuil1!$E:$E,[2]Feuil1!$B:$B,$W$20,[2]Feuil1!$A:$A,C301,[2]Feuil1!$D:$D,$F$6)</f>
        <v>#VALUE!</v>
      </c>
      <c r="H301" s="49">
        <f>SUMIFS([2]Feuil1!$C:$C,[2]Feuil1!$B:$B,$W$20,[2]Feuil1!$A:$A,C301,[2]Feuil1!$D:$D,$H$6)</f>
        <v>0</v>
      </c>
      <c r="I301" s="186" t="e">
        <f>SUMIFS([2]Feuil1!$E:$E,[2]Feuil1!$B:$B,$W$20,[2]Feuil1!$A:$A,C301,[2]Feuil1!$D:$D,$H$6)</f>
        <v>#VALUE!</v>
      </c>
      <c r="J301" s="49" t="e">
        <f>SUMIFS([2]Feuil1!$C:$C,[2]Feuil1!$B:$B,$W$20,[2]Feuil1!$A:$A,C301,[2]Feuil1!$D:$D,$J$6)</f>
        <v>#VALUE!</v>
      </c>
      <c r="K301" s="186" t="e">
        <f>SUMIFS([2]Feuil1!$E:$E,[2]Feuil1!$B:$B,$W$20,[2]Feuil1!$A:$A,C301,[2]Feuil1!$D:$D,$J$6)</f>
        <v>#VALUE!</v>
      </c>
      <c r="L301" s="74">
        <f>SUMIFS([2]Feuil1!$C:$C,[2]Feuil1!$B:$B,$W$20,[2]Feuil1!$A:$A,C301,[2]Feuil1!$D:$D,$L$6)</f>
        <v>0</v>
      </c>
      <c r="M301" s="187" t="e">
        <f>SUMIFS([2]Feuil1!$E:$E,[2]Feuil1!$B:$B,$W$20,[2]Feuil1!$A:$A,C301,[2]Feuil1!$D:$D,$L$6)</f>
        <v>#VALUE!</v>
      </c>
      <c r="N301" s="74">
        <f>SUMIFS([2]Feuil1!$C:$C,[2]Feuil1!$B:$B,$W$20,[2]Feuil1!$A:$A,C301,[2]Feuil1!$D:$D,$N$6)</f>
        <v>0</v>
      </c>
      <c r="O301" s="187" t="e">
        <f>SUMIFS([2]Feuil1!$E:$E,[2]Feuil1!$B:$B,$W$20,[2]Feuil1!$A:$A,C301,[2]Feuil1!$D:$D,$N$6)</f>
        <v>#VALUE!</v>
      </c>
      <c r="P301" s="173"/>
      <c r="Q301" s="188" t="e">
        <f t="shared" si="20"/>
        <v>#VALUE!</v>
      </c>
      <c r="R301" s="11" t="e">
        <f t="shared" si="23"/>
        <v>#VALUE!</v>
      </c>
      <c r="S301" s="11" t="e">
        <f t="shared" si="24"/>
        <v>#VALUE!</v>
      </c>
      <c r="T301" s="50" t="e">
        <f t="shared" si="21"/>
        <v>#VALUE!</v>
      </c>
      <c r="U301" s="51" t="e">
        <f t="shared" si="22"/>
        <v>#VALUE!</v>
      </c>
    </row>
    <row r="302" spans="1:21" ht="15" thickBot="1" x14ac:dyDescent="0.4">
      <c r="A302" s="234"/>
      <c r="B302" s="1" t="s">
        <v>14</v>
      </c>
      <c r="C302" s="26">
        <v>45099</v>
      </c>
      <c r="D302" s="48" t="e">
        <f>SUMIFS([2]Feuil1!$C:$C,[2]Feuil1!$B:$B,$W$20,[2]Feuil1!$A:$A,C302,[2]Feuil1!$D:$D,$D$6)</f>
        <v>#VALUE!</v>
      </c>
      <c r="E302" s="185" t="e">
        <f>SUMIFS([2]Feuil1!$E:$E,[2]Feuil1!$B:$B,$W$20,[2]Feuil1!$A:$A,C302,[2]Feuil1!$D:$D,$D$6)</f>
        <v>#VALUE!</v>
      </c>
      <c r="F302" s="48" t="e">
        <f>SUMIFS([2]Feuil1!$C:$C,[2]Feuil1!$B:$B,$W$20,[2]Feuil1!$A:$A,C302,[2]Feuil1!$D:$D,$F$6)</f>
        <v>#VALUE!</v>
      </c>
      <c r="G302" s="185" t="e">
        <f>SUMIFS([2]Feuil1!$E:$E,[2]Feuil1!$B:$B,$W$20,[2]Feuil1!$A:$A,C302,[2]Feuil1!$D:$D,$F$6)</f>
        <v>#VALUE!</v>
      </c>
      <c r="H302" s="49">
        <f>SUMIFS([2]Feuil1!$C:$C,[2]Feuil1!$B:$B,$W$20,[2]Feuil1!$A:$A,C302,[2]Feuil1!$D:$D,$H$6)</f>
        <v>0</v>
      </c>
      <c r="I302" s="186" t="e">
        <f>SUMIFS([2]Feuil1!$E:$E,[2]Feuil1!$B:$B,$W$20,[2]Feuil1!$A:$A,C302,[2]Feuil1!$D:$D,$H$6)</f>
        <v>#VALUE!</v>
      </c>
      <c r="J302" s="49" t="e">
        <f>SUMIFS([2]Feuil1!$C:$C,[2]Feuil1!$B:$B,$W$20,[2]Feuil1!$A:$A,C302,[2]Feuil1!$D:$D,$J$6)</f>
        <v>#VALUE!</v>
      </c>
      <c r="K302" s="186" t="e">
        <f>SUMIFS([2]Feuil1!$E:$E,[2]Feuil1!$B:$B,$W$20,[2]Feuil1!$A:$A,C302,[2]Feuil1!$D:$D,$J$6)</f>
        <v>#VALUE!</v>
      </c>
      <c r="L302" s="74">
        <f>SUMIFS([2]Feuil1!$C:$C,[2]Feuil1!$B:$B,$W$20,[2]Feuil1!$A:$A,C302,[2]Feuil1!$D:$D,$L$6)</f>
        <v>0</v>
      </c>
      <c r="M302" s="187" t="e">
        <f>SUMIFS([2]Feuil1!$E:$E,[2]Feuil1!$B:$B,$W$20,[2]Feuil1!$A:$A,C302,[2]Feuil1!$D:$D,$L$6)</f>
        <v>#VALUE!</v>
      </c>
      <c r="N302" s="74">
        <f>SUMIFS([2]Feuil1!$C:$C,[2]Feuil1!$B:$B,$W$20,[2]Feuil1!$A:$A,C302,[2]Feuil1!$D:$D,$N$6)</f>
        <v>0</v>
      </c>
      <c r="O302" s="187" t="e">
        <f>SUMIFS([2]Feuil1!$E:$E,[2]Feuil1!$B:$B,$W$20,[2]Feuil1!$A:$A,C302,[2]Feuil1!$D:$D,$N$6)</f>
        <v>#VALUE!</v>
      </c>
      <c r="P302" s="173"/>
      <c r="Q302" s="188" t="e">
        <f t="shared" si="20"/>
        <v>#VALUE!</v>
      </c>
      <c r="R302" s="11" t="e">
        <f t="shared" si="23"/>
        <v>#VALUE!</v>
      </c>
      <c r="S302" s="11" t="e">
        <f t="shared" si="24"/>
        <v>#VALUE!</v>
      </c>
      <c r="T302" s="50" t="e">
        <f t="shared" si="21"/>
        <v>#VALUE!</v>
      </c>
      <c r="U302" s="51" t="e">
        <f t="shared" si="22"/>
        <v>#VALUE!</v>
      </c>
    </row>
    <row r="303" spans="1:21" ht="15" thickBot="1" x14ac:dyDescent="0.4">
      <c r="A303" s="234"/>
      <c r="B303" s="1" t="s">
        <v>15</v>
      </c>
      <c r="C303" s="26">
        <v>45100</v>
      </c>
      <c r="D303" s="48" t="e">
        <f>SUMIFS([2]Feuil1!$C:$C,[2]Feuil1!$B:$B,$W$20,[2]Feuil1!$A:$A,C303,[2]Feuil1!$D:$D,$D$6)</f>
        <v>#VALUE!</v>
      </c>
      <c r="E303" s="185" t="e">
        <f>SUMIFS([2]Feuil1!$E:$E,[2]Feuil1!$B:$B,$W$20,[2]Feuil1!$A:$A,C303,[2]Feuil1!$D:$D,$D$6)</f>
        <v>#VALUE!</v>
      </c>
      <c r="F303" s="48" t="e">
        <f>SUMIFS([2]Feuil1!$C:$C,[2]Feuil1!$B:$B,$W$20,[2]Feuil1!$A:$A,C303,[2]Feuil1!$D:$D,$F$6)</f>
        <v>#VALUE!</v>
      </c>
      <c r="G303" s="185" t="e">
        <f>SUMIFS([2]Feuil1!$E:$E,[2]Feuil1!$B:$B,$W$20,[2]Feuil1!$A:$A,C303,[2]Feuil1!$D:$D,$F$6)</f>
        <v>#VALUE!</v>
      </c>
      <c r="H303" s="49">
        <f>SUMIFS([2]Feuil1!$C:$C,[2]Feuil1!$B:$B,$W$20,[2]Feuil1!$A:$A,C303,[2]Feuil1!$D:$D,$H$6)</f>
        <v>0</v>
      </c>
      <c r="I303" s="186" t="e">
        <f>SUMIFS([2]Feuil1!$E:$E,[2]Feuil1!$B:$B,$W$20,[2]Feuil1!$A:$A,C303,[2]Feuil1!$D:$D,$H$6)</f>
        <v>#VALUE!</v>
      </c>
      <c r="J303" s="49" t="e">
        <f>SUMIFS([2]Feuil1!$C:$C,[2]Feuil1!$B:$B,$W$20,[2]Feuil1!$A:$A,C303,[2]Feuil1!$D:$D,$J$6)</f>
        <v>#VALUE!</v>
      </c>
      <c r="K303" s="186" t="e">
        <f>SUMIFS([2]Feuil1!$E:$E,[2]Feuil1!$B:$B,$W$20,[2]Feuil1!$A:$A,C303,[2]Feuil1!$D:$D,$J$6)</f>
        <v>#VALUE!</v>
      </c>
      <c r="L303" s="74">
        <f>SUMIFS([2]Feuil1!$C:$C,[2]Feuil1!$B:$B,$W$20,[2]Feuil1!$A:$A,C303,[2]Feuil1!$D:$D,$L$6)</f>
        <v>0</v>
      </c>
      <c r="M303" s="187" t="e">
        <f>SUMIFS([2]Feuil1!$E:$E,[2]Feuil1!$B:$B,$W$20,[2]Feuil1!$A:$A,C303,[2]Feuil1!$D:$D,$L$6)</f>
        <v>#VALUE!</v>
      </c>
      <c r="N303" s="74">
        <f>SUMIFS([2]Feuil1!$C:$C,[2]Feuil1!$B:$B,$W$20,[2]Feuil1!$A:$A,C303,[2]Feuil1!$D:$D,$N$6)</f>
        <v>0</v>
      </c>
      <c r="O303" s="187" t="e">
        <f>SUMIFS([2]Feuil1!$E:$E,[2]Feuil1!$B:$B,$W$20,[2]Feuil1!$A:$A,C303,[2]Feuil1!$D:$D,$N$6)</f>
        <v>#VALUE!</v>
      </c>
      <c r="P303" s="173"/>
      <c r="Q303" s="188" t="e">
        <f t="shared" si="20"/>
        <v>#VALUE!</v>
      </c>
      <c r="R303" s="11" t="e">
        <f t="shared" si="23"/>
        <v>#VALUE!</v>
      </c>
      <c r="S303" s="11" t="e">
        <f t="shared" si="24"/>
        <v>#VALUE!</v>
      </c>
      <c r="T303" s="50" t="e">
        <f t="shared" si="21"/>
        <v>#VALUE!</v>
      </c>
      <c r="U303" s="51" t="e">
        <f t="shared" si="22"/>
        <v>#VALUE!</v>
      </c>
    </row>
    <row r="304" spans="1:21" ht="15" thickBot="1" x14ac:dyDescent="0.4">
      <c r="A304" s="234"/>
      <c r="B304" s="1" t="s">
        <v>16</v>
      </c>
      <c r="C304" s="26">
        <v>45101</v>
      </c>
      <c r="D304" s="48" t="e">
        <f>SUMIFS([2]Feuil1!$C:$C,[2]Feuil1!$B:$B,$W$20,[2]Feuil1!$A:$A,C304,[2]Feuil1!$D:$D,$D$6)</f>
        <v>#VALUE!</v>
      </c>
      <c r="E304" s="185" t="e">
        <f>SUMIFS([2]Feuil1!$E:$E,[2]Feuil1!$B:$B,$W$20,[2]Feuil1!$A:$A,C304,[2]Feuil1!$D:$D,$D$6)</f>
        <v>#VALUE!</v>
      </c>
      <c r="F304" s="48" t="e">
        <f>SUMIFS([2]Feuil1!$C:$C,[2]Feuil1!$B:$B,$W$20,[2]Feuil1!$A:$A,C304,[2]Feuil1!$D:$D,$F$6)</f>
        <v>#VALUE!</v>
      </c>
      <c r="G304" s="185" t="e">
        <f>SUMIFS([2]Feuil1!$E:$E,[2]Feuil1!$B:$B,$W$20,[2]Feuil1!$A:$A,C304,[2]Feuil1!$D:$D,$F$6)</f>
        <v>#VALUE!</v>
      </c>
      <c r="H304" s="49">
        <f>SUMIFS([2]Feuil1!$C:$C,[2]Feuil1!$B:$B,$W$20,[2]Feuil1!$A:$A,C304,[2]Feuil1!$D:$D,$H$6)</f>
        <v>0</v>
      </c>
      <c r="I304" s="186" t="e">
        <f>SUMIFS([2]Feuil1!$E:$E,[2]Feuil1!$B:$B,$W$20,[2]Feuil1!$A:$A,C304,[2]Feuil1!$D:$D,$H$6)</f>
        <v>#VALUE!</v>
      </c>
      <c r="J304" s="49" t="e">
        <f>SUMIFS([2]Feuil1!$C:$C,[2]Feuil1!$B:$B,$W$20,[2]Feuil1!$A:$A,C304,[2]Feuil1!$D:$D,$J$6)</f>
        <v>#VALUE!</v>
      </c>
      <c r="K304" s="186" t="e">
        <f>SUMIFS([2]Feuil1!$E:$E,[2]Feuil1!$B:$B,$W$20,[2]Feuil1!$A:$A,C304,[2]Feuil1!$D:$D,$J$6)</f>
        <v>#VALUE!</v>
      </c>
      <c r="L304" s="74">
        <f>SUMIFS([2]Feuil1!$C:$C,[2]Feuil1!$B:$B,$W$20,[2]Feuil1!$A:$A,C304,[2]Feuil1!$D:$D,$L$6)</f>
        <v>0</v>
      </c>
      <c r="M304" s="187" t="e">
        <f>SUMIFS([2]Feuil1!$E:$E,[2]Feuil1!$B:$B,$W$20,[2]Feuil1!$A:$A,C304,[2]Feuil1!$D:$D,$L$6)</f>
        <v>#VALUE!</v>
      </c>
      <c r="N304" s="74">
        <f>SUMIFS([2]Feuil1!$C:$C,[2]Feuil1!$B:$B,$W$20,[2]Feuil1!$A:$A,C304,[2]Feuil1!$D:$D,$N$6)</f>
        <v>0</v>
      </c>
      <c r="O304" s="187" t="e">
        <f>SUMIFS([2]Feuil1!$E:$E,[2]Feuil1!$B:$B,$W$20,[2]Feuil1!$A:$A,C304,[2]Feuil1!$D:$D,$N$6)</f>
        <v>#VALUE!</v>
      </c>
      <c r="P304" s="173"/>
      <c r="Q304" s="188" t="e">
        <f t="shared" si="20"/>
        <v>#VALUE!</v>
      </c>
      <c r="R304" s="11" t="e">
        <f t="shared" si="23"/>
        <v>#VALUE!</v>
      </c>
      <c r="S304" s="11" t="e">
        <f t="shared" si="24"/>
        <v>#VALUE!</v>
      </c>
      <c r="T304" s="50" t="e">
        <f t="shared" si="21"/>
        <v>#VALUE!</v>
      </c>
      <c r="U304" s="51" t="e">
        <f t="shared" si="22"/>
        <v>#VALUE!</v>
      </c>
    </row>
    <row r="305" spans="1:21" ht="15" thickBot="1" x14ac:dyDescent="0.4">
      <c r="A305" s="234"/>
      <c r="B305" s="1" t="s">
        <v>17</v>
      </c>
      <c r="C305" s="26">
        <v>45102</v>
      </c>
      <c r="D305" s="48" t="e">
        <f>SUMIFS([2]Feuil1!$C:$C,[2]Feuil1!$B:$B,$W$20,[2]Feuil1!$A:$A,C305,[2]Feuil1!$D:$D,$D$6)</f>
        <v>#VALUE!</v>
      </c>
      <c r="E305" s="185" t="e">
        <f>SUMIFS([2]Feuil1!$E:$E,[2]Feuil1!$B:$B,$W$20,[2]Feuil1!$A:$A,C305,[2]Feuil1!$D:$D,$D$6)</f>
        <v>#VALUE!</v>
      </c>
      <c r="F305" s="48" t="e">
        <f>SUMIFS([2]Feuil1!$C:$C,[2]Feuil1!$B:$B,$W$20,[2]Feuil1!$A:$A,C305,[2]Feuil1!$D:$D,$F$6)</f>
        <v>#VALUE!</v>
      </c>
      <c r="G305" s="185" t="e">
        <f>SUMIFS([2]Feuil1!$E:$E,[2]Feuil1!$B:$B,$W$20,[2]Feuil1!$A:$A,C305,[2]Feuil1!$D:$D,$F$6)</f>
        <v>#VALUE!</v>
      </c>
      <c r="H305" s="49">
        <f>SUMIFS([2]Feuil1!$C:$C,[2]Feuil1!$B:$B,$W$20,[2]Feuil1!$A:$A,C305,[2]Feuil1!$D:$D,$H$6)</f>
        <v>0</v>
      </c>
      <c r="I305" s="186" t="e">
        <f>SUMIFS([2]Feuil1!$E:$E,[2]Feuil1!$B:$B,$W$20,[2]Feuil1!$A:$A,C305,[2]Feuil1!$D:$D,$H$6)</f>
        <v>#VALUE!</v>
      </c>
      <c r="J305" s="49" t="e">
        <f>SUMIFS([2]Feuil1!$C:$C,[2]Feuil1!$B:$B,$W$20,[2]Feuil1!$A:$A,C305,[2]Feuil1!$D:$D,$J$6)</f>
        <v>#VALUE!</v>
      </c>
      <c r="K305" s="186" t="e">
        <f>SUMIFS([2]Feuil1!$E:$E,[2]Feuil1!$B:$B,$W$20,[2]Feuil1!$A:$A,C305,[2]Feuil1!$D:$D,$J$6)</f>
        <v>#VALUE!</v>
      </c>
      <c r="L305" s="74">
        <f>SUMIFS([2]Feuil1!$C:$C,[2]Feuil1!$B:$B,$W$20,[2]Feuil1!$A:$A,C305,[2]Feuil1!$D:$D,$L$6)</f>
        <v>0</v>
      </c>
      <c r="M305" s="187" t="e">
        <f>SUMIFS([2]Feuil1!$E:$E,[2]Feuil1!$B:$B,$W$20,[2]Feuil1!$A:$A,C305,[2]Feuil1!$D:$D,$L$6)</f>
        <v>#VALUE!</v>
      </c>
      <c r="N305" s="74">
        <f>SUMIFS([2]Feuil1!$C:$C,[2]Feuil1!$B:$B,$W$20,[2]Feuil1!$A:$A,C305,[2]Feuil1!$D:$D,$N$6)</f>
        <v>0</v>
      </c>
      <c r="O305" s="187" t="e">
        <f>SUMIFS([2]Feuil1!$E:$E,[2]Feuil1!$B:$B,$W$20,[2]Feuil1!$A:$A,C305,[2]Feuil1!$D:$D,$N$6)</f>
        <v>#VALUE!</v>
      </c>
      <c r="P305" s="173"/>
      <c r="Q305" s="188" t="e">
        <f t="shared" si="20"/>
        <v>#VALUE!</v>
      </c>
      <c r="R305" s="11" t="e">
        <f t="shared" si="23"/>
        <v>#VALUE!</v>
      </c>
      <c r="S305" s="11" t="e">
        <f t="shared" si="24"/>
        <v>#VALUE!</v>
      </c>
      <c r="T305" s="50" t="e">
        <f t="shared" si="21"/>
        <v>#VALUE!</v>
      </c>
      <c r="U305" s="51" t="e">
        <f t="shared" si="22"/>
        <v>#VALUE!</v>
      </c>
    </row>
    <row r="306" spans="1:21" ht="15" thickBot="1" x14ac:dyDescent="0.4">
      <c r="A306" s="234"/>
      <c r="B306" s="1" t="s">
        <v>12</v>
      </c>
      <c r="C306" s="26">
        <v>45103</v>
      </c>
      <c r="D306" s="48" t="e">
        <f>SUMIFS([2]Feuil1!$C:$C,[2]Feuil1!$B:$B,$W$20,[2]Feuil1!$A:$A,C306,[2]Feuil1!$D:$D,$D$6)</f>
        <v>#VALUE!</v>
      </c>
      <c r="E306" s="185" t="e">
        <f>SUMIFS([2]Feuil1!$E:$E,[2]Feuil1!$B:$B,$W$20,[2]Feuil1!$A:$A,C306,[2]Feuil1!$D:$D,$D$6)</f>
        <v>#VALUE!</v>
      </c>
      <c r="F306" s="48" t="e">
        <f>SUMIFS([2]Feuil1!$C:$C,[2]Feuil1!$B:$B,$W$20,[2]Feuil1!$A:$A,C306,[2]Feuil1!$D:$D,$F$6)</f>
        <v>#VALUE!</v>
      </c>
      <c r="G306" s="185" t="e">
        <f>SUMIFS([2]Feuil1!$E:$E,[2]Feuil1!$B:$B,$W$20,[2]Feuil1!$A:$A,C306,[2]Feuil1!$D:$D,$F$6)</f>
        <v>#VALUE!</v>
      </c>
      <c r="H306" s="49">
        <f>SUMIFS([2]Feuil1!$C:$C,[2]Feuil1!$B:$B,$W$20,[2]Feuil1!$A:$A,C306,[2]Feuil1!$D:$D,$H$6)</f>
        <v>0</v>
      </c>
      <c r="I306" s="186" t="e">
        <f>SUMIFS([2]Feuil1!$E:$E,[2]Feuil1!$B:$B,$W$20,[2]Feuil1!$A:$A,C306,[2]Feuil1!$D:$D,$H$6)</f>
        <v>#VALUE!</v>
      </c>
      <c r="J306" s="49" t="e">
        <f>SUMIFS([2]Feuil1!$C:$C,[2]Feuil1!$B:$B,$W$20,[2]Feuil1!$A:$A,C306,[2]Feuil1!$D:$D,$J$6)</f>
        <v>#VALUE!</v>
      </c>
      <c r="K306" s="186" t="e">
        <f>SUMIFS([2]Feuil1!$E:$E,[2]Feuil1!$B:$B,$W$20,[2]Feuil1!$A:$A,C306,[2]Feuil1!$D:$D,$J$6)</f>
        <v>#VALUE!</v>
      </c>
      <c r="L306" s="74">
        <f>SUMIFS([2]Feuil1!$C:$C,[2]Feuil1!$B:$B,$W$20,[2]Feuil1!$A:$A,C306,[2]Feuil1!$D:$D,$L$6)</f>
        <v>0</v>
      </c>
      <c r="M306" s="187" t="e">
        <f>SUMIFS([2]Feuil1!$E:$E,[2]Feuil1!$B:$B,$W$20,[2]Feuil1!$A:$A,C306,[2]Feuil1!$D:$D,$L$6)</f>
        <v>#VALUE!</v>
      </c>
      <c r="N306" s="74">
        <f>SUMIFS([2]Feuil1!$C:$C,[2]Feuil1!$B:$B,$W$20,[2]Feuil1!$A:$A,C306,[2]Feuil1!$D:$D,$N$6)</f>
        <v>0</v>
      </c>
      <c r="O306" s="187" t="e">
        <f>SUMIFS([2]Feuil1!$E:$E,[2]Feuil1!$B:$B,$W$20,[2]Feuil1!$A:$A,C306,[2]Feuil1!$D:$D,$N$6)</f>
        <v>#VALUE!</v>
      </c>
      <c r="P306" s="173"/>
      <c r="Q306" s="188" t="e">
        <f t="shared" si="20"/>
        <v>#VALUE!</v>
      </c>
      <c r="R306" s="11" t="e">
        <f t="shared" si="23"/>
        <v>#VALUE!</v>
      </c>
      <c r="S306" s="11" t="e">
        <f t="shared" si="24"/>
        <v>#VALUE!</v>
      </c>
      <c r="T306" s="50" t="e">
        <f t="shared" si="21"/>
        <v>#VALUE!</v>
      </c>
      <c r="U306" s="51" t="e">
        <f t="shared" si="22"/>
        <v>#VALUE!</v>
      </c>
    </row>
    <row r="307" spans="1:21" ht="15" thickBot="1" x14ac:dyDescent="0.4">
      <c r="A307" s="234"/>
      <c r="B307" s="1" t="s">
        <v>13</v>
      </c>
      <c r="C307" s="26">
        <v>45104</v>
      </c>
      <c r="D307" s="48" t="e">
        <f>SUMIFS([2]Feuil1!$C:$C,[2]Feuil1!$B:$B,$W$20,[2]Feuil1!$A:$A,C307,[2]Feuil1!$D:$D,$D$6)</f>
        <v>#VALUE!</v>
      </c>
      <c r="E307" s="185" t="e">
        <f>SUMIFS([2]Feuil1!$E:$E,[2]Feuil1!$B:$B,$W$20,[2]Feuil1!$A:$A,C307,[2]Feuil1!$D:$D,$D$6)</f>
        <v>#VALUE!</v>
      </c>
      <c r="F307" s="48" t="e">
        <f>SUMIFS([2]Feuil1!$C:$C,[2]Feuil1!$B:$B,$W$20,[2]Feuil1!$A:$A,C307,[2]Feuil1!$D:$D,$F$6)</f>
        <v>#VALUE!</v>
      </c>
      <c r="G307" s="185" t="e">
        <f>SUMIFS([2]Feuil1!$E:$E,[2]Feuil1!$B:$B,$W$20,[2]Feuil1!$A:$A,C307,[2]Feuil1!$D:$D,$F$6)</f>
        <v>#VALUE!</v>
      </c>
      <c r="H307" s="49">
        <f>SUMIFS([2]Feuil1!$C:$C,[2]Feuil1!$B:$B,$W$20,[2]Feuil1!$A:$A,C307,[2]Feuil1!$D:$D,$H$6)</f>
        <v>0</v>
      </c>
      <c r="I307" s="186" t="e">
        <f>SUMIFS([2]Feuil1!$E:$E,[2]Feuil1!$B:$B,$W$20,[2]Feuil1!$A:$A,C307,[2]Feuil1!$D:$D,$H$6)</f>
        <v>#VALUE!</v>
      </c>
      <c r="J307" s="49" t="e">
        <f>SUMIFS([2]Feuil1!$C:$C,[2]Feuil1!$B:$B,$W$20,[2]Feuil1!$A:$A,C307,[2]Feuil1!$D:$D,$J$6)</f>
        <v>#VALUE!</v>
      </c>
      <c r="K307" s="186" t="e">
        <f>SUMIFS([2]Feuil1!$E:$E,[2]Feuil1!$B:$B,$W$20,[2]Feuil1!$A:$A,C307,[2]Feuil1!$D:$D,$J$6)</f>
        <v>#VALUE!</v>
      </c>
      <c r="L307" s="74">
        <f>SUMIFS([2]Feuil1!$C:$C,[2]Feuil1!$B:$B,$W$20,[2]Feuil1!$A:$A,C307,[2]Feuil1!$D:$D,$L$6)</f>
        <v>0</v>
      </c>
      <c r="M307" s="187" t="e">
        <f>SUMIFS([2]Feuil1!$E:$E,[2]Feuil1!$B:$B,$W$20,[2]Feuil1!$A:$A,C307,[2]Feuil1!$D:$D,$L$6)</f>
        <v>#VALUE!</v>
      </c>
      <c r="N307" s="74">
        <f>SUMIFS([2]Feuil1!$C:$C,[2]Feuil1!$B:$B,$W$20,[2]Feuil1!$A:$A,C307,[2]Feuil1!$D:$D,$N$6)</f>
        <v>0</v>
      </c>
      <c r="O307" s="187" t="e">
        <f>SUMIFS([2]Feuil1!$E:$E,[2]Feuil1!$B:$B,$W$20,[2]Feuil1!$A:$A,C307,[2]Feuil1!$D:$D,$N$6)</f>
        <v>#VALUE!</v>
      </c>
      <c r="P307" s="173"/>
      <c r="Q307" s="188" t="e">
        <f t="shared" si="20"/>
        <v>#VALUE!</v>
      </c>
      <c r="R307" s="11" t="e">
        <f t="shared" si="23"/>
        <v>#VALUE!</v>
      </c>
      <c r="S307" s="11" t="e">
        <f t="shared" si="24"/>
        <v>#VALUE!</v>
      </c>
      <c r="T307" s="50" t="e">
        <f t="shared" si="21"/>
        <v>#VALUE!</v>
      </c>
      <c r="U307" s="51" t="e">
        <f t="shared" si="22"/>
        <v>#VALUE!</v>
      </c>
    </row>
    <row r="308" spans="1:21" ht="15" thickBot="1" x14ac:dyDescent="0.4">
      <c r="A308" s="234"/>
      <c r="B308" s="1" t="s">
        <v>13</v>
      </c>
      <c r="C308" s="26">
        <v>45105</v>
      </c>
      <c r="D308" s="48" t="e">
        <f>SUMIFS([2]Feuil1!$C:$C,[2]Feuil1!$B:$B,$W$20,[2]Feuil1!$A:$A,C308,[2]Feuil1!$D:$D,$D$6)</f>
        <v>#VALUE!</v>
      </c>
      <c r="E308" s="185" t="e">
        <f>SUMIFS([2]Feuil1!$E:$E,[2]Feuil1!$B:$B,$W$20,[2]Feuil1!$A:$A,C308,[2]Feuil1!$D:$D,$D$6)</f>
        <v>#VALUE!</v>
      </c>
      <c r="F308" s="48" t="e">
        <f>SUMIFS([2]Feuil1!$C:$C,[2]Feuil1!$B:$B,$W$20,[2]Feuil1!$A:$A,C308,[2]Feuil1!$D:$D,$F$6)</f>
        <v>#VALUE!</v>
      </c>
      <c r="G308" s="185" t="e">
        <f>SUMIFS([2]Feuil1!$E:$E,[2]Feuil1!$B:$B,$W$20,[2]Feuil1!$A:$A,C308,[2]Feuil1!$D:$D,$F$6)</f>
        <v>#VALUE!</v>
      </c>
      <c r="H308" s="49">
        <f>SUMIFS([2]Feuil1!$C:$C,[2]Feuil1!$B:$B,$W$20,[2]Feuil1!$A:$A,C308,[2]Feuil1!$D:$D,$H$6)</f>
        <v>0</v>
      </c>
      <c r="I308" s="186" t="e">
        <f>SUMIFS([2]Feuil1!$E:$E,[2]Feuil1!$B:$B,$W$20,[2]Feuil1!$A:$A,C308,[2]Feuil1!$D:$D,$H$6)</f>
        <v>#VALUE!</v>
      </c>
      <c r="J308" s="49" t="e">
        <f>SUMIFS([2]Feuil1!$C:$C,[2]Feuil1!$B:$B,$W$20,[2]Feuil1!$A:$A,C308,[2]Feuil1!$D:$D,$J$6)</f>
        <v>#VALUE!</v>
      </c>
      <c r="K308" s="186" t="e">
        <f>SUMIFS([2]Feuil1!$E:$E,[2]Feuil1!$B:$B,$W$20,[2]Feuil1!$A:$A,C308,[2]Feuil1!$D:$D,$J$6)</f>
        <v>#VALUE!</v>
      </c>
      <c r="L308" s="74">
        <f>SUMIFS([2]Feuil1!$C:$C,[2]Feuil1!$B:$B,$W$20,[2]Feuil1!$A:$A,C308,[2]Feuil1!$D:$D,$L$6)</f>
        <v>0</v>
      </c>
      <c r="M308" s="187" t="e">
        <f>SUMIFS([2]Feuil1!$E:$E,[2]Feuil1!$B:$B,$W$20,[2]Feuil1!$A:$A,C308,[2]Feuil1!$D:$D,$L$6)</f>
        <v>#VALUE!</v>
      </c>
      <c r="N308" s="74">
        <f>SUMIFS([2]Feuil1!$C:$C,[2]Feuil1!$B:$B,$W$20,[2]Feuil1!$A:$A,C308,[2]Feuil1!$D:$D,$N$6)</f>
        <v>0</v>
      </c>
      <c r="O308" s="187" t="e">
        <f>SUMIFS([2]Feuil1!$E:$E,[2]Feuil1!$B:$B,$W$20,[2]Feuil1!$A:$A,C308,[2]Feuil1!$D:$D,$N$6)</f>
        <v>#VALUE!</v>
      </c>
      <c r="P308" s="173"/>
      <c r="Q308" s="188" t="e">
        <f t="shared" si="20"/>
        <v>#VALUE!</v>
      </c>
      <c r="R308" s="11" t="e">
        <f t="shared" si="23"/>
        <v>#VALUE!</v>
      </c>
      <c r="S308" s="11" t="e">
        <f t="shared" si="24"/>
        <v>#VALUE!</v>
      </c>
      <c r="T308" s="50" t="e">
        <f t="shared" si="21"/>
        <v>#VALUE!</v>
      </c>
      <c r="U308" s="51" t="e">
        <f t="shared" si="22"/>
        <v>#VALUE!</v>
      </c>
    </row>
    <row r="309" spans="1:21" ht="15" thickBot="1" x14ac:dyDescent="0.4">
      <c r="A309" s="234"/>
      <c r="B309" s="1" t="s">
        <v>14</v>
      </c>
      <c r="C309" s="26">
        <v>45106</v>
      </c>
      <c r="D309" s="48" t="e">
        <f>SUMIFS([2]Feuil1!$C:$C,[2]Feuil1!$B:$B,$W$20,[2]Feuil1!$A:$A,C309,[2]Feuil1!$D:$D,$D$6)</f>
        <v>#VALUE!</v>
      </c>
      <c r="E309" s="185" t="e">
        <f>SUMIFS([2]Feuil1!$E:$E,[2]Feuil1!$B:$B,$W$20,[2]Feuil1!$A:$A,C309,[2]Feuil1!$D:$D,$D$6)</f>
        <v>#VALUE!</v>
      </c>
      <c r="F309" s="48" t="e">
        <f>SUMIFS([2]Feuil1!$C:$C,[2]Feuil1!$B:$B,$W$20,[2]Feuil1!$A:$A,C309,[2]Feuil1!$D:$D,$F$6)</f>
        <v>#VALUE!</v>
      </c>
      <c r="G309" s="185" t="e">
        <f>SUMIFS([2]Feuil1!$E:$E,[2]Feuil1!$B:$B,$W$20,[2]Feuil1!$A:$A,C309,[2]Feuil1!$D:$D,$F$6)</f>
        <v>#VALUE!</v>
      </c>
      <c r="H309" s="49">
        <f>SUMIFS([2]Feuil1!$C:$C,[2]Feuil1!$B:$B,$W$20,[2]Feuil1!$A:$A,C309,[2]Feuil1!$D:$D,$H$6)</f>
        <v>0</v>
      </c>
      <c r="I309" s="186" t="e">
        <f>SUMIFS([2]Feuil1!$E:$E,[2]Feuil1!$B:$B,$W$20,[2]Feuil1!$A:$A,C309,[2]Feuil1!$D:$D,$H$6)</f>
        <v>#VALUE!</v>
      </c>
      <c r="J309" s="49" t="e">
        <f>SUMIFS([2]Feuil1!$C:$C,[2]Feuil1!$B:$B,$W$20,[2]Feuil1!$A:$A,C309,[2]Feuil1!$D:$D,$J$6)</f>
        <v>#VALUE!</v>
      </c>
      <c r="K309" s="186" t="e">
        <f>SUMIFS([2]Feuil1!$E:$E,[2]Feuil1!$B:$B,$W$20,[2]Feuil1!$A:$A,C309,[2]Feuil1!$D:$D,$J$6)</f>
        <v>#VALUE!</v>
      </c>
      <c r="L309" s="74">
        <f>SUMIFS([2]Feuil1!$C:$C,[2]Feuil1!$B:$B,$W$20,[2]Feuil1!$A:$A,C309,[2]Feuil1!$D:$D,$L$6)</f>
        <v>0</v>
      </c>
      <c r="M309" s="187" t="e">
        <f>SUMIFS([2]Feuil1!$E:$E,[2]Feuil1!$B:$B,$W$20,[2]Feuil1!$A:$A,C309,[2]Feuil1!$D:$D,$L$6)</f>
        <v>#VALUE!</v>
      </c>
      <c r="N309" s="74">
        <f>SUMIFS([2]Feuil1!$C:$C,[2]Feuil1!$B:$B,$W$20,[2]Feuil1!$A:$A,C309,[2]Feuil1!$D:$D,$N$6)</f>
        <v>0</v>
      </c>
      <c r="O309" s="187" t="e">
        <f>SUMIFS([2]Feuil1!$E:$E,[2]Feuil1!$B:$B,$W$20,[2]Feuil1!$A:$A,C309,[2]Feuil1!$D:$D,$N$6)</f>
        <v>#VALUE!</v>
      </c>
      <c r="P309" s="173"/>
      <c r="Q309" s="188" t="e">
        <f t="shared" si="20"/>
        <v>#VALUE!</v>
      </c>
      <c r="R309" s="11" t="e">
        <f t="shared" si="23"/>
        <v>#VALUE!</v>
      </c>
      <c r="S309" s="11" t="e">
        <f t="shared" si="24"/>
        <v>#VALUE!</v>
      </c>
      <c r="T309" s="50" t="e">
        <f t="shared" si="21"/>
        <v>#VALUE!</v>
      </c>
      <c r="U309" s="51" t="e">
        <f t="shared" si="22"/>
        <v>#VALUE!</v>
      </c>
    </row>
    <row r="310" spans="1:21" ht="15" thickBot="1" x14ac:dyDescent="0.4">
      <c r="A310" s="234"/>
      <c r="B310" s="1" t="s">
        <v>15</v>
      </c>
      <c r="C310" s="26">
        <v>45107</v>
      </c>
      <c r="D310" s="48" t="e">
        <f>SUMIFS([2]Feuil1!$C:$C,[2]Feuil1!$B:$B,$W$20,[2]Feuil1!$A:$A,C310,[2]Feuil1!$D:$D,$D$6)</f>
        <v>#VALUE!</v>
      </c>
      <c r="E310" s="185" t="e">
        <f>SUMIFS([2]Feuil1!$E:$E,[2]Feuil1!$B:$B,$W$20,[2]Feuil1!$A:$A,C310,[2]Feuil1!$D:$D,$D$6)</f>
        <v>#VALUE!</v>
      </c>
      <c r="F310" s="48" t="e">
        <f>SUMIFS([2]Feuil1!$C:$C,[2]Feuil1!$B:$B,$W$20,[2]Feuil1!$A:$A,C310,[2]Feuil1!$D:$D,$F$6)</f>
        <v>#VALUE!</v>
      </c>
      <c r="G310" s="185" t="e">
        <f>SUMIFS([2]Feuil1!$E:$E,[2]Feuil1!$B:$B,$W$20,[2]Feuil1!$A:$A,C310,[2]Feuil1!$D:$D,$F$6)</f>
        <v>#VALUE!</v>
      </c>
      <c r="H310" s="49">
        <f>SUMIFS([2]Feuil1!$C:$C,[2]Feuil1!$B:$B,$W$20,[2]Feuil1!$A:$A,C310,[2]Feuil1!$D:$D,$H$6)</f>
        <v>0</v>
      </c>
      <c r="I310" s="186" t="e">
        <f>SUMIFS([2]Feuil1!$E:$E,[2]Feuil1!$B:$B,$W$20,[2]Feuil1!$A:$A,C310,[2]Feuil1!$D:$D,$H$6)</f>
        <v>#VALUE!</v>
      </c>
      <c r="J310" s="49" t="e">
        <f>SUMIFS([2]Feuil1!$C:$C,[2]Feuil1!$B:$B,$W$20,[2]Feuil1!$A:$A,C310,[2]Feuil1!$D:$D,$J$6)</f>
        <v>#VALUE!</v>
      </c>
      <c r="K310" s="186" t="e">
        <f>SUMIFS([2]Feuil1!$E:$E,[2]Feuil1!$B:$B,$W$20,[2]Feuil1!$A:$A,C310,[2]Feuil1!$D:$D,$J$6)</f>
        <v>#VALUE!</v>
      </c>
      <c r="L310" s="74">
        <f>SUMIFS([2]Feuil1!$C:$C,[2]Feuil1!$B:$B,$W$20,[2]Feuil1!$A:$A,C310,[2]Feuil1!$D:$D,$L$6)</f>
        <v>0</v>
      </c>
      <c r="M310" s="187" t="e">
        <f>SUMIFS([2]Feuil1!$E:$E,[2]Feuil1!$B:$B,$W$20,[2]Feuil1!$A:$A,C310,[2]Feuil1!$D:$D,$L$6)</f>
        <v>#VALUE!</v>
      </c>
      <c r="N310" s="74">
        <f>SUMIFS([2]Feuil1!$C:$C,[2]Feuil1!$B:$B,$W$20,[2]Feuil1!$A:$A,C310,[2]Feuil1!$D:$D,$N$6)</f>
        <v>0</v>
      </c>
      <c r="O310" s="187" t="e">
        <f>SUMIFS([2]Feuil1!$E:$E,[2]Feuil1!$B:$B,$W$20,[2]Feuil1!$A:$A,C310,[2]Feuil1!$D:$D,$N$6)</f>
        <v>#VALUE!</v>
      </c>
      <c r="P310" s="173"/>
      <c r="Q310" s="188" t="e">
        <f t="shared" si="20"/>
        <v>#VALUE!</v>
      </c>
      <c r="R310" s="11" t="e">
        <f t="shared" si="23"/>
        <v>#VALUE!</v>
      </c>
      <c r="S310" s="11" t="e">
        <f t="shared" si="24"/>
        <v>#VALUE!</v>
      </c>
      <c r="T310" s="50" t="e">
        <f t="shared" si="21"/>
        <v>#VALUE!</v>
      </c>
      <c r="U310" s="51" t="e">
        <f t="shared" si="22"/>
        <v>#VALUE!</v>
      </c>
    </row>
    <row r="311" spans="1:21" ht="15" thickBot="1" x14ac:dyDescent="0.4">
      <c r="A311" s="234" t="s">
        <v>6</v>
      </c>
      <c r="B311" s="1" t="s">
        <v>16</v>
      </c>
      <c r="C311" s="26">
        <v>45108</v>
      </c>
      <c r="D311" s="48" t="e">
        <f>SUMIFS([2]Feuil1!$C:$C,[2]Feuil1!$B:$B,$W$20,[2]Feuil1!$A:$A,C311,[2]Feuil1!$D:$D,$D$6)</f>
        <v>#VALUE!</v>
      </c>
      <c r="E311" s="185" t="e">
        <f>SUMIFS([2]Feuil1!$E:$E,[2]Feuil1!$B:$B,$W$20,[2]Feuil1!$A:$A,C311,[2]Feuil1!$D:$D,$D$6)</f>
        <v>#VALUE!</v>
      </c>
      <c r="F311" s="48" t="e">
        <f>SUMIFS([2]Feuil1!$C:$C,[2]Feuil1!$B:$B,$W$20,[2]Feuil1!$A:$A,C311,[2]Feuil1!$D:$D,$F$6)</f>
        <v>#VALUE!</v>
      </c>
      <c r="G311" s="185" t="e">
        <f>SUMIFS([2]Feuil1!$E:$E,[2]Feuil1!$B:$B,$W$20,[2]Feuil1!$A:$A,C311,[2]Feuil1!$D:$D,$F$6)</f>
        <v>#VALUE!</v>
      </c>
      <c r="H311" s="49">
        <f>SUMIFS([2]Feuil1!$C:$C,[2]Feuil1!$B:$B,$W$20,[2]Feuil1!$A:$A,C311,[2]Feuil1!$D:$D,$H$6)</f>
        <v>0</v>
      </c>
      <c r="I311" s="186" t="e">
        <f>SUMIFS([2]Feuil1!$E:$E,[2]Feuil1!$B:$B,$W$20,[2]Feuil1!$A:$A,C311,[2]Feuil1!$D:$D,$H$6)</f>
        <v>#VALUE!</v>
      </c>
      <c r="J311" s="49" t="e">
        <f>SUMIFS([2]Feuil1!$C:$C,[2]Feuil1!$B:$B,$W$20,[2]Feuil1!$A:$A,C311,[2]Feuil1!$D:$D,$J$6)</f>
        <v>#VALUE!</v>
      </c>
      <c r="K311" s="186" t="e">
        <f>SUMIFS([2]Feuil1!$E:$E,[2]Feuil1!$B:$B,$W$20,[2]Feuil1!$A:$A,C311,[2]Feuil1!$D:$D,$J$6)</f>
        <v>#VALUE!</v>
      </c>
      <c r="L311" s="74">
        <f>SUMIFS([2]Feuil1!$C:$C,[2]Feuil1!$B:$B,$W$20,[2]Feuil1!$A:$A,C311,[2]Feuil1!$D:$D,$L$6)</f>
        <v>0</v>
      </c>
      <c r="M311" s="187" t="e">
        <f>SUMIFS([2]Feuil1!$E:$E,[2]Feuil1!$B:$B,$W$20,[2]Feuil1!$A:$A,C311,[2]Feuil1!$D:$D,$L$6)</f>
        <v>#VALUE!</v>
      </c>
      <c r="N311" s="74">
        <f>SUMIFS([2]Feuil1!$C:$C,[2]Feuil1!$B:$B,$W$20,[2]Feuil1!$A:$A,C311,[2]Feuil1!$D:$D,$N$6)</f>
        <v>0</v>
      </c>
      <c r="O311" s="187" t="e">
        <f>SUMIFS([2]Feuil1!$E:$E,[2]Feuil1!$B:$B,$W$20,[2]Feuil1!$A:$A,C311,[2]Feuil1!$D:$D,$N$6)</f>
        <v>#VALUE!</v>
      </c>
      <c r="P311" s="173"/>
      <c r="Q311" s="188" t="e">
        <f t="shared" si="20"/>
        <v>#VALUE!</v>
      </c>
      <c r="R311" s="11" t="e">
        <f t="shared" si="23"/>
        <v>#VALUE!</v>
      </c>
      <c r="S311" s="11" t="e">
        <f t="shared" si="24"/>
        <v>#VALUE!</v>
      </c>
      <c r="T311" s="50" t="e">
        <f t="shared" si="21"/>
        <v>#VALUE!</v>
      </c>
      <c r="U311" s="51" t="e">
        <f t="shared" si="22"/>
        <v>#VALUE!</v>
      </c>
    </row>
    <row r="312" spans="1:21" ht="15" thickBot="1" x14ac:dyDescent="0.4">
      <c r="A312" s="234"/>
      <c r="B312" s="1" t="s">
        <v>17</v>
      </c>
      <c r="C312" s="26">
        <v>45109</v>
      </c>
      <c r="D312" s="48" t="e">
        <f>SUMIFS([2]Feuil1!$C:$C,[2]Feuil1!$B:$B,$W$20,[2]Feuil1!$A:$A,C312,[2]Feuil1!$D:$D,$D$6)</f>
        <v>#VALUE!</v>
      </c>
      <c r="E312" s="185" t="e">
        <f>SUMIFS([2]Feuil1!$E:$E,[2]Feuil1!$B:$B,$W$20,[2]Feuil1!$A:$A,C312,[2]Feuil1!$D:$D,$D$6)</f>
        <v>#VALUE!</v>
      </c>
      <c r="F312" s="48" t="e">
        <f>SUMIFS([2]Feuil1!$C:$C,[2]Feuil1!$B:$B,$W$20,[2]Feuil1!$A:$A,C312,[2]Feuil1!$D:$D,$F$6)</f>
        <v>#VALUE!</v>
      </c>
      <c r="G312" s="185" t="e">
        <f>SUMIFS([2]Feuil1!$E:$E,[2]Feuil1!$B:$B,$W$20,[2]Feuil1!$A:$A,C312,[2]Feuil1!$D:$D,$F$6)</f>
        <v>#VALUE!</v>
      </c>
      <c r="H312" s="49">
        <f>SUMIFS([2]Feuil1!$C:$C,[2]Feuil1!$B:$B,$W$20,[2]Feuil1!$A:$A,C312,[2]Feuil1!$D:$D,$H$6)</f>
        <v>0</v>
      </c>
      <c r="I312" s="186" t="e">
        <f>SUMIFS([2]Feuil1!$E:$E,[2]Feuil1!$B:$B,$W$20,[2]Feuil1!$A:$A,C312,[2]Feuil1!$D:$D,$H$6)</f>
        <v>#VALUE!</v>
      </c>
      <c r="J312" s="49" t="e">
        <f>SUMIFS([2]Feuil1!$C:$C,[2]Feuil1!$B:$B,$W$20,[2]Feuil1!$A:$A,C312,[2]Feuil1!$D:$D,$J$6)</f>
        <v>#VALUE!</v>
      </c>
      <c r="K312" s="186" t="e">
        <f>SUMIFS([2]Feuil1!$E:$E,[2]Feuil1!$B:$B,$W$20,[2]Feuil1!$A:$A,C312,[2]Feuil1!$D:$D,$J$6)</f>
        <v>#VALUE!</v>
      </c>
      <c r="L312" s="74">
        <f>SUMIFS([2]Feuil1!$C:$C,[2]Feuil1!$B:$B,$W$20,[2]Feuil1!$A:$A,C312,[2]Feuil1!$D:$D,$L$6)</f>
        <v>0</v>
      </c>
      <c r="M312" s="187" t="e">
        <f>SUMIFS([2]Feuil1!$E:$E,[2]Feuil1!$B:$B,$W$20,[2]Feuil1!$A:$A,C312,[2]Feuil1!$D:$D,$L$6)</f>
        <v>#VALUE!</v>
      </c>
      <c r="N312" s="74">
        <f>SUMIFS([2]Feuil1!$C:$C,[2]Feuil1!$B:$B,$W$20,[2]Feuil1!$A:$A,C312,[2]Feuil1!$D:$D,$N$6)</f>
        <v>0</v>
      </c>
      <c r="O312" s="187" t="e">
        <f>SUMIFS([2]Feuil1!$E:$E,[2]Feuil1!$B:$B,$W$20,[2]Feuil1!$A:$A,C312,[2]Feuil1!$D:$D,$N$6)</f>
        <v>#VALUE!</v>
      </c>
      <c r="P312" s="173"/>
      <c r="Q312" s="188" t="e">
        <f t="shared" si="20"/>
        <v>#VALUE!</v>
      </c>
      <c r="R312" s="11" t="e">
        <f t="shared" si="23"/>
        <v>#VALUE!</v>
      </c>
      <c r="S312" s="11" t="e">
        <f t="shared" si="24"/>
        <v>#VALUE!</v>
      </c>
      <c r="T312" s="50" t="e">
        <f t="shared" si="21"/>
        <v>#VALUE!</v>
      </c>
      <c r="U312" s="51" t="e">
        <f t="shared" si="22"/>
        <v>#VALUE!</v>
      </c>
    </row>
    <row r="313" spans="1:21" ht="15" thickBot="1" x14ac:dyDescent="0.4">
      <c r="A313" s="234"/>
      <c r="B313" s="1" t="s">
        <v>12</v>
      </c>
      <c r="C313" s="26">
        <v>45110</v>
      </c>
      <c r="D313" s="48" t="e">
        <f>SUMIFS([2]Feuil1!$C:$C,[2]Feuil1!$B:$B,$W$20,[2]Feuil1!$A:$A,C313,[2]Feuil1!$D:$D,$D$6)</f>
        <v>#VALUE!</v>
      </c>
      <c r="E313" s="185" t="e">
        <f>SUMIFS([2]Feuil1!$E:$E,[2]Feuil1!$B:$B,$W$20,[2]Feuil1!$A:$A,C313,[2]Feuil1!$D:$D,$D$6)</f>
        <v>#VALUE!</v>
      </c>
      <c r="F313" s="48" t="e">
        <f>SUMIFS([2]Feuil1!$C:$C,[2]Feuil1!$B:$B,$W$20,[2]Feuil1!$A:$A,C313,[2]Feuil1!$D:$D,$F$6)</f>
        <v>#VALUE!</v>
      </c>
      <c r="G313" s="185" t="e">
        <f>SUMIFS([2]Feuil1!$E:$E,[2]Feuil1!$B:$B,$W$20,[2]Feuil1!$A:$A,C313,[2]Feuil1!$D:$D,$F$6)</f>
        <v>#VALUE!</v>
      </c>
      <c r="H313" s="49">
        <f>SUMIFS([2]Feuil1!$C:$C,[2]Feuil1!$B:$B,$W$20,[2]Feuil1!$A:$A,C313,[2]Feuil1!$D:$D,$H$6)</f>
        <v>0</v>
      </c>
      <c r="I313" s="186" t="e">
        <f>SUMIFS([2]Feuil1!$E:$E,[2]Feuil1!$B:$B,$W$20,[2]Feuil1!$A:$A,C313,[2]Feuil1!$D:$D,$H$6)</f>
        <v>#VALUE!</v>
      </c>
      <c r="J313" s="49" t="e">
        <f>SUMIFS([2]Feuil1!$C:$C,[2]Feuil1!$B:$B,$W$20,[2]Feuil1!$A:$A,C313,[2]Feuil1!$D:$D,$J$6)</f>
        <v>#VALUE!</v>
      </c>
      <c r="K313" s="186" t="e">
        <f>SUMIFS([2]Feuil1!$E:$E,[2]Feuil1!$B:$B,$W$20,[2]Feuil1!$A:$A,C313,[2]Feuil1!$D:$D,$J$6)</f>
        <v>#VALUE!</v>
      </c>
      <c r="L313" s="74">
        <f>SUMIFS([2]Feuil1!$C:$C,[2]Feuil1!$B:$B,$W$20,[2]Feuil1!$A:$A,C313,[2]Feuil1!$D:$D,$L$6)</f>
        <v>0</v>
      </c>
      <c r="M313" s="187" t="e">
        <f>SUMIFS([2]Feuil1!$E:$E,[2]Feuil1!$B:$B,$W$20,[2]Feuil1!$A:$A,C313,[2]Feuil1!$D:$D,$L$6)</f>
        <v>#VALUE!</v>
      </c>
      <c r="N313" s="74">
        <f>SUMIFS([2]Feuil1!$C:$C,[2]Feuil1!$B:$B,$W$20,[2]Feuil1!$A:$A,C313,[2]Feuil1!$D:$D,$N$6)</f>
        <v>0</v>
      </c>
      <c r="O313" s="187" t="e">
        <f>SUMIFS([2]Feuil1!$E:$E,[2]Feuil1!$B:$B,$W$20,[2]Feuil1!$A:$A,C313,[2]Feuil1!$D:$D,$N$6)</f>
        <v>#VALUE!</v>
      </c>
      <c r="P313" s="173"/>
      <c r="Q313" s="188" t="e">
        <f t="shared" si="20"/>
        <v>#VALUE!</v>
      </c>
      <c r="R313" s="11" t="e">
        <f t="shared" si="23"/>
        <v>#VALUE!</v>
      </c>
      <c r="S313" s="11" t="e">
        <f t="shared" si="24"/>
        <v>#VALUE!</v>
      </c>
      <c r="T313" s="50" t="e">
        <f t="shared" si="21"/>
        <v>#VALUE!</v>
      </c>
      <c r="U313" s="51" t="e">
        <f t="shared" si="22"/>
        <v>#VALUE!</v>
      </c>
    </row>
    <row r="314" spans="1:21" ht="15" thickBot="1" x14ac:dyDescent="0.4">
      <c r="A314" s="234"/>
      <c r="B314" s="1" t="s">
        <v>13</v>
      </c>
      <c r="C314" s="26">
        <v>45111</v>
      </c>
      <c r="D314" s="48" t="e">
        <f>SUMIFS([2]Feuil1!$C:$C,[2]Feuil1!$B:$B,$W$20,[2]Feuil1!$A:$A,C314,[2]Feuil1!$D:$D,$D$6)</f>
        <v>#VALUE!</v>
      </c>
      <c r="E314" s="185" t="e">
        <f>SUMIFS([2]Feuil1!$E:$E,[2]Feuil1!$B:$B,$W$20,[2]Feuil1!$A:$A,C314,[2]Feuil1!$D:$D,$D$6)</f>
        <v>#VALUE!</v>
      </c>
      <c r="F314" s="48" t="e">
        <f>SUMIFS([2]Feuil1!$C:$C,[2]Feuil1!$B:$B,$W$20,[2]Feuil1!$A:$A,C314,[2]Feuil1!$D:$D,$F$6)</f>
        <v>#VALUE!</v>
      </c>
      <c r="G314" s="185" t="e">
        <f>SUMIFS([2]Feuil1!$E:$E,[2]Feuil1!$B:$B,$W$20,[2]Feuil1!$A:$A,C314,[2]Feuil1!$D:$D,$F$6)</f>
        <v>#VALUE!</v>
      </c>
      <c r="H314" s="49">
        <f>SUMIFS([2]Feuil1!$C:$C,[2]Feuil1!$B:$B,$W$20,[2]Feuil1!$A:$A,C314,[2]Feuil1!$D:$D,$H$6)</f>
        <v>0</v>
      </c>
      <c r="I314" s="186" t="e">
        <f>SUMIFS([2]Feuil1!$E:$E,[2]Feuil1!$B:$B,$W$20,[2]Feuil1!$A:$A,C314,[2]Feuil1!$D:$D,$H$6)</f>
        <v>#VALUE!</v>
      </c>
      <c r="J314" s="49" t="e">
        <f>SUMIFS([2]Feuil1!$C:$C,[2]Feuil1!$B:$B,$W$20,[2]Feuil1!$A:$A,C314,[2]Feuil1!$D:$D,$J$6)</f>
        <v>#VALUE!</v>
      </c>
      <c r="K314" s="186" t="e">
        <f>SUMIFS([2]Feuil1!$E:$E,[2]Feuil1!$B:$B,$W$20,[2]Feuil1!$A:$A,C314,[2]Feuil1!$D:$D,$J$6)</f>
        <v>#VALUE!</v>
      </c>
      <c r="L314" s="74">
        <f>SUMIFS([2]Feuil1!$C:$C,[2]Feuil1!$B:$B,$W$20,[2]Feuil1!$A:$A,C314,[2]Feuil1!$D:$D,$L$6)</f>
        <v>0</v>
      </c>
      <c r="M314" s="187" t="e">
        <f>SUMIFS([2]Feuil1!$E:$E,[2]Feuil1!$B:$B,$W$20,[2]Feuil1!$A:$A,C314,[2]Feuil1!$D:$D,$L$6)</f>
        <v>#VALUE!</v>
      </c>
      <c r="N314" s="74">
        <f>SUMIFS([2]Feuil1!$C:$C,[2]Feuil1!$B:$B,$W$20,[2]Feuil1!$A:$A,C314,[2]Feuil1!$D:$D,$N$6)</f>
        <v>0</v>
      </c>
      <c r="O314" s="187" t="e">
        <f>SUMIFS([2]Feuil1!$E:$E,[2]Feuil1!$B:$B,$W$20,[2]Feuil1!$A:$A,C314,[2]Feuil1!$D:$D,$N$6)</f>
        <v>#VALUE!</v>
      </c>
      <c r="P314" s="173"/>
      <c r="Q314" s="188" t="e">
        <f t="shared" si="20"/>
        <v>#VALUE!</v>
      </c>
      <c r="R314" s="11" t="e">
        <f t="shared" si="23"/>
        <v>#VALUE!</v>
      </c>
      <c r="S314" s="11" t="e">
        <f t="shared" si="24"/>
        <v>#VALUE!</v>
      </c>
      <c r="T314" s="50" t="e">
        <f t="shared" si="21"/>
        <v>#VALUE!</v>
      </c>
      <c r="U314" s="51" t="e">
        <f t="shared" si="22"/>
        <v>#VALUE!</v>
      </c>
    </row>
    <row r="315" spans="1:21" ht="15" thickBot="1" x14ac:dyDescent="0.4">
      <c r="A315" s="234"/>
      <c r="B315" s="1" t="s">
        <v>13</v>
      </c>
      <c r="C315" s="26">
        <v>45112</v>
      </c>
      <c r="D315" s="48" t="e">
        <f>SUMIFS([2]Feuil1!$C:$C,[2]Feuil1!$B:$B,$W$20,[2]Feuil1!$A:$A,C315,[2]Feuil1!$D:$D,$D$6)</f>
        <v>#VALUE!</v>
      </c>
      <c r="E315" s="185" t="e">
        <f>SUMIFS([2]Feuil1!$E:$E,[2]Feuil1!$B:$B,$W$20,[2]Feuil1!$A:$A,C315,[2]Feuil1!$D:$D,$D$6)</f>
        <v>#VALUE!</v>
      </c>
      <c r="F315" s="48" t="e">
        <f>SUMIFS([2]Feuil1!$C:$C,[2]Feuil1!$B:$B,$W$20,[2]Feuil1!$A:$A,C315,[2]Feuil1!$D:$D,$F$6)</f>
        <v>#VALUE!</v>
      </c>
      <c r="G315" s="185" t="e">
        <f>SUMIFS([2]Feuil1!$E:$E,[2]Feuil1!$B:$B,$W$20,[2]Feuil1!$A:$A,C315,[2]Feuil1!$D:$D,$F$6)</f>
        <v>#VALUE!</v>
      </c>
      <c r="H315" s="49">
        <f>SUMIFS([2]Feuil1!$C:$C,[2]Feuil1!$B:$B,$W$20,[2]Feuil1!$A:$A,C315,[2]Feuil1!$D:$D,$H$6)</f>
        <v>0</v>
      </c>
      <c r="I315" s="186" t="e">
        <f>SUMIFS([2]Feuil1!$E:$E,[2]Feuil1!$B:$B,$W$20,[2]Feuil1!$A:$A,C315,[2]Feuil1!$D:$D,$H$6)</f>
        <v>#VALUE!</v>
      </c>
      <c r="J315" s="49" t="e">
        <f>SUMIFS([2]Feuil1!$C:$C,[2]Feuil1!$B:$B,$W$20,[2]Feuil1!$A:$A,C315,[2]Feuil1!$D:$D,$J$6)</f>
        <v>#VALUE!</v>
      </c>
      <c r="K315" s="186" t="e">
        <f>SUMIFS([2]Feuil1!$E:$E,[2]Feuil1!$B:$B,$W$20,[2]Feuil1!$A:$A,C315,[2]Feuil1!$D:$D,$J$6)</f>
        <v>#VALUE!</v>
      </c>
      <c r="L315" s="74">
        <f>SUMIFS([2]Feuil1!$C:$C,[2]Feuil1!$B:$B,$W$20,[2]Feuil1!$A:$A,C315,[2]Feuil1!$D:$D,$L$6)</f>
        <v>0</v>
      </c>
      <c r="M315" s="187" t="e">
        <f>SUMIFS([2]Feuil1!$E:$E,[2]Feuil1!$B:$B,$W$20,[2]Feuil1!$A:$A,C315,[2]Feuil1!$D:$D,$L$6)</f>
        <v>#VALUE!</v>
      </c>
      <c r="N315" s="74">
        <f>SUMIFS([2]Feuil1!$C:$C,[2]Feuil1!$B:$B,$W$20,[2]Feuil1!$A:$A,C315,[2]Feuil1!$D:$D,$N$6)</f>
        <v>0</v>
      </c>
      <c r="O315" s="187" t="e">
        <f>SUMIFS([2]Feuil1!$E:$E,[2]Feuil1!$B:$B,$W$20,[2]Feuil1!$A:$A,C315,[2]Feuil1!$D:$D,$N$6)</f>
        <v>#VALUE!</v>
      </c>
      <c r="P315" s="173"/>
      <c r="Q315" s="188" t="e">
        <f t="shared" si="20"/>
        <v>#VALUE!</v>
      </c>
      <c r="R315" s="11" t="e">
        <f t="shared" si="23"/>
        <v>#VALUE!</v>
      </c>
      <c r="S315" s="11" t="e">
        <f t="shared" si="24"/>
        <v>#VALUE!</v>
      </c>
      <c r="T315" s="50" t="e">
        <f t="shared" si="21"/>
        <v>#VALUE!</v>
      </c>
      <c r="U315" s="51" t="e">
        <f t="shared" si="22"/>
        <v>#VALUE!</v>
      </c>
    </row>
    <row r="316" spans="1:21" ht="15" thickBot="1" x14ac:dyDescent="0.4">
      <c r="A316" s="234"/>
      <c r="B316" s="1" t="s">
        <v>14</v>
      </c>
      <c r="C316" s="26">
        <v>45113</v>
      </c>
      <c r="D316" s="48" t="e">
        <f>SUMIFS([2]Feuil1!$C:$C,[2]Feuil1!$B:$B,$W$20,[2]Feuil1!$A:$A,C316,[2]Feuil1!$D:$D,$D$6)</f>
        <v>#VALUE!</v>
      </c>
      <c r="E316" s="185" t="e">
        <f>SUMIFS([2]Feuil1!$E:$E,[2]Feuil1!$B:$B,$W$20,[2]Feuil1!$A:$A,C316,[2]Feuil1!$D:$D,$D$6)</f>
        <v>#VALUE!</v>
      </c>
      <c r="F316" s="48" t="e">
        <f>SUMIFS([2]Feuil1!$C:$C,[2]Feuil1!$B:$B,$W$20,[2]Feuil1!$A:$A,C316,[2]Feuil1!$D:$D,$F$6)</f>
        <v>#VALUE!</v>
      </c>
      <c r="G316" s="185" t="e">
        <f>SUMIFS([2]Feuil1!$E:$E,[2]Feuil1!$B:$B,$W$20,[2]Feuil1!$A:$A,C316,[2]Feuil1!$D:$D,$F$6)</f>
        <v>#VALUE!</v>
      </c>
      <c r="H316" s="49">
        <f>SUMIFS([2]Feuil1!$C:$C,[2]Feuil1!$B:$B,$W$20,[2]Feuil1!$A:$A,C316,[2]Feuil1!$D:$D,$H$6)</f>
        <v>0</v>
      </c>
      <c r="I316" s="186" t="e">
        <f>SUMIFS([2]Feuil1!$E:$E,[2]Feuil1!$B:$B,$W$20,[2]Feuil1!$A:$A,C316,[2]Feuil1!$D:$D,$H$6)</f>
        <v>#VALUE!</v>
      </c>
      <c r="J316" s="49" t="e">
        <f>SUMIFS([2]Feuil1!$C:$C,[2]Feuil1!$B:$B,$W$20,[2]Feuil1!$A:$A,C316,[2]Feuil1!$D:$D,$J$6)</f>
        <v>#VALUE!</v>
      </c>
      <c r="K316" s="186" t="e">
        <f>SUMIFS([2]Feuil1!$E:$E,[2]Feuil1!$B:$B,$W$20,[2]Feuil1!$A:$A,C316,[2]Feuil1!$D:$D,$J$6)</f>
        <v>#VALUE!</v>
      </c>
      <c r="L316" s="74">
        <f>SUMIFS([2]Feuil1!$C:$C,[2]Feuil1!$B:$B,$W$20,[2]Feuil1!$A:$A,C316,[2]Feuil1!$D:$D,$L$6)</f>
        <v>0</v>
      </c>
      <c r="M316" s="187" t="e">
        <f>SUMIFS([2]Feuil1!$E:$E,[2]Feuil1!$B:$B,$W$20,[2]Feuil1!$A:$A,C316,[2]Feuil1!$D:$D,$L$6)</f>
        <v>#VALUE!</v>
      </c>
      <c r="N316" s="74">
        <f>SUMIFS([2]Feuil1!$C:$C,[2]Feuil1!$B:$B,$W$20,[2]Feuil1!$A:$A,C316,[2]Feuil1!$D:$D,$N$6)</f>
        <v>0</v>
      </c>
      <c r="O316" s="187" t="e">
        <f>SUMIFS([2]Feuil1!$E:$E,[2]Feuil1!$B:$B,$W$20,[2]Feuil1!$A:$A,C316,[2]Feuil1!$D:$D,$N$6)</f>
        <v>#VALUE!</v>
      </c>
      <c r="P316" s="173"/>
      <c r="Q316" s="188" t="e">
        <f t="shared" si="20"/>
        <v>#VALUE!</v>
      </c>
      <c r="R316" s="11" t="e">
        <f t="shared" si="23"/>
        <v>#VALUE!</v>
      </c>
      <c r="S316" s="11" t="e">
        <f t="shared" si="24"/>
        <v>#VALUE!</v>
      </c>
      <c r="T316" s="50" t="e">
        <f t="shared" si="21"/>
        <v>#VALUE!</v>
      </c>
      <c r="U316" s="51" t="e">
        <f t="shared" si="22"/>
        <v>#VALUE!</v>
      </c>
    </row>
    <row r="317" spans="1:21" ht="15" thickBot="1" x14ac:dyDescent="0.4">
      <c r="A317" s="234"/>
      <c r="B317" s="1" t="s">
        <v>15</v>
      </c>
      <c r="C317" s="26">
        <v>45114</v>
      </c>
      <c r="D317" s="48" t="e">
        <f>SUMIFS([2]Feuil1!$C:$C,[2]Feuil1!$B:$B,$W$20,[2]Feuil1!$A:$A,C317,[2]Feuil1!$D:$D,$D$6)</f>
        <v>#VALUE!</v>
      </c>
      <c r="E317" s="185" t="e">
        <f>SUMIFS([2]Feuil1!$E:$E,[2]Feuil1!$B:$B,$W$20,[2]Feuil1!$A:$A,C317,[2]Feuil1!$D:$D,$D$6)</f>
        <v>#VALUE!</v>
      </c>
      <c r="F317" s="48" t="e">
        <f>SUMIFS([2]Feuil1!$C:$C,[2]Feuil1!$B:$B,$W$20,[2]Feuil1!$A:$A,C317,[2]Feuil1!$D:$D,$F$6)</f>
        <v>#VALUE!</v>
      </c>
      <c r="G317" s="185" t="e">
        <f>SUMIFS([2]Feuil1!$E:$E,[2]Feuil1!$B:$B,$W$20,[2]Feuil1!$A:$A,C317,[2]Feuil1!$D:$D,$F$6)</f>
        <v>#VALUE!</v>
      </c>
      <c r="H317" s="49">
        <f>SUMIFS([2]Feuil1!$C:$C,[2]Feuil1!$B:$B,$W$20,[2]Feuil1!$A:$A,C317,[2]Feuil1!$D:$D,$H$6)</f>
        <v>0</v>
      </c>
      <c r="I317" s="186" t="e">
        <f>SUMIFS([2]Feuil1!$E:$E,[2]Feuil1!$B:$B,$W$20,[2]Feuil1!$A:$A,C317,[2]Feuil1!$D:$D,$H$6)</f>
        <v>#VALUE!</v>
      </c>
      <c r="J317" s="49" t="e">
        <f>SUMIFS([2]Feuil1!$C:$C,[2]Feuil1!$B:$B,$W$20,[2]Feuil1!$A:$A,C317,[2]Feuil1!$D:$D,$J$6)</f>
        <v>#VALUE!</v>
      </c>
      <c r="K317" s="186" t="e">
        <f>SUMIFS([2]Feuil1!$E:$E,[2]Feuil1!$B:$B,$W$20,[2]Feuil1!$A:$A,C317,[2]Feuil1!$D:$D,$J$6)</f>
        <v>#VALUE!</v>
      </c>
      <c r="L317" s="74">
        <f>SUMIFS([2]Feuil1!$C:$C,[2]Feuil1!$B:$B,$W$20,[2]Feuil1!$A:$A,C317,[2]Feuil1!$D:$D,$L$6)</f>
        <v>0</v>
      </c>
      <c r="M317" s="187" t="e">
        <f>SUMIFS([2]Feuil1!$E:$E,[2]Feuil1!$B:$B,$W$20,[2]Feuil1!$A:$A,C317,[2]Feuil1!$D:$D,$L$6)</f>
        <v>#VALUE!</v>
      </c>
      <c r="N317" s="74">
        <f>SUMIFS([2]Feuil1!$C:$C,[2]Feuil1!$B:$B,$W$20,[2]Feuil1!$A:$A,C317,[2]Feuil1!$D:$D,$N$6)</f>
        <v>0</v>
      </c>
      <c r="O317" s="187" t="e">
        <f>SUMIFS([2]Feuil1!$E:$E,[2]Feuil1!$B:$B,$W$20,[2]Feuil1!$A:$A,C317,[2]Feuil1!$D:$D,$N$6)</f>
        <v>#VALUE!</v>
      </c>
      <c r="P317" s="173"/>
      <c r="Q317" s="188" t="e">
        <f t="shared" si="20"/>
        <v>#VALUE!</v>
      </c>
      <c r="R317" s="11" t="e">
        <f t="shared" si="23"/>
        <v>#VALUE!</v>
      </c>
      <c r="S317" s="11" t="e">
        <f t="shared" si="24"/>
        <v>#VALUE!</v>
      </c>
      <c r="T317" s="50" t="e">
        <f t="shared" si="21"/>
        <v>#VALUE!</v>
      </c>
      <c r="U317" s="51" t="e">
        <f t="shared" si="22"/>
        <v>#VALUE!</v>
      </c>
    </row>
    <row r="318" spans="1:21" ht="15" thickBot="1" x14ac:dyDescent="0.4">
      <c r="A318" s="234"/>
      <c r="B318" s="1" t="s">
        <v>16</v>
      </c>
      <c r="C318" s="26">
        <v>45115</v>
      </c>
      <c r="D318" s="48" t="e">
        <f>SUMIFS([2]Feuil1!$C:$C,[2]Feuil1!$B:$B,$W$20,[2]Feuil1!$A:$A,C318,[2]Feuil1!$D:$D,$D$6)</f>
        <v>#VALUE!</v>
      </c>
      <c r="E318" s="185" t="e">
        <f>SUMIFS([2]Feuil1!$E:$E,[2]Feuil1!$B:$B,$W$20,[2]Feuil1!$A:$A,C318,[2]Feuil1!$D:$D,$D$6)</f>
        <v>#VALUE!</v>
      </c>
      <c r="F318" s="48" t="e">
        <f>SUMIFS([2]Feuil1!$C:$C,[2]Feuil1!$B:$B,$W$20,[2]Feuil1!$A:$A,C318,[2]Feuil1!$D:$D,$F$6)</f>
        <v>#VALUE!</v>
      </c>
      <c r="G318" s="185" t="e">
        <f>SUMIFS([2]Feuil1!$E:$E,[2]Feuil1!$B:$B,$W$20,[2]Feuil1!$A:$A,C318,[2]Feuil1!$D:$D,$F$6)</f>
        <v>#VALUE!</v>
      </c>
      <c r="H318" s="49">
        <f>SUMIFS([2]Feuil1!$C:$C,[2]Feuil1!$B:$B,$W$20,[2]Feuil1!$A:$A,C318,[2]Feuil1!$D:$D,$H$6)</f>
        <v>0</v>
      </c>
      <c r="I318" s="186" t="e">
        <f>SUMIFS([2]Feuil1!$E:$E,[2]Feuil1!$B:$B,$W$20,[2]Feuil1!$A:$A,C318,[2]Feuil1!$D:$D,$H$6)</f>
        <v>#VALUE!</v>
      </c>
      <c r="J318" s="49" t="e">
        <f>SUMIFS([2]Feuil1!$C:$C,[2]Feuil1!$B:$B,$W$20,[2]Feuil1!$A:$A,C318,[2]Feuil1!$D:$D,$J$6)</f>
        <v>#VALUE!</v>
      </c>
      <c r="K318" s="186" t="e">
        <f>SUMIFS([2]Feuil1!$E:$E,[2]Feuil1!$B:$B,$W$20,[2]Feuil1!$A:$A,C318,[2]Feuil1!$D:$D,$J$6)</f>
        <v>#VALUE!</v>
      </c>
      <c r="L318" s="74">
        <f>SUMIFS([2]Feuil1!$C:$C,[2]Feuil1!$B:$B,$W$20,[2]Feuil1!$A:$A,C318,[2]Feuil1!$D:$D,$L$6)</f>
        <v>0</v>
      </c>
      <c r="M318" s="187" t="e">
        <f>SUMIFS([2]Feuil1!$E:$E,[2]Feuil1!$B:$B,$W$20,[2]Feuil1!$A:$A,C318,[2]Feuil1!$D:$D,$L$6)</f>
        <v>#VALUE!</v>
      </c>
      <c r="N318" s="74">
        <f>SUMIFS([2]Feuil1!$C:$C,[2]Feuil1!$B:$B,$W$20,[2]Feuil1!$A:$A,C318,[2]Feuil1!$D:$D,$N$6)</f>
        <v>0</v>
      </c>
      <c r="O318" s="187" t="e">
        <f>SUMIFS([2]Feuil1!$E:$E,[2]Feuil1!$B:$B,$W$20,[2]Feuil1!$A:$A,C318,[2]Feuil1!$D:$D,$N$6)</f>
        <v>#VALUE!</v>
      </c>
      <c r="P318" s="173"/>
      <c r="Q318" s="188" t="e">
        <f t="shared" si="20"/>
        <v>#VALUE!</v>
      </c>
      <c r="R318" s="11" t="e">
        <f t="shared" si="23"/>
        <v>#VALUE!</v>
      </c>
      <c r="S318" s="11" t="e">
        <f t="shared" si="24"/>
        <v>#VALUE!</v>
      </c>
      <c r="T318" s="50" t="e">
        <f t="shared" si="21"/>
        <v>#VALUE!</v>
      </c>
      <c r="U318" s="51" t="e">
        <f t="shared" si="22"/>
        <v>#VALUE!</v>
      </c>
    </row>
    <row r="319" spans="1:21" ht="15" thickBot="1" x14ac:dyDescent="0.4">
      <c r="A319" s="234"/>
      <c r="B319" s="1" t="s">
        <v>17</v>
      </c>
      <c r="C319" s="26">
        <v>45116</v>
      </c>
      <c r="D319" s="48" t="e">
        <f>SUMIFS([2]Feuil1!$C:$C,[2]Feuil1!$B:$B,$W$20,[2]Feuil1!$A:$A,C319,[2]Feuil1!$D:$D,$D$6)</f>
        <v>#VALUE!</v>
      </c>
      <c r="E319" s="185" t="e">
        <f>SUMIFS([2]Feuil1!$E:$E,[2]Feuil1!$B:$B,$W$20,[2]Feuil1!$A:$A,C319,[2]Feuil1!$D:$D,$D$6)</f>
        <v>#VALUE!</v>
      </c>
      <c r="F319" s="48" t="e">
        <f>SUMIFS([2]Feuil1!$C:$C,[2]Feuil1!$B:$B,$W$20,[2]Feuil1!$A:$A,C319,[2]Feuil1!$D:$D,$F$6)</f>
        <v>#VALUE!</v>
      </c>
      <c r="G319" s="185" t="e">
        <f>SUMIFS([2]Feuil1!$E:$E,[2]Feuil1!$B:$B,$W$20,[2]Feuil1!$A:$A,C319,[2]Feuil1!$D:$D,$F$6)</f>
        <v>#VALUE!</v>
      </c>
      <c r="H319" s="49">
        <f>SUMIFS([2]Feuil1!$C:$C,[2]Feuil1!$B:$B,$W$20,[2]Feuil1!$A:$A,C319,[2]Feuil1!$D:$D,$H$6)</f>
        <v>0</v>
      </c>
      <c r="I319" s="186" t="e">
        <f>SUMIFS([2]Feuil1!$E:$E,[2]Feuil1!$B:$B,$W$20,[2]Feuil1!$A:$A,C319,[2]Feuil1!$D:$D,$H$6)</f>
        <v>#VALUE!</v>
      </c>
      <c r="J319" s="49" t="e">
        <f>SUMIFS([2]Feuil1!$C:$C,[2]Feuil1!$B:$B,$W$20,[2]Feuil1!$A:$A,C319,[2]Feuil1!$D:$D,$J$6)</f>
        <v>#VALUE!</v>
      </c>
      <c r="K319" s="186" t="e">
        <f>SUMIFS([2]Feuil1!$E:$E,[2]Feuil1!$B:$B,$W$20,[2]Feuil1!$A:$A,C319,[2]Feuil1!$D:$D,$J$6)</f>
        <v>#VALUE!</v>
      </c>
      <c r="L319" s="74">
        <f>SUMIFS([2]Feuil1!$C:$C,[2]Feuil1!$B:$B,$W$20,[2]Feuil1!$A:$A,C319,[2]Feuil1!$D:$D,$L$6)</f>
        <v>0</v>
      </c>
      <c r="M319" s="187" t="e">
        <f>SUMIFS([2]Feuil1!$E:$E,[2]Feuil1!$B:$B,$W$20,[2]Feuil1!$A:$A,C319,[2]Feuil1!$D:$D,$L$6)</f>
        <v>#VALUE!</v>
      </c>
      <c r="N319" s="74">
        <f>SUMIFS([2]Feuil1!$C:$C,[2]Feuil1!$B:$B,$W$20,[2]Feuil1!$A:$A,C319,[2]Feuil1!$D:$D,$N$6)</f>
        <v>0</v>
      </c>
      <c r="O319" s="187" t="e">
        <f>SUMIFS([2]Feuil1!$E:$E,[2]Feuil1!$B:$B,$W$20,[2]Feuil1!$A:$A,C319,[2]Feuil1!$D:$D,$N$6)</f>
        <v>#VALUE!</v>
      </c>
      <c r="P319" s="173"/>
      <c r="Q319" s="188" t="e">
        <f t="shared" si="20"/>
        <v>#VALUE!</v>
      </c>
      <c r="R319" s="11" t="e">
        <f t="shared" si="23"/>
        <v>#VALUE!</v>
      </c>
      <c r="S319" s="11" t="e">
        <f t="shared" si="24"/>
        <v>#VALUE!</v>
      </c>
      <c r="T319" s="50" t="e">
        <f t="shared" si="21"/>
        <v>#VALUE!</v>
      </c>
      <c r="U319" s="51" t="e">
        <f t="shared" si="22"/>
        <v>#VALUE!</v>
      </c>
    </row>
    <row r="320" spans="1:21" ht="15" thickBot="1" x14ac:dyDescent="0.4">
      <c r="A320" s="234"/>
      <c r="B320" s="1" t="s">
        <v>12</v>
      </c>
      <c r="C320" s="26">
        <v>45117</v>
      </c>
      <c r="D320" s="48" t="e">
        <f>SUMIFS([2]Feuil1!$C:$C,[2]Feuil1!$B:$B,$W$20,[2]Feuil1!$A:$A,C320,[2]Feuil1!$D:$D,$D$6)</f>
        <v>#VALUE!</v>
      </c>
      <c r="E320" s="185" t="e">
        <f>SUMIFS([2]Feuil1!$E:$E,[2]Feuil1!$B:$B,$W$20,[2]Feuil1!$A:$A,C320,[2]Feuil1!$D:$D,$D$6)</f>
        <v>#VALUE!</v>
      </c>
      <c r="F320" s="48" t="e">
        <f>SUMIFS([2]Feuil1!$C:$C,[2]Feuil1!$B:$B,$W$20,[2]Feuil1!$A:$A,C320,[2]Feuil1!$D:$D,$F$6)</f>
        <v>#VALUE!</v>
      </c>
      <c r="G320" s="185" t="e">
        <f>SUMIFS([2]Feuil1!$E:$E,[2]Feuil1!$B:$B,$W$20,[2]Feuil1!$A:$A,C320,[2]Feuil1!$D:$D,$F$6)</f>
        <v>#VALUE!</v>
      </c>
      <c r="H320" s="49">
        <f>SUMIFS([2]Feuil1!$C:$C,[2]Feuil1!$B:$B,$W$20,[2]Feuil1!$A:$A,C320,[2]Feuil1!$D:$D,$H$6)</f>
        <v>0</v>
      </c>
      <c r="I320" s="186" t="e">
        <f>SUMIFS([2]Feuil1!$E:$E,[2]Feuil1!$B:$B,$W$20,[2]Feuil1!$A:$A,C320,[2]Feuil1!$D:$D,$H$6)</f>
        <v>#VALUE!</v>
      </c>
      <c r="J320" s="49" t="e">
        <f>SUMIFS([2]Feuil1!$C:$C,[2]Feuil1!$B:$B,$W$20,[2]Feuil1!$A:$A,C320,[2]Feuil1!$D:$D,$J$6)</f>
        <v>#VALUE!</v>
      </c>
      <c r="K320" s="186" t="e">
        <f>SUMIFS([2]Feuil1!$E:$E,[2]Feuil1!$B:$B,$W$20,[2]Feuil1!$A:$A,C320,[2]Feuil1!$D:$D,$J$6)</f>
        <v>#VALUE!</v>
      </c>
      <c r="L320" s="74">
        <f>SUMIFS([2]Feuil1!$C:$C,[2]Feuil1!$B:$B,$W$20,[2]Feuil1!$A:$A,C320,[2]Feuil1!$D:$D,$L$6)</f>
        <v>0</v>
      </c>
      <c r="M320" s="187" t="e">
        <f>SUMIFS([2]Feuil1!$E:$E,[2]Feuil1!$B:$B,$W$20,[2]Feuil1!$A:$A,C320,[2]Feuil1!$D:$D,$L$6)</f>
        <v>#VALUE!</v>
      </c>
      <c r="N320" s="74">
        <f>SUMIFS([2]Feuil1!$C:$C,[2]Feuil1!$B:$B,$W$20,[2]Feuil1!$A:$A,C320,[2]Feuil1!$D:$D,$N$6)</f>
        <v>0</v>
      </c>
      <c r="O320" s="187" t="e">
        <f>SUMIFS([2]Feuil1!$E:$E,[2]Feuil1!$B:$B,$W$20,[2]Feuil1!$A:$A,C320,[2]Feuil1!$D:$D,$N$6)</f>
        <v>#VALUE!</v>
      </c>
      <c r="P320" s="173"/>
      <c r="Q320" s="188" t="e">
        <f t="shared" si="20"/>
        <v>#VALUE!</v>
      </c>
      <c r="R320" s="11" t="e">
        <f t="shared" si="23"/>
        <v>#VALUE!</v>
      </c>
      <c r="S320" s="11" t="e">
        <f t="shared" si="24"/>
        <v>#VALUE!</v>
      </c>
      <c r="T320" s="50" t="e">
        <f t="shared" si="21"/>
        <v>#VALUE!</v>
      </c>
      <c r="U320" s="51" t="e">
        <f t="shared" si="22"/>
        <v>#VALUE!</v>
      </c>
    </row>
    <row r="321" spans="1:21" ht="15" thickBot="1" x14ac:dyDescent="0.4">
      <c r="A321" s="234"/>
      <c r="B321" s="1" t="s">
        <v>13</v>
      </c>
      <c r="C321" s="26">
        <v>45118</v>
      </c>
      <c r="D321" s="48" t="e">
        <f>SUMIFS([2]Feuil1!$C:$C,[2]Feuil1!$B:$B,$W$20,[2]Feuil1!$A:$A,C321,[2]Feuil1!$D:$D,$D$6)</f>
        <v>#VALUE!</v>
      </c>
      <c r="E321" s="185" t="e">
        <f>SUMIFS([2]Feuil1!$E:$E,[2]Feuil1!$B:$B,$W$20,[2]Feuil1!$A:$A,C321,[2]Feuil1!$D:$D,$D$6)</f>
        <v>#VALUE!</v>
      </c>
      <c r="F321" s="48" t="e">
        <f>SUMIFS([2]Feuil1!$C:$C,[2]Feuil1!$B:$B,$W$20,[2]Feuil1!$A:$A,C321,[2]Feuil1!$D:$D,$F$6)</f>
        <v>#VALUE!</v>
      </c>
      <c r="G321" s="185" t="e">
        <f>SUMIFS([2]Feuil1!$E:$E,[2]Feuil1!$B:$B,$W$20,[2]Feuil1!$A:$A,C321,[2]Feuil1!$D:$D,$F$6)</f>
        <v>#VALUE!</v>
      </c>
      <c r="H321" s="49">
        <f>SUMIFS([2]Feuil1!$C:$C,[2]Feuil1!$B:$B,$W$20,[2]Feuil1!$A:$A,C321,[2]Feuil1!$D:$D,$H$6)</f>
        <v>0</v>
      </c>
      <c r="I321" s="186" t="e">
        <f>SUMIFS([2]Feuil1!$E:$E,[2]Feuil1!$B:$B,$W$20,[2]Feuil1!$A:$A,C321,[2]Feuil1!$D:$D,$H$6)</f>
        <v>#VALUE!</v>
      </c>
      <c r="J321" s="49" t="e">
        <f>SUMIFS([2]Feuil1!$C:$C,[2]Feuil1!$B:$B,$W$20,[2]Feuil1!$A:$A,C321,[2]Feuil1!$D:$D,$J$6)</f>
        <v>#VALUE!</v>
      </c>
      <c r="K321" s="186" t="e">
        <f>SUMIFS([2]Feuil1!$E:$E,[2]Feuil1!$B:$B,$W$20,[2]Feuil1!$A:$A,C321,[2]Feuil1!$D:$D,$J$6)</f>
        <v>#VALUE!</v>
      </c>
      <c r="L321" s="74">
        <f>SUMIFS([2]Feuil1!$C:$C,[2]Feuil1!$B:$B,$W$20,[2]Feuil1!$A:$A,C321,[2]Feuil1!$D:$D,$L$6)</f>
        <v>0</v>
      </c>
      <c r="M321" s="187" t="e">
        <f>SUMIFS([2]Feuil1!$E:$E,[2]Feuil1!$B:$B,$W$20,[2]Feuil1!$A:$A,C321,[2]Feuil1!$D:$D,$L$6)</f>
        <v>#VALUE!</v>
      </c>
      <c r="N321" s="74">
        <f>SUMIFS([2]Feuil1!$C:$C,[2]Feuil1!$B:$B,$W$20,[2]Feuil1!$A:$A,C321,[2]Feuil1!$D:$D,$N$6)</f>
        <v>0</v>
      </c>
      <c r="O321" s="187" t="e">
        <f>SUMIFS([2]Feuil1!$E:$E,[2]Feuil1!$B:$B,$W$20,[2]Feuil1!$A:$A,C321,[2]Feuil1!$D:$D,$N$6)</f>
        <v>#VALUE!</v>
      </c>
      <c r="P321" s="173"/>
      <c r="Q321" s="188" t="e">
        <f t="shared" si="20"/>
        <v>#VALUE!</v>
      </c>
      <c r="R321" s="11" t="e">
        <f t="shared" si="23"/>
        <v>#VALUE!</v>
      </c>
      <c r="S321" s="11" t="e">
        <f t="shared" si="24"/>
        <v>#VALUE!</v>
      </c>
      <c r="T321" s="50" t="e">
        <f t="shared" si="21"/>
        <v>#VALUE!</v>
      </c>
      <c r="U321" s="51" t="e">
        <f t="shared" si="22"/>
        <v>#VALUE!</v>
      </c>
    </row>
    <row r="322" spans="1:21" ht="15" thickBot="1" x14ac:dyDescent="0.4">
      <c r="A322" s="234"/>
      <c r="B322" s="1" t="s">
        <v>13</v>
      </c>
      <c r="C322" s="26">
        <v>45119</v>
      </c>
      <c r="D322" s="48" t="e">
        <f>SUMIFS([2]Feuil1!$C:$C,[2]Feuil1!$B:$B,$W$20,[2]Feuil1!$A:$A,C322,[2]Feuil1!$D:$D,$D$6)</f>
        <v>#VALUE!</v>
      </c>
      <c r="E322" s="185" t="e">
        <f>SUMIFS([2]Feuil1!$E:$E,[2]Feuil1!$B:$B,$W$20,[2]Feuil1!$A:$A,C322,[2]Feuil1!$D:$D,$D$6)</f>
        <v>#VALUE!</v>
      </c>
      <c r="F322" s="48" t="e">
        <f>SUMIFS([2]Feuil1!$C:$C,[2]Feuil1!$B:$B,$W$20,[2]Feuil1!$A:$A,C322,[2]Feuil1!$D:$D,$F$6)</f>
        <v>#VALUE!</v>
      </c>
      <c r="G322" s="185" t="e">
        <f>SUMIFS([2]Feuil1!$E:$E,[2]Feuil1!$B:$B,$W$20,[2]Feuil1!$A:$A,C322,[2]Feuil1!$D:$D,$F$6)</f>
        <v>#VALUE!</v>
      </c>
      <c r="H322" s="49">
        <f>SUMIFS([2]Feuil1!$C:$C,[2]Feuil1!$B:$B,$W$20,[2]Feuil1!$A:$A,C322,[2]Feuil1!$D:$D,$H$6)</f>
        <v>0</v>
      </c>
      <c r="I322" s="186" t="e">
        <f>SUMIFS([2]Feuil1!$E:$E,[2]Feuil1!$B:$B,$W$20,[2]Feuil1!$A:$A,C322,[2]Feuil1!$D:$D,$H$6)</f>
        <v>#VALUE!</v>
      </c>
      <c r="J322" s="49" t="e">
        <f>SUMIFS([2]Feuil1!$C:$C,[2]Feuil1!$B:$B,$W$20,[2]Feuil1!$A:$A,C322,[2]Feuil1!$D:$D,$J$6)</f>
        <v>#VALUE!</v>
      </c>
      <c r="K322" s="186" t="e">
        <f>SUMIFS([2]Feuil1!$E:$E,[2]Feuil1!$B:$B,$W$20,[2]Feuil1!$A:$A,C322,[2]Feuil1!$D:$D,$J$6)</f>
        <v>#VALUE!</v>
      </c>
      <c r="L322" s="74">
        <f>SUMIFS([2]Feuil1!$C:$C,[2]Feuil1!$B:$B,$W$20,[2]Feuil1!$A:$A,C322,[2]Feuil1!$D:$D,$L$6)</f>
        <v>0</v>
      </c>
      <c r="M322" s="187" t="e">
        <f>SUMIFS([2]Feuil1!$E:$E,[2]Feuil1!$B:$B,$W$20,[2]Feuil1!$A:$A,C322,[2]Feuil1!$D:$D,$L$6)</f>
        <v>#VALUE!</v>
      </c>
      <c r="N322" s="74">
        <f>SUMIFS([2]Feuil1!$C:$C,[2]Feuil1!$B:$B,$W$20,[2]Feuil1!$A:$A,C322,[2]Feuil1!$D:$D,$N$6)</f>
        <v>0</v>
      </c>
      <c r="O322" s="187" t="e">
        <f>SUMIFS([2]Feuil1!$E:$E,[2]Feuil1!$B:$B,$W$20,[2]Feuil1!$A:$A,C322,[2]Feuil1!$D:$D,$N$6)</f>
        <v>#VALUE!</v>
      </c>
      <c r="P322" s="173"/>
      <c r="Q322" s="188" t="e">
        <f t="shared" si="20"/>
        <v>#VALUE!</v>
      </c>
      <c r="R322" s="11" t="e">
        <f t="shared" si="23"/>
        <v>#VALUE!</v>
      </c>
      <c r="S322" s="11" t="e">
        <f t="shared" si="24"/>
        <v>#VALUE!</v>
      </c>
      <c r="T322" s="50" t="e">
        <f t="shared" si="21"/>
        <v>#VALUE!</v>
      </c>
      <c r="U322" s="51" t="e">
        <f t="shared" si="22"/>
        <v>#VALUE!</v>
      </c>
    </row>
    <row r="323" spans="1:21" ht="15" thickBot="1" x14ac:dyDescent="0.4">
      <c r="A323" s="234"/>
      <c r="B323" s="1" t="s">
        <v>14</v>
      </c>
      <c r="C323" s="26">
        <v>45120</v>
      </c>
      <c r="D323" s="48" t="e">
        <f>SUMIFS([2]Feuil1!$C:$C,[2]Feuil1!$B:$B,$W$20,[2]Feuil1!$A:$A,C323,[2]Feuil1!$D:$D,$D$6)</f>
        <v>#VALUE!</v>
      </c>
      <c r="E323" s="185" t="e">
        <f>SUMIFS([2]Feuil1!$E:$E,[2]Feuil1!$B:$B,$W$20,[2]Feuil1!$A:$A,C323,[2]Feuil1!$D:$D,$D$6)</f>
        <v>#VALUE!</v>
      </c>
      <c r="F323" s="48" t="e">
        <f>SUMIFS([2]Feuil1!$C:$C,[2]Feuil1!$B:$B,$W$20,[2]Feuil1!$A:$A,C323,[2]Feuil1!$D:$D,$F$6)</f>
        <v>#VALUE!</v>
      </c>
      <c r="G323" s="185" t="e">
        <f>SUMIFS([2]Feuil1!$E:$E,[2]Feuil1!$B:$B,$W$20,[2]Feuil1!$A:$A,C323,[2]Feuil1!$D:$D,$F$6)</f>
        <v>#VALUE!</v>
      </c>
      <c r="H323" s="49">
        <f>SUMIFS([2]Feuil1!$C:$C,[2]Feuil1!$B:$B,$W$20,[2]Feuil1!$A:$A,C323,[2]Feuil1!$D:$D,$H$6)</f>
        <v>0</v>
      </c>
      <c r="I323" s="186" t="e">
        <f>SUMIFS([2]Feuil1!$E:$E,[2]Feuil1!$B:$B,$W$20,[2]Feuil1!$A:$A,C323,[2]Feuil1!$D:$D,$H$6)</f>
        <v>#VALUE!</v>
      </c>
      <c r="J323" s="49" t="e">
        <f>SUMIFS([2]Feuil1!$C:$C,[2]Feuil1!$B:$B,$W$20,[2]Feuil1!$A:$A,C323,[2]Feuil1!$D:$D,$J$6)</f>
        <v>#VALUE!</v>
      </c>
      <c r="K323" s="186" t="e">
        <f>SUMIFS([2]Feuil1!$E:$E,[2]Feuil1!$B:$B,$W$20,[2]Feuil1!$A:$A,C323,[2]Feuil1!$D:$D,$J$6)</f>
        <v>#VALUE!</v>
      </c>
      <c r="L323" s="74">
        <f>SUMIFS([2]Feuil1!$C:$C,[2]Feuil1!$B:$B,$W$20,[2]Feuil1!$A:$A,C323,[2]Feuil1!$D:$D,$L$6)</f>
        <v>0</v>
      </c>
      <c r="M323" s="187" t="e">
        <f>SUMIFS([2]Feuil1!$E:$E,[2]Feuil1!$B:$B,$W$20,[2]Feuil1!$A:$A,C323,[2]Feuil1!$D:$D,$L$6)</f>
        <v>#VALUE!</v>
      </c>
      <c r="N323" s="74">
        <f>SUMIFS([2]Feuil1!$C:$C,[2]Feuil1!$B:$B,$W$20,[2]Feuil1!$A:$A,C323,[2]Feuil1!$D:$D,$N$6)</f>
        <v>0</v>
      </c>
      <c r="O323" s="187" t="e">
        <f>SUMIFS([2]Feuil1!$E:$E,[2]Feuil1!$B:$B,$W$20,[2]Feuil1!$A:$A,C323,[2]Feuil1!$D:$D,$N$6)</f>
        <v>#VALUE!</v>
      </c>
      <c r="P323" s="173"/>
      <c r="Q323" s="188" t="e">
        <f t="shared" si="20"/>
        <v>#VALUE!</v>
      </c>
      <c r="R323" s="11" t="e">
        <f t="shared" si="23"/>
        <v>#VALUE!</v>
      </c>
      <c r="S323" s="11" t="e">
        <f t="shared" si="24"/>
        <v>#VALUE!</v>
      </c>
      <c r="T323" s="50" t="e">
        <f t="shared" si="21"/>
        <v>#VALUE!</v>
      </c>
      <c r="U323" s="51" t="e">
        <f t="shared" si="22"/>
        <v>#VALUE!</v>
      </c>
    </row>
    <row r="324" spans="1:21" ht="15" thickBot="1" x14ac:dyDescent="0.4">
      <c r="A324" s="234"/>
      <c r="B324" s="1" t="s">
        <v>15</v>
      </c>
      <c r="C324" s="26">
        <v>45121</v>
      </c>
      <c r="D324" s="48" t="e">
        <f>SUMIFS([2]Feuil1!$C:$C,[2]Feuil1!$B:$B,$W$20,[2]Feuil1!$A:$A,C324,[2]Feuil1!$D:$D,$D$6)</f>
        <v>#VALUE!</v>
      </c>
      <c r="E324" s="185" t="e">
        <f>SUMIFS([2]Feuil1!$E:$E,[2]Feuil1!$B:$B,$W$20,[2]Feuil1!$A:$A,C324,[2]Feuil1!$D:$D,$D$6)</f>
        <v>#VALUE!</v>
      </c>
      <c r="F324" s="48" t="e">
        <f>SUMIFS([2]Feuil1!$C:$C,[2]Feuil1!$B:$B,$W$20,[2]Feuil1!$A:$A,C324,[2]Feuil1!$D:$D,$F$6)</f>
        <v>#VALUE!</v>
      </c>
      <c r="G324" s="185" t="e">
        <f>SUMIFS([2]Feuil1!$E:$E,[2]Feuil1!$B:$B,$W$20,[2]Feuil1!$A:$A,C324,[2]Feuil1!$D:$D,$F$6)</f>
        <v>#VALUE!</v>
      </c>
      <c r="H324" s="49">
        <f>SUMIFS([2]Feuil1!$C:$C,[2]Feuil1!$B:$B,$W$20,[2]Feuil1!$A:$A,C324,[2]Feuil1!$D:$D,$H$6)</f>
        <v>0</v>
      </c>
      <c r="I324" s="186" t="e">
        <f>SUMIFS([2]Feuil1!$E:$E,[2]Feuil1!$B:$B,$W$20,[2]Feuil1!$A:$A,C324,[2]Feuil1!$D:$D,$H$6)</f>
        <v>#VALUE!</v>
      </c>
      <c r="J324" s="49" t="e">
        <f>SUMIFS([2]Feuil1!$C:$C,[2]Feuil1!$B:$B,$W$20,[2]Feuil1!$A:$A,C324,[2]Feuil1!$D:$D,$J$6)</f>
        <v>#VALUE!</v>
      </c>
      <c r="K324" s="186" t="e">
        <f>SUMIFS([2]Feuil1!$E:$E,[2]Feuil1!$B:$B,$W$20,[2]Feuil1!$A:$A,C324,[2]Feuil1!$D:$D,$J$6)</f>
        <v>#VALUE!</v>
      </c>
      <c r="L324" s="74">
        <f>SUMIFS([2]Feuil1!$C:$C,[2]Feuil1!$B:$B,$W$20,[2]Feuil1!$A:$A,C324,[2]Feuil1!$D:$D,$L$6)</f>
        <v>0</v>
      </c>
      <c r="M324" s="187" t="e">
        <f>SUMIFS([2]Feuil1!$E:$E,[2]Feuil1!$B:$B,$W$20,[2]Feuil1!$A:$A,C324,[2]Feuil1!$D:$D,$L$6)</f>
        <v>#VALUE!</v>
      </c>
      <c r="N324" s="74">
        <f>SUMIFS([2]Feuil1!$C:$C,[2]Feuil1!$B:$B,$W$20,[2]Feuil1!$A:$A,C324,[2]Feuil1!$D:$D,$N$6)</f>
        <v>0</v>
      </c>
      <c r="O324" s="187" t="e">
        <f>SUMIFS([2]Feuil1!$E:$E,[2]Feuil1!$B:$B,$W$20,[2]Feuil1!$A:$A,C324,[2]Feuil1!$D:$D,$N$6)</f>
        <v>#VALUE!</v>
      </c>
      <c r="P324" s="173"/>
      <c r="Q324" s="188" t="e">
        <f t="shared" si="20"/>
        <v>#VALUE!</v>
      </c>
      <c r="R324" s="11" t="e">
        <f t="shared" si="23"/>
        <v>#VALUE!</v>
      </c>
      <c r="S324" s="11" t="e">
        <f t="shared" si="24"/>
        <v>#VALUE!</v>
      </c>
      <c r="T324" s="50" t="e">
        <f t="shared" si="21"/>
        <v>#VALUE!</v>
      </c>
      <c r="U324" s="51" t="e">
        <f t="shared" si="22"/>
        <v>#VALUE!</v>
      </c>
    </row>
    <row r="325" spans="1:21" ht="15" thickBot="1" x14ac:dyDescent="0.4">
      <c r="A325" s="234"/>
      <c r="B325" s="1" t="s">
        <v>16</v>
      </c>
      <c r="C325" s="26">
        <v>45122</v>
      </c>
      <c r="D325" s="48" t="e">
        <f>SUMIFS([2]Feuil1!$C:$C,[2]Feuil1!$B:$B,$W$20,[2]Feuil1!$A:$A,C325,[2]Feuil1!$D:$D,$D$6)</f>
        <v>#VALUE!</v>
      </c>
      <c r="E325" s="185" t="e">
        <f>SUMIFS([2]Feuil1!$E:$E,[2]Feuil1!$B:$B,$W$20,[2]Feuil1!$A:$A,C325,[2]Feuil1!$D:$D,$D$6)</f>
        <v>#VALUE!</v>
      </c>
      <c r="F325" s="48" t="e">
        <f>SUMIFS([2]Feuil1!$C:$C,[2]Feuil1!$B:$B,$W$20,[2]Feuil1!$A:$A,C325,[2]Feuil1!$D:$D,$F$6)</f>
        <v>#VALUE!</v>
      </c>
      <c r="G325" s="185" t="e">
        <f>SUMIFS([2]Feuil1!$E:$E,[2]Feuil1!$B:$B,$W$20,[2]Feuil1!$A:$A,C325,[2]Feuil1!$D:$D,$F$6)</f>
        <v>#VALUE!</v>
      </c>
      <c r="H325" s="49">
        <f>SUMIFS([2]Feuil1!$C:$C,[2]Feuil1!$B:$B,$W$20,[2]Feuil1!$A:$A,C325,[2]Feuil1!$D:$D,$H$6)</f>
        <v>0</v>
      </c>
      <c r="I325" s="186" t="e">
        <f>SUMIFS([2]Feuil1!$E:$E,[2]Feuil1!$B:$B,$W$20,[2]Feuil1!$A:$A,C325,[2]Feuil1!$D:$D,$H$6)</f>
        <v>#VALUE!</v>
      </c>
      <c r="J325" s="49" t="e">
        <f>SUMIFS([2]Feuil1!$C:$C,[2]Feuil1!$B:$B,$W$20,[2]Feuil1!$A:$A,C325,[2]Feuil1!$D:$D,$J$6)</f>
        <v>#VALUE!</v>
      </c>
      <c r="K325" s="186" t="e">
        <f>SUMIFS([2]Feuil1!$E:$E,[2]Feuil1!$B:$B,$W$20,[2]Feuil1!$A:$A,C325,[2]Feuil1!$D:$D,$J$6)</f>
        <v>#VALUE!</v>
      </c>
      <c r="L325" s="74">
        <f>SUMIFS([2]Feuil1!$C:$C,[2]Feuil1!$B:$B,$W$20,[2]Feuil1!$A:$A,C325,[2]Feuil1!$D:$D,$L$6)</f>
        <v>0</v>
      </c>
      <c r="M325" s="187" t="e">
        <f>SUMIFS([2]Feuil1!$E:$E,[2]Feuil1!$B:$B,$W$20,[2]Feuil1!$A:$A,C325,[2]Feuil1!$D:$D,$L$6)</f>
        <v>#VALUE!</v>
      </c>
      <c r="N325" s="74">
        <f>SUMIFS([2]Feuil1!$C:$C,[2]Feuil1!$B:$B,$W$20,[2]Feuil1!$A:$A,C325,[2]Feuil1!$D:$D,$N$6)</f>
        <v>0</v>
      </c>
      <c r="O325" s="187" t="e">
        <f>SUMIFS([2]Feuil1!$E:$E,[2]Feuil1!$B:$B,$W$20,[2]Feuil1!$A:$A,C325,[2]Feuil1!$D:$D,$N$6)</f>
        <v>#VALUE!</v>
      </c>
      <c r="P325" s="173"/>
      <c r="Q325" s="188" t="e">
        <f t="shared" si="20"/>
        <v>#VALUE!</v>
      </c>
      <c r="R325" s="11" t="e">
        <f t="shared" si="23"/>
        <v>#VALUE!</v>
      </c>
      <c r="S325" s="11" t="e">
        <f t="shared" si="24"/>
        <v>#VALUE!</v>
      </c>
      <c r="T325" s="50" t="e">
        <f t="shared" si="21"/>
        <v>#VALUE!</v>
      </c>
      <c r="U325" s="51" t="e">
        <f t="shared" si="22"/>
        <v>#VALUE!</v>
      </c>
    </row>
    <row r="326" spans="1:21" ht="15" thickBot="1" x14ac:dyDescent="0.4">
      <c r="A326" s="234"/>
      <c r="B326" s="1" t="s">
        <v>17</v>
      </c>
      <c r="C326" s="26">
        <v>45123</v>
      </c>
      <c r="D326" s="48" t="e">
        <f>SUMIFS([2]Feuil1!$C:$C,[2]Feuil1!$B:$B,$W$20,[2]Feuil1!$A:$A,C326,[2]Feuil1!$D:$D,$D$6)</f>
        <v>#VALUE!</v>
      </c>
      <c r="E326" s="185" t="e">
        <f>SUMIFS([2]Feuil1!$E:$E,[2]Feuil1!$B:$B,$W$20,[2]Feuil1!$A:$A,C326,[2]Feuil1!$D:$D,$D$6)</f>
        <v>#VALUE!</v>
      </c>
      <c r="F326" s="48" t="e">
        <f>SUMIFS([2]Feuil1!$C:$C,[2]Feuil1!$B:$B,$W$20,[2]Feuil1!$A:$A,C326,[2]Feuil1!$D:$D,$F$6)</f>
        <v>#VALUE!</v>
      </c>
      <c r="G326" s="185" t="e">
        <f>SUMIFS([2]Feuil1!$E:$E,[2]Feuil1!$B:$B,$W$20,[2]Feuil1!$A:$A,C326,[2]Feuil1!$D:$D,$F$6)</f>
        <v>#VALUE!</v>
      </c>
      <c r="H326" s="49">
        <f>SUMIFS([2]Feuil1!$C:$C,[2]Feuil1!$B:$B,$W$20,[2]Feuil1!$A:$A,C326,[2]Feuil1!$D:$D,$H$6)</f>
        <v>0</v>
      </c>
      <c r="I326" s="186" t="e">
        <f>SUMIFS([2]Feuil1!$E:$E,[2]Feuil1!$B:$B,$W$20,[2]Feuil1!$A:$A,C326,[2]Feuil1!$D:$D,$H$6)</f>
        <v>#VALUE!</v>
      </c>
      <c r="J326" s="49" t="e">
        <f>SUMIFS([2]Feuil1!$C:$C,[2]Feuil1!$B:$B,$W$20,[2]Feuil1!$A:$A,C326,[2]Feuil1!$D:$D,$J$6)</f>
        <v>#VALUE!</v>
      </c>
      <c r="K326" s="186" t="e">
        <f>SUMIFS([2]Feuil1!$E:$E,[2]Feuil1!$B:$B,$W$20,[2]Feuil1!$A:$A,C326,[2]Feuil1!$D:$D,$J$6)</f>
        <v>#VALUE!</v>
      </c>
      <c r="L326" s="74">
        <f>SUMIFS([2]Feuil1!$C:$C,[2]Feuil1!$B:$B,$W$20,[2]Feuil1!$A:$A,C326,[2]Feuil1!$D:$D,$L$6)</f>
        <v>0</v>
      </c>
      <c r="M326" s="187" t="e">
        <f>SUMIFS([2]Feuil1!$E:$E,[2]Feuil1!$B:$B,$W$20,[2]Feuil1!$A:$A,C326,[2]Feuil1!$D:$D,$L$6)</f>
        <v>#VALUE!</v>
      </c>
      <c r="N326" s="74">
        <f>SUMIFS([2]Feuil1!$C:$C,[2]Feuil1!$B:$B,$W$20,[2]Feuil1!$A:$A,C326,[2]Feuil1!$D:$D,$N$6)</f>
        <v>0</v>
      </c>
      <c r="O326" s="187" t="e">
        <f>SUMIFS([2]Feuil1!$E:$E,[2]Feuil1!$B:$B,$W$20,[2]Feuil1!$A:$A,C326,[2]Feuil1!$D:$D,$N$6)</f>
        <v>#VALUE!</v>
      </c>
      <c r="P326" s="173"/>
      <c r="Q326" s="188" t="e">
        <f t="shared" si="20"/>
        <v>#VALUE!</v>
      </c>
      <c r="R326" s="11" t="e">
        <f t="shared" si="23"/>
        <v>#VALUE!</v>
      </c>
      <c r="S326" s="11" t="e">
        <f t="shared" si="24"/>
        <v>#VALUE!</v>
      </c>
      <c r="T326" s="50" t="e">
        <f t="shared" si="21"/>
        <v>#VALUE!</v>
      </c>
      <c r="U326" s="51" t="e">
        <f t="shared" si="22"/>
        <v>#VALUE!</v>
      </c>
    </row>
    <row r="327" spans="1:21" ht="15" thickBot="1" x14ac:dyDescent="0.4">
      <c r="A327" s="234"/>
      <c r="B327" s="1" t="s">
        <v>12</v>
      </c>
      <c r="C327" s="26">
        <v>45124</v>
      </c>
      <c r="D327" s="48" t="e">
        <f>SUMIFS([2]Feuil1!$C:$C,[2]Feuil1!$B:$B,$W$20,[2]Feuil1!$A:$A,C327,[2]Feuil1!$D:$D,$D$6)</f>
        <v>#VALUE!</v>
      </c>
      <c r="E327" s="185" t="e">
        <f>SUMIFS([2]Feuil1!$E:$E,[2]Feuil1!$B:$B,$W$20,[2]Feuil1!$A:$A,C327,[2]Feuil1!$D:$D,$D$6)</f>
        <v>#VALUE!</v>
      </c>
      <c r="F327" s="48" t="e">
        <f>SUMIFS([2]Feuil1!$C:$C,[2]Feuil1!$B:$B,$W$20,[2]Feuil1!$A:$A,C327,[2]Feuil1!$D:$D,$F$6)</f>
        <v>#VALUE!</v>
      </c>
      <c r="G327" s="185" t="e">
        <f>SUMIFS([2]Feuil1!$E:$E,[2]Feuil1!$B:$B,$W$20,[2]Feuil1!$A:$A,C327,[2]Feuil1!$D:$D,$F$6)</f>
        <v>#VALUE!</v>
      </c>
      <c r="H327" s="49">
        <f>SUMIFS([2]Feuil1!$C:$C,[2]Feuil1!$B:$B,$W$20,[2]Feuil1!$A:$A,C327,[2]Feuil1!$D:$D,$H$6)</f>
        <v>0</v>
      </c>
      <c r="I327" s="186" t="e">
        <f>SUMIFS([2]Feuil1!$E:$E,[2]Feuil1!$B:$B,$W$20,[2]Feuil1!$A:$A,C327,[2]Feuil1!$D:$D,$H$6)</f>
        <v>#VALUE!</v>
      </c>
      <c r="J327" s="49" t="e">
        <f>SUMIFS([2]Feuil1!$C:$C,[2]Feuil1!$B:$B,$W$20,[2]Feuil1!$A:$A,C327,[2]Feuil1!$D:$D,$J$6)</f>
        <v>#VALUE!</v>
      </c>
      <c r="K327" s="186" t="e">
        <f>SUMIFS([2]Feuil1!$E:$E,[2]Feuil1!$B:$B,$W$20,[2]Feuil1!$A:$A,C327,[2]Feuil1!$D:$D,$J$6)</f>
        <v>#VALUE!</v>
      </c>
      <c r="L327" s="74">
        <f>SUMIFS([2]Feuil1!$C:$C,[2]Feuil1!$B:$B,$W$20,[2]Feuil1!$A:$A,C327,[2]Feuil1!$D:$D,$L$6)</f>
        <v>0</v>
      </c>
      <c r="M327" s="187" t="e">
        <f>SUMIFS([2]Feuil1!$E:$E,[2]Feuil1!$B:$B,$W$20,[2]Feuil1!$A:$A,C327,[2]Feuil1!$D:$D,$L$6)</f>
        <v>#VALUE!</v>
      </c>
      <c r="N327" s="74">
        <f>SUMIFS([2]Feuil1!$C:$C,[2]Feuil1!$B:$B,$W$20,[2]Feuil1!$A:$A,C327,[2]Feuil1!$D:$D,$N$6)</f>
        <v>0</v>
      </c>
      <c r="O327" s="187" t="e">
        <f>SUMIFS([2]Feuil1!$E:$E,[2]Feuil1!$B:$B,$W$20,[2]Feuil1!$A:$A,C327,[2]Feuil1!$D:$D,$N$6)</f>
        <v>#VALUE!</v>
      </c>
      <c r="P327" s="173"/>
      <c r="Q327" s="188" t="e">
        <f t="shared" si="20"/>
        <v>#VALUE!</v>
      </c>
      <c r="R327" s="11" t="e">
        <f t="shared" si="23"/>
        <v>#VALUE!</v>
      </c>
      <c r="S327" s="11" t="e">
        <f t="shared" si="24"/>
        <v>#VALUE!</v>
      </c>
      <c r="T327" s="50" t="e">
        <f t="shared" si="21"/>
        <v>#VALUE!</v>
      </c>
      <c r="U327" s="51" t="e">
        <f t="shared" si="22"/>
        <v>#VALUE!</v>
      </c>
    </row>
    <row r="328" spans="1:21" ht="15" thickBot="1" x14ac:dyDescent="0.4">
      <c r="A328" s="234"/>
      <c r="B328" s="1" t="s">
        <v>13</v>
      </c>
      <c r="C328" s="26">
        <v>45125</v>
      </c>
      <c r="D328" s="48" t="e">
        <f>SUMIFS([2]Feuil1!$C:$C,[2]Feuil1!$B:$B,$W$20,[2]Feuil1!$A:$A,C328,[2]Feuil1!$D:$D,$D$6)</f>
        <v>#VALUE!</v>
      </c>
      <c r="E328" s="185" t="e">
        <f>SUMIFS([2]Feuil1!$E:$E,[2]Feuil1!$B:$B,$W$20,[2]Feuil1!$A:$A,C328,[2]Feuil1!$D:$D,$D$6)</f>
        <v>#VALUE!</v>
      </c>
      <c r="F328" s="48" t="e">
        <f>SUMIFS([2]Feuil1!$C:$C,[2]Feuil1!$B:$B,$W$20,[2]Feuil1!$A:$A,C328,[2]Feuil1!$D:$D,$F$6)</f>
        <v>#VALUE!</v>
      </c>
      <c r="G328" s="185" t="e">
        <f>SUMIFS([2]Feuil1!$E:$E,[2]Feuil1!$B:$B,$W$20,[2]Feuil1!$A:$A,C328,[2]Feuil1!$D:$D,$F$6)</f>
        <v>#VALUE!</v>
      </c>
      <c r="H328" s="49">
        <f>SUMIFS([2]Feuil1!$C:$C,[2]Feuil1!$B:$B,$W$20,[2]Feuil1!$A:$A,C328,[2]Feuil1!$D:$D,$H$6)</f>
        <v>0</v>
      </c>
      <c r="I328" s="186" t="e">
        <f>SUMIFS([2]Feuil1!$E:$E,[2]Feuil1!$B:$B,$W$20,[2]Feuil1!$A:$A,C328,[2]Feuil1!$D:$D,$H$6)</f>
        <v>#VALUE!</v>
      </c>
      <c r="J328" s="49" t="e">
        <f>SUMIFS([2]Feuil1!$C:$C,[2]Feuil1!$B:$B,$W$20,[2]Feuil1!$A:$A,C328,[2]Feuil1!$D:$D,$J$6)</f>
        <v>#VALUE!</v>
      </c>
      <c r="K328" s="186" t="e">
        <f>SUMIFS([2]Feuil1!$E:$E,[2]Feuil1!$B:$B,$W$20,[2]Feuil1!$A:$A,C328,[2]Feuil1!$D:$D,$J$6)</f>
        <v>#VALUE!</v>
      </c>
      <c r="L328" s="74">
        <f>SUMIFS([2]Feuil1!$C:$C,[2]Feuil1!$B:$B,$W$20,[2]Feuil1!$A:$A,C328,[2]Feuil1!$D:$D,$L$6)</f>
        <v>0</v>
      </c>
      <c r="M328" s="187" t="e">
        <f>SUMIFS([2]Feuil1!$E:$E,[2]Feuil1!$B:$B,$W$20,[2]Feuil1!$A:$A,C328,[2]Feuil1!$D:$D,$L$6)</f>
        <v>#VALUE!</v>
      </c>
      <c r="N328" s="74">
        <f>SUMIFS([2]Feuil1!$C:$C,[2]Feuil1!$B:$B,$W$20,[2]Feuil1!$A:$A,C328,[2]Feuil1!$D:$D,$N$6)</f>
        <v>0</v>
      </c>
      <c r="O328" s="187" t="e">
        <f>SUMIFS([2]Feuil1!$E:$E,[2]Feuil1!$B:$B,$W$20,[2]Feuil1!$A:$A,C328,[2]Feuil1!$D:$D,$N$6)</f>
        <v>#VALUE!</v>
      </c>
      <c r="P328" s="173"/>
      <c r="Q328" s="188" t="e">
        <f t="shared" si="20"/>
        <v>#VALUE!</v>
      </c>
      <c r="R328" s="11" t="e">
        <f t="shared" si="23"/>
        <v>#VALUE!</v>
      </c>
      <c r="S328" s="11" t="e">
        <f t="shared" si="24"/>
        <v>#VALUE!</v>
      </c>
      <c r="T328" s="50" t="e">
        <f t="shared" si="21"/>
        <v>#VALUE!</v>
      </c>
      <c r="U328" s="51" t="e">
        <f t="shared" si="22"/>
        <v>#VALUE!</v>
      </c>
    </row>
    <row r="329" spans="1:21" ht="15" thickBot="1" x14ac:dyDescent="0.4">
      <c r="A329" s="234"/>
      <c r="B329" s="1" t="s">
        <v>13</v>
      </c>
      <c r="C329" s="26">
        <v>45126</v>
      </c>
      <c r="D329" s="48" t="e">
        <f>SUMIFS([2]Feuil1!$C:$C,[2]Feuil1!$B:$B,$W$20,[2]Feuil1!$A:$A,C329,[2]Feuil1!$D:$D,$D$6)</f>
        <v>#VALUE!</v>
      </c>
      <c r="E329" s="185" t="e">
        <f>SUMIFS([2]Feuil1!$E:$E,[2]Feuil1!$B:$B,$W$20,[2]Feuil1!$A:$A,C329,[2]Feuil1!$D:$D,$D$6)</f>
        <v>#VALUE!</v>
      </c>
      <c r="F329" s="48" t="e">
        <f>SUMIFS([2]Feuil1!$C:$C,[2]Feuil1!$B:$B,$W$20,[2]Feuil1!$A:$A,C329,[2]Feuil1!$D:$D,$F$6)</f>
        <v>#VALUE!</v>
      </c>
      <c r="G329" s="185" t="e">
        <f>SUMIFS([2]Feuil1!$E:$E,[2]Feuil1!$B:$B,$W$20,[2]Feuil1!$A:$A,C329,[2]Feuil1!$D:$D,$F$6)</f>
        <v>#VALUE!</v>
      </c>
      <c r="H329" s="49">
        <f>SUMIFS([2]Feuil1!$C:$C,[2]Feuil1!$B:$B,$W$20,[2]Feuil1!$A:$A,C329,[2]Feuil1!$D:$D,$H$6)</f>
        <v>0</v>
      </c>
      <c r="I329" s="186" t="e">
        <f>SUMIFS([2]Feuil1!$E:$E,[2]Feuil1!$B:$B,$W$20,[2]Feuil1!$A:$A,C329,[2]Feuil1!$D:$D,$H$6)</f>
        <v>#VALUE!</v>
      </c>
      <c r="J329" s="49" t="e">
        <f>SUMIFS([2]Feuil1!$C:$C,[2]Feuil1!$B:$B,$W$20,[2]Feuil1!$A:$A,C329,[2]Feuil1!$D:$D,$J$6)</f>
        <v>#VALUE!</v>
      </c>
      <c r="K329" s="186" t="e">
        <f>SUMIFS([2]Feuil1!$E:$E,[2]Feuil1!$B:$B,$W$20,[2]Feuil1!$A:$A,C329,[2]Feuil1!$D:$D,$J$6)</f>
        <v>#VALUE!</v>
      </c>
      <c r="L329" s="74">
        <f>SUMIFS([2]Feuil1!$C:$C,[2]Feuil1!$B:$B,$W$20,[2]Feuil1!$A:$A,C329,[2]Feuil1!$D:$D,$L$6)</f>
        <v>0</v>
      </c>
      <c r="M329" s="187" t="e">
        <f>SUMIFS([2]Feuil1!$E:$E,[2]Feuil1!$B:$B,$W$20,[2]Feuil1!$A:$A,C329,[2]Feuil1!$D:$D,$L$6)</f>
        <v>#VALUE!</v>
      </c>
      <c r="N329" s="74">
        <f>SUMIFS([2]Feuil1!$C:$C,[2]Feuil1!$B:$B,$W$20,[2]Feuil1!$A:$A,C329,[2]Feuil1!$D:$D,$N$6)</f>
        <v>0</v>
      </c>
      <c r="O329" s="187" t="e">
        <f>SUMIFS([2]Feuil1!$E:$E,[2]Feuil1!$B:$B,$W$20,[2]Feuil1!$A:$A,C329,[2]Feuil1!$D:$D,$N$6)</f>
        <v>#VALUE!</v>
      </c>
      <c r="P329" s="173"/>
      <c r="Q329" s="188" t="e">
        <f t="shared" ref="Q329:Q392" si="25">((D329*E329)+(F329*G329)+(H329*I329)+(J329*K329)+(L329*M329)+(N329*O329))/P329</f>
        <v>#VALUE!</v>
      </c>
      <c r="R329" s="11" t="e">
        <f t="shared" si="23"/>
        <v>#VALUE!</v>
      </c>
      <c r="S329" s="11" t="e">
        <f t="shared" si="24"/>
        <v>#VALUE!</v>
      </c>
      <c r="T329" s="50" t="e">
        <f t="shared" ref="T329:T392" si="26">R329/S329</f>
        <v>#VALUE!</v>
      </c>
      <c r="U329" s="51" t="e">
        <f t="shared" ref="U329:U392" si="27">S329-R329</f>
        <v>#VALUE!</v>
      </c>
    </row>
    <row r="330" spans="1:21" ht="15" thickBot="1" x14ac:dyDescent="0.4">
      <c r="A330" s="234"/>
      <c r="B330" s="1" t="s">
        <v>14</v>
      </c>
      <c r="C330" s="26">
        <v>45127</v>
      </c>
      <c r="D330" s="48" t="e">
        <f>SUMIFS([2]Feuil1!$C:$C,[2]Feuil1!$B:$B,$W$20,[2]Feuil1!$A:$A,C330,[2]Feuil1!$D:$D,$D$6)</f>
        <v>#VALUE!</v>
      </c>
      <c r="E330" s="185" t="e">
        <f>SUMIFS([2]Feuil1!$E:$E,[2]Feuil1!$B:$B,$W$20,[2]Feuil1!$A:$A,C330,[2]Feuil1!$D:$D,$D$6)</f>
        <v>#VALUE!</v>
      </c>
      <c r="F330" s="48" t="e">
        <f>SUMIFS([2]Feuil1!$C:$C,[2]Feuil1!$B:$B,$W$20,[2]Feuil1!$A:$A,C330,[2]Feuil1!$D:$D,$F$6)</f>
        <v>#VALUE!</v>
      </c>
      <c r="G330" s="185" t="e">
        <f>SUMIFS([2]Feuil1!$E:$E,[2]Feuil1!$B:$B,$W$20,[2]Feuil1!$A:$A,C330,[2]Feuil1!$D:$D,$F$6)</f>
        <v>#VALUE!</v>
      </c>
      <c r="H330" s="49">
        <f>SUMIFS([2]Feuil1!$C:$C,[2]Feuil1!$B:$B,$W$20,[2]Feuil1!$A:$A,C330,[2]Feuil1!$D:$D,$H$6)</f>
        <v>0</v>
      </c>
      <c r="I330" s="186" t="e">
        <f>SUMIFS([2]Feuil1!$E:$E,[2]Feuil1!$B:$B,$W$20,[2]Feuil1!$A:$A,C330,[2]Feuil1!$D:$D,$H$6)</f>
        <v>#VALUE!</v>
      </c>
      <c r="J330" s="49" t="e">
        <f>SUMIFS([2]Feuil1!$C:$C,[2]Feuil1!$B:$B,$W$20,[2]Feuil1!$A:$A,C330,[2]Feuil1!$D:$D,$J$6)</f>
        <v>#VALUE!</v>
      </c>
      <c r="K330" s="186" t="e">
        <f>SUMIFS([2]Feuil1!$E:$E,[2]Feuil1!$B:$B,$W$20,[2]Feuil1!$A:$A,C330,[2]Feuil1!$D:$D,$J$6)</f>
        <v>#VALUE!</v>
      </c>
      <c r="L330" s="74">
        <f>SUMIFS([2]Feuil1!$C:$C,[2]Feuil1!$B:$B,$W$20,[2]Feuil1!$A:$A,C330,[2]Feuil1!$D:$D,$L$6)</f>
        <v>0</v>
      </c>
      <c r="M330" s="187" t="e">
        <f>SUMIFS([2]Feuil1!$E:$E,[2]Feuil1!$B:$B,$W$20,[2]Feuil1!$A:$A,C330,[2]Feuil1!$D:$D,$L$6)</f>
        <v>#VALUE!</v>
      </c>
      <c r="N330" s="74">
        <f>SUMIFS([2]Feuil1!$C:$C,[2]Feuil1!$B:$B,$W$20,[2]Feuil1!$A:$A,C330,[2]Feuil1!$D:$D,$N$6)</f>
        <v>0</v>
      </c>
      <c r="O330" s="187" t="e">
        <f>SUMIFS([2]Feuil1!$E:$E,[2]Feuil1!$B:$B,$W$20,[2]Feuil1!$A:$A,C330,[2]Feuil1!$D:$D,$N$6)</f>
        <v>#VALUE!</v>
      </c>
      <c r="P330" s="173"/>
      <c r="Q330" s="188" t="e">
        <f t="shared" si="25"/>
        <v>#VALUE!</v>
      </c>
      <c r="R330" s="11" t="e">
        <f t="shared" si="23"/>
        <v>#VALUE!</v>
      </c>
      <c r="S330" s="11" t="e">
        <f t="shared" si="24"/>
        <v>#VALUE!</v>
      </c>
      <c r="T330" s="50" t="e">
        <f t="shared" si="26"/>
        <v>#VALUE!</v>
      </c>
      <c r="U330" s="51" t="e">
        <f t="shared" si="27"/>
        <v>#VALUE!</v>
      </c>
    </row>
    <row r="331" spans="1:21" ht="15" thickBot="1" x14ac:dyDescent="0.4">
      <c r="A331" s="234"/>
      <c r="B331" s="1" t="s">
        <v>15</v>
      </c>
      <c r="C331" s="26">
        <v>45128</v>
      </c>
      <c r="D331" s="48" t="e">
        <f>SUMIFS([2]Feuil1!$C:$C,[2]Feuil1!$B:$B,$W$20,[2]Feuil1!$A:$A,C331,[2]Feuil1!$D:$D,$D$6)</f>
        <v>#VALUE!</v>
      </c>
      <c r="E331" s="185" t="e">
        <f>SUMIFS([2]Feuil1!$E:$E,[2]Feuil1!$B:$B,$W$20,[2]Feuil1!$A:$A,C331,[2]Feuil1!$D:$D,$D$6)</f>
        <v>#VALUE!</v>
      </c>
      <c r="F331" s="48" t="e">
        <f>SUMIFS([2]Feuil1!$C:$C,[2]Feuil1!$B:$B,$W$20,[2]Feuil1!$A:$A,C331,[2]Feuil1!$D:$D,$F$6)</f>
        <v>#VALUE!</v>
      </c>
      <c r="G331" s="185" t="e">
        <f>SUMIFS([2]Feuil1!$E:$E,[2]Feuil1!$B:$B,$W$20,[2]Feuil1!$A:$A,C331,[2]Feuil1!$D:$D,$F$6)</f>
        <v>#VALUE!</v>
      </c>
      <c r="H331" s="49">
        <f>SUMIFS([2]Feuil1!$C:$C,[2]Feuil1!$B:$B,$W$20,[2]Feuil1!$A:$A,C331,[2]Feuil1!$D:$D,$H$6)</f>
        <v>0</v>
      </c>
      <c r="I331" s="186" t="e">
        <f>SUMIFS([2]Feuil1!$E:$E,[2]Feuil1!$B:$B,$W$20,[2]Feuil1!$A:$A,C331,[2]Feuil1!$D:$D,$H$6)</f>
        <v>#VALUE!</v>
      </c>
      <c r="J331" s="49" t="e">
        <f>SUMIFS([2]Feuil1!$C:$C,[2]Feuil1!$B:$B,$W$20,[2]Feuil1!$A:$A,C331,[2]Feuil1!$D:$D,$J$6)</f>
        <v>#VALUE!</v>
      </c>
      <c r="K331" s="186" t="e">
        <f>SUMIFS([2]Feuil1!$E:$E,[2]Feuil1!$B:$B,$W$20,[2]Feuil1!$A:$A,C331,[2]Feuil1!$D:$D,$J$6)</f>
        <v>#VALUE!</v>
      </c>
      <c r="L331" s="74">
        <f>SUMIFS([2]Feuil1!$C:$C,[2]Feuil1!$B:$B,$W$20,[2]Feuil1!$A:$A,C331,[2]Feuil1!$D:$D,$L$6)</f>
        <v>0</v>
      </c>
      <c r="M331" s="187" t="e">
        <f>SUMIFS([2]Feuil1!$E:$E,[2]Feuil1!$B:$B,$W$20,[2]Feuil1!$A:$A,C331,[2]Feuil1!$D:$D,$L$6)</f>
        <v>#VALUE!</v>
      </c>
      <c r="N331" s="74">
        <f>SUMIFS([2]Feuil1!$C:$C,[2]Feuil1!$B:$B,$W$20,[2]Feuil1!$A:$A,C331,[2]Feuil1!$D:$D,$N$6)</f>
        <v>0</v>
      </c>
      <c r="O331" s="187" t="e">
        <f>SUMIFS([2]Feuil1!$E:$E,[2]Feuil1!$B:$B,$W$20,[2]Feuil1!$A:$A,C331,[2]Feuil1!$D:$D,$N$6)</f>
        <v>#VALUE!</v>
      </c>
      <c r="P331" s="173"/>
      <c r="Q331" s="188" t="e">
        <f t="shared" si="25"/>
        <v>#VALUE!</v>
      </c>
      <c r="R331" s="11" t="e">
        <f t="shared" si="23"/>
        <v>#VALUE!</v>
      </c>
      <c r="S331" s="11" t="e">
        <f t="shared" si="24"/>
        <v>#VALUE!</v>
      </c>
      <c r="T331" s="50" t="e">
        <f t="shared" si="26"/>
        <v>#VALUE!</v>
      </c>
      <c r="U331" s="51" t="e">
        <f t="shared" si="27"/>
        <v>#VALUE!</v>
      </c>
    </row>
    <row r="332" spans="1:21" ht="15" thickBot="1" x14ac:dyDescent="0.4">
      <c r="A332" s="234"/>
      <c r="B332" s="1" t="s">
        <v>16</v>
      </c>
      <c r="C332" s="26">
        <v>45129</v>
      </c>
      <c r="D332" s="48" t="e">
        <f>SUMIFS([2]Feuil1!$C:$C,[2]Feuil1!$B:$B,$W$20,[2]Feuil1!$A:$A,C332,[2]Feuil1!$D:$D,$D$6)</f>
        <v>#VALUE!</v>
      </c>
      <c r="E332" s="185" t="e">
        <f>SUMIFS([2]Feuil1!$E:$E,[2]Feuil1!$B:$B,$W$20,[2]Feuil1!$A:$A,C332,[2]Feuil1!$D:$D,$D$6)</f>
        <v>#VALUE!</v>
      </c>
      <c r="F332" s="48" t="e">
        <f>SUMIFS([2]Feuil1!$C:$C,[2]Feuil1!$B:$B,$W$20,[2]Feuil1!$A:$A,C332,[2]Feuil1!$D:$D,$F$6)</f>
        <v>#VALUE!</v>
      </c>
      <c r="G332" s="185" t="e">
        <f>SUMIFS([2]Feuil1!$E:$E,[2]Feuil1!$B:$B,$W$20,[2]Feuil1!$A:$A,C332,[2]Feuil1!$D:$D,$F$6)</f>
        <v>#VALUE!</v>
      </c>
      <c r="H332" s="49">
        <f>SUMIFS([2]Feuil1!$C:$C,[2]Feuil1!$B:$B,$W$20,[2]Feuil1!$A:$A,C332,[2]Feuil1!$D:$D,$H$6)</f>
        <v>0</v>
      </c>
      <c r="I332" s="186" t="e">
        <f>SUMIFS([2]Feuil1!$E:$E,[2]Feuil1!$B:$B,$W$20,[2]Feuil1!$A:$A,C332,[2]Feuil1!$D:$D,$H$6)</f>
        <v>#VALUE!</v>
      </c>
      <c r="J332" s="49" t="e">
        <f>SUMIFS([2]Feuil1!$C:$C,[2]Feuil1!$B:$B,$W$20,[2]Feuil1!$A:$A,C332,[2]Feuil1!$D:$D,$J$6)</f>
        <v>#VALUE!</v>
      </c>
      <c r="K332" s="186" t="e">
        <f>SUMIFS([2]Feuil1!$E:$E,[2]Feuil1!$B:$B,$W$20,[2]Feuil1!$A:$A,C332,[2]Feuil1!$D:$D,$J$6)</f>
        <v>#VALUE!</v>
      </c>
      <c r="L332" s="74">
        <f>SUMIFS([2]Feuil1!$C:$C,[2]Feuil1!$B:$B,$W$20,[2]Feuil1!$A:$A,C332,[2]Feuil1!$D:$D,$L$6)</f>
        <v>0</v>
      </c>
      <c r="M332" s="187" t="e">
        <f>SUMIFS([2]Feuil1!$E:$E,[2]Feuil1!$B:$B,$W$20,[2]Feuil1!$A:$A,C332,[2]Feuil1!$D:$D,$L$6)</f>
        <v>#VALUE!</v>
      </c>
      <c r="N332" s="74">
        <f>SUMIFS([2]Feuil1!$C:$C,[2]Feuil1!$B:$B,$W$20,[2]Feuil1!$A:$A,C332,[2]Feuil1!$D:$D,$N$6)</f>
        <v>0</v>
      </c>
      <c r="O332" s="187" t="e">
        <f>SUMIFS([2]Feuil1!$E:$E,[2]Feuil1!$B:$B,$W$20,[2]Feuil1!$A:$A,C332,[2]Feuil1!$D:$D,$N$6)</f>
        <v>#VALUE!</v>
      </c>
      <c r="P332" s="173"/>
      <c r="Q332" s="188" t="e">
        <f t="shared" si="25"/>
        <v>#VALUE!</v>
      </c>
      <c r="R332" s="11" t="e">
        <f t="shared" si="23"/>
        <v>#VALUE!</v>
      </c>
      <c r="S332" s="11" t="e">
        <f t="shared" si="24"/>
        <v>#VALUE!</v>
      </c>
      <c r="T332" s="50" t="e">
        <f t="shared" si="26"/>
        <v>#VALUE!</v>
      </c>
      <c r="U332" s="51" t="e">
        <f t="shared" si="27"/>
        <v>#VALUE!</v>
      </c>
    </row>
    <row r="333" spans="1:21" ht="15" thickBot="1" x14ac:dyDescent="0.4">
      <c r="A333" s="234"/>
      <c r="B333" s="1" t="s">
        <v>17</v>
      </c>
      <c r="C333" s="26">
        <v>45130</v>
      </c>
      <c r="D333" s="48" t="e">
        <f>SUMIFS([2]Feuil1!$C:$C,[2]Feuil1!$B:$B,$W$20,[2]Feuil1!$A:$A,C333,[2]Feuil1!$D:$D,$D$6)</f>
        <v>#VALUE!</v>
      </c>
      <c r="E333" s="185" t="e">
        <f>SUMIFS([2]Feuil1!$E:$E,[2]Feuil1!$B:$B,$W$20,[2]Feuil1!$A:$A,C333,[2]Feuil1!$D:$D,$D$6)</f>
        <v>#VALUE!</v>
      </c>
      <c r="F333" s="48" t="e">
        <f>SUMIFS([2]Feuil1!$C:$C,[2]Feuil1!$B:$B,$W$20,[2]Feuil1!$A:$A,C333,[2]Feuil1!$D:$D,$F$6)</f>
        <v>#VALUE!</v>
      </c>
      <c r="G333" s="185" t="e">
        <f>SUMIFS([2]Feuil1!$E:$E,[2]Feuil1!$B:$B,$W$20,[2]Feuil1!$A:$A,C333,[2]Feuil1!$D:$D,$F$6)</f>
        <v>#VALUE!</v>
      </c>
      <c r="H333" s="49">
        <f>SUMIFS([2]Feuil1!$C:$C,[2]Feuil1!$B:$B,$W$20,[2]Feuil1!$A:$A,C333,[2]Feuil1!$D:$D,$H$6)</f>
        <v>0</v>
      </c>
      <c r="I333" s="186" t="e">
        <f>SUMIFS([2]Feuil1!$E:$E,[2]Feuil1!$B:$B,$W$20,[2]Feuil1!$A:$A,C333,[2]Feuil1!$D:$D,$H$6)</f>
        <v>#VALUE!</v>
      </c>
      <c r="J333" s="49" t="e">
        <f>SUMIFS([2]Feuil1!$C:$C,[2]Feuil1!$B:$B,$W$20,[2]Feuil1!$A:$A,C333,[2]Feuil1!$D:$D,$J$6)</f>
        <v>#VALUE!</v>
      </c>
      <c r="K333" s="186" t="e">
        <f>SUMIFS([2]Feuil1!$E:$E,[2]Feuil1!$B:$B,$W$20,[2]Feuil1!$A:$A,C333,[2]Feuil1!$D:$D,$J$6)</f>
        <v>#VALUE!</v>
      </c>
      <c r="L333" s="74">
        <f>SUMIFS([2]Feuil1!$C:$C,[2]Feuil1!$B:$B,$W$20,[2]Feuil1!$A:$A,C333,[2]Feuil1!$D:$D,$L$6)</f>
        <v>0</v>
      </c>
      <c r="M333" s="187" t="e">
        <f>SUMIFS([2]Feuil1!$E:$E,[2]Feuil1!$B:$B,$W$20,[2]Feuil1!$A:$A,C333,[2]Feuil1!$D:$D,$L$6)</f>
        <v>#VALUE!</v>
      </c>
      <c r="N333" s="74">
        <f>SUMIFS([2]Feuil1!$C:$C,[2]Feuil1!$B:$B,$W$20,[2]Feuil1!$A:$A,C333,[2]Feuil1!$D:$D,$N$6)</f>
        <v>0</v>
      </c>
      <c r="O333" s="187" t="e">
        <f>SUMIFS([2]Feuil1!$E:$E,[2]Feuil1!$B:$B,$W$20,[2]Feuil1!$A:$A,C333,[2]Feuil1!$D:$D,$N$6)</f>
        <v>#VALUE!</v>
      </c>
      <c r="P333" s="173"/>
      <c r="Q333" s="188" t="e">
        <f t="shared" si="25"/>
        <v>#VALUE!</v>
      </c>
      <c r="R333" s="11" t="e">
        <f t="shared" si="23"/>
        <v>#VALUE!</v>
      </c>
      <c r="S333" s="11" t="e">
        <f t="shared" si="24"/>
        <v>#VALUE!</v>
      </c>
      <c r="T333" s="50" t="e">
        <f t="shared" si="26"/>
        <v>#VALUE!</v>
      </c>
      <c r="U333" s="51" t="e">
        <f t="shared" si="27"/>
        <v>#VALUE!</v>
      </c>
    </row>
    <row r="334" spans="1:21" ht="15" thickBot="1" x14ac:dyDescent="0.4">
      <c r="A334" s="234"/>
      <c r="B334" s="1" t="s">
        <v>12</v>
      </c>
      <c r="C334" s="26">
        <v>45131</v>
      </c>
      <c r="D334" s="48" t="e">
        <f>SUMIFS([2]Feuil1!$C:$C,[2]Feuil1!$B:$B,$W$20,[2]Feuil1!$A:$A,C334,[2]Feuil1!$D:$D,$D$6)</f>
        <v>#VALUE!</v>
      </c>
      <c r="E334" s="185" t="e">
        <f>SUMIFS([2]Feuil1!$E:$E,[2]Feuil1!$B:$B,$W$20,[2]Feuil1!$A:$A,C334,[2]Feuil1!$D:$D,$D$6)</f>
        <v>#VALUE!</v>
      </c>
      <c r="F334" s="48" t="e">
        <f>SUMIFS([2]Feuil1!$C:$C,[2]Feuil1!$B:$B,$W$20,[2]Feuil1!$A:$A,C334,[2]Feuil1!$D:$D,$F$6)</f>
        <v>#VALUE!</v>
      </c>
      <c r="G334" s="185" t="e">
        <f>SUMIFS([2]Feuil1!$E:$E,[2]Feuil1!$B:$B,$W$20,[2]Feuil1!$A:$A,C334,[2]Feuil1!$D:$D,$F$6)</f>
        <v>#VALUE!</v>
      </c>
      <c r="H334" s="49">
        <f>SUMIFS([2]Feuil1!$C:$C,[2]Feuil1!$B:$B,$W$20,[2]Feuil1!$A:$A,C334,[2]Feuil1!$D:$D,$H$6)</f>
        <v>0</v>
      </c>
      <c r="I334" s="186" t="e">
        <f>SUMIFS([2]Feuil1!$E:$E,[2]Feuil1!$B:$B,$W$20,[2]Feuil1!$A:$A,C334,[2]Feuil1!$D:$D,$H$6)</f>
        <v>#VALUE!</v>
      </c>
      <c r="J334" s="49" t="e">
        <f>SUMIFS([2]Feuil1!$C:$C,[2]Feuil1!$B:$B,$W$20,[2]Feuil1!$A:$A,C334,[2]Feuil1!$D:$D,$J$6)</f>
        <v>#VALUE!</v>
      </c>
      <c r="K334" s="186" t="e">
        <f>SUMIFS([2]Feuil1!$E:$E,[2]Feuil1!$B:$B,$W$20,[2]Feuil1!$A:$A,C334,[2]Feuil1!$D:$D,$J$6)</f>
        <v>#VALUE!</v>
      </c>
      <c r="L334" s="74">
        <f>SUMIFS([2]Feuil1!$C:$C,[2]Feuil1!$B:$B,$W$20,[2]Feuil1!$A:$A,C334,[2]Feuil1!$D:$D,$L$6)</f>
        <v>0</v>
      </c>
      <c r="M334" s="187" t="e">
        <f>SUMIFS([2]Feuil1!$E:$E,[2]Feuil1!$B:$B,$W$20,[2]Feuil1!$A:$A,C334,[2]Feuil1!$D:$D,$L$6)</f>
        <v>#VALUE!</v>
      </c>
      <c r="N334" s="74">
        <f>SUMIFS([2]Feuil1!$C:$C,[2]Feuil1!$B:$B,$W$20,[2]Feuil1!$A:$A,C334,[2]Feuil1!$D:$D,$N$6)</f>
        <v>0</v>
      </c>
      <c r="O334" s="187" t="e">
        <f>SUMIFS([2]Feuil1!$E:$E,[2]Feuil1!$B:$B,$W$20,[2]Feuil1!$A:$A,C334,[2]Feuil1!$D:$D,$N$6)</f>
        <v>#VALUE!</v>
      </c>
      <c r="P334" s="173"/>
      <c r="Q334" s="188" t="e">
        <f t="shared" si="25"/>
        <v>#VALUE!</v>
      </c>
      <c r="R334" s="11" t="e">
        <f t="shared" si="23"/>
        <v>#VALUE!</v>
      </c>
      <c r="S334" s="11" t="e">
        <f t="shared" si="24"/>
        <v>#VALUE!</v>
      </c>
      <c r="T334" s="50" t="e">
        <f t="shared" si="26"/>
        <v>#VALUE!</v>
      </c>
      <c r="U334" s="51" t="e">
        <f t="shared" si="27"/>
        <v>#VALUE!</v>
      </c>
    </row>
    <row r="335" spans="1:21" ht="15" thickBot="1" x14ac:dyDescent="0.4">
      <c r="A335" s="234"/>
      <c r="B335" s="1" t="s">
        <v>13</v>
      </c>
      <c r="C335" s="26">
        <v>45132</v>
      </c>
      <c r="D335" s="48" t="e">
        <f>SUMIFS([2]Feuil1!$C:$C,[2]Feuil1!$B:$B,$W$20,[2]Feuil1!$A:$A,C335,[2]Feuil1!$D:$D,$D$6)</f>
        <v>#VALUE!</v>
      </c>
      <c r="E335" s="185" t="e">
        <f>SUMIFS([2]Feuil1!$E:$E,[2]Feuil1!$B:$B,$W$20,[2]Feuil1!$A:$A,C335,[2]Feuil1!$D:$D,$D$6)</f>
        <v>#VALUE!</v>
      </c>
      <c r="F335" s="48" t="e">
        <f>SUMIFS([2]Feuil1!$C:$C,[2]Feuil1!$B:$B,$W$20,[2]Feuil1!$A:$A,C335,[2]Feuil1!$D:$D,$F$6)</f>
        <v>#VALUE!</v>
      </c>
      <c r="G335" s="185" t="e">
        <f>SUMIFS([2]Feuil1!$E:$E,[2]Feuil1!$B:$B,$W$20,[2]Feuil1!$A:$A,C335,[2]Feuil1!$D:$D,$F$6)</f>
        <v>#VALUE!</v>
      </c>
      <c r="H335" s="49">
        <f>SUMIFS([2]Feuil1!$C:$C,[2]Feuil1!$B:$B,$W$20,[2]Feuil1!$A:$A,C335,[2]Feuil1!$D:$D,$H$6)</f>
        <v>0</v>
      </c>
      <c r="I335" s="186" t="e">
        <f>SUMIFS([2]Feuil1!$E:$E,[2]Feuil1!$B:$B,$W$20,[2]Feuil1!$A:$A,C335,[2]Feuil1!$D:$D,$H$6)</f>
        <v>#VALUE!</v>
      </c>
      <c r="J335" s="49" t="e">
        <f>SUMIFS([2]Feuil1!$C:$C,[2]Feuil1!$B:$B,$W$20,[2]Feuil1!$A:$A,C335,[2]Feuil1!$D:$D,$J$6)</f>
        <v>#VALUE!</v>
      </c>
      <c r="K335" s="186" t="e">
        <f>SUMIFS([2]Feuil1!$E:$E,[2]Feuil1!$B:$B,$W$20,[2]Feuil1!$A:$A,C335,[2]Feuil1!$D:$D,$J$6)</f>
        <v>#VALUE!</v>
      </c>
      <c r="L335" s="74">
        <f>SUMIFS([2]Feuil1!$C:$C,[2]Feuil1!$B:$B,$W$20,[2]Feuil1!$A:$A,C335,[2]Feuil1!$D:$D,$L$6)</f>
        <v>0</v>
      </c>
      <c r="M335" s="187" t="e">
        <f>SUMIFS([2]Feuil1!$E:$E,[2]Feuil1!$B:$B,$W$20,[2]Feuil1!$A:$A,C335,[2]Feuil1!$D:$D,$L$6)</f>
        <v>#VALUE!</v>
      </c>
      <c r="N335" s="74">
        <f>SUMIFS([2]Feuil1!$C:$C,[2]Feuil1!$B:$B,$W$20,[2]Feuil1!$A:$A,C335,[2]Feuil1!$D:$D,$N$6)</f>
        <v>0</v>
      </c>
      <c r="O335" s="187" t="e">
        <f>SUMIFS([2]Feuil1!$E:$E,[2]Feuil1!$B:$B,$W$20,[2]Feuil1!$A:$A,C335,[2]Feuil1!$D:$D,$N$6)</f>
        <v>#VALUE!</v>
      </c>
      <c r="P335" s="173"/>
      <c r="Q335" s="188" t="e">
        <f t="shared" si="25"/>
        <v>#VALUE!</v>
      </c>
      <c r="R335" s="11" t="e">
        <f t="shared" si="23"/>
        <v>#VALUE!</v>
      </c>
      <c r="S335" s="11" t="e">
        <f t="shared" si="24"/>
        <v>#VALUE!</v>
      </c>
      <c r="T335" s="50" t="e">
        <f t="shared" si="26"/>
        <v>#VALUE!</v>
      </c>
      <c r="U335" s="51" t="e">
        <f t="shared" si="27"/>
        <v>#VALUE!</v>
      </c>
    </row>
    <row r="336" spans="1:21" ht="15" thickBot="1" x14ac:dyDescent="0.4">
      <c r="A336" s="234"/>
      <c r="B336" s="1" t="s">
        <v>13</v>
      </c>
      <c r="C336" s="26">
        <v>45133</v>
      </c>
      <c r="D336" s="48" t="e">
        <f>SUMIFS([2]Feuil1!$C:$C,[2]Feuil1!$B:$B,$W$20,[2]Feuil1!$A:$A,C336,[2]Feuil1!$D:$D,$D$6)</f>
        <v>#VALUE!</v>
      </c>
      <c r="E336" s="185" t="e">
        <f>SUMIFS([2]Feuil1!$E:$E,[2]Feuil1!$B:$B,$W$20,[2]Feuil1!$A:$A,C336,[2]Feuil1!$D:$D,$D$6)</f>
        <v>#VALUE!</v>
      </c>
      <c r="F336" s="48" t="e">
        <f>SUMIFS([2]Feuil1!$C:$C,[2]Feuil1!$B:$B,$W$20,[2]Feuil1!$A:$A,C336,[2]Feuil1!$D:$D,$F$6)</f>
        <v>#VALUE!</v>
      </c>
      <c r="G336" s="185" t="e">
        <f>SUMIFS([2]Feuil1!$E:$E,[2]Feuil1!$B:$B,$W$20,[2]Feuil1!$A:$A,C336,[2]Feuil1!$D:$D,$F$6)</f>
        <v>#VALUE!</v>
      </c>
      <c r="H336" s="49">
        <f>SUMIFS([2]Feuil1!$C:$C,[2]Feuil1!$B:$B,$W$20,[2]Feuil1!$A:$A,C336,[2]Feuil1!$D:$D,$H$6)</f>
        <v>0</v>
      </c>
      <c r="I336" s="186" t="e">
        <f>SUMIFS([2]Feuil1!$E:$E,[2]Feuil1!$B:$B,$W$20,[2]Feuil1!$A:$A,C336,[2]Feuil1!$D:$D,$H$6)</f>
        <v>#VALUE!</v>
      </c>
      <c r="J336" s="49" t="e">
        <f>SUMIFS([2]Feuil1!$C:$C,[2]Feuil1!$B:$B,$W$20,[2]Feuil1!$A:$A,C336,[2]Feuil1!$D:$D,$J$6)</f>
        <v>#VALUE!</v>
      </c>
      <c r="K336" s="186" t="e">
        <f>SUMIFS([2]Feuil1!$E:$E,[2]Feuil1!$B:$B,$W$20,[2]Feuil1!$A:$A,C336,[2]Feuil1!$D:$D,$J$6)</f>
        <v>#VALUE!</v>
      </c>
      <c r="L336" s="74">
        <f>SUMIFS([2]Feuil1!$C:$C,[2]Feuil1!$B:$B,$W$20,[2]Feuil1!$A:$A,C336,[2]Feuil1!$D:$D,$L$6)</f>
        <v>0</v>
      </c>
      <c r="M336" s="187" t="e">
        <f>SUMIFS([2]Feuil1!$E:$E,[2]Feuil1!$B:$B,$W$20,[2]Feuil1!$A:$A,C336,[2]Feuil1!$D:$D,$L$6)</f>
        <v>#VALUE!</v>
      </c>
      <c r="N336" s="74">
        <f>SUMIFS([2]Feuil1!$C:$C,[2]Feuil1!$B:$B,$W$20,[2]Feuil1!$A:$A,C336,[2]Feuil1!$D:$D,$N$6)</f>
        <v>0</v>
      </c>
      <c r="O336" s="187" t="e">
        <f>SUMIFS([2]Feuil1!$E:$E,[2]Feuil1!$B:$B,$W$20,[2]Feuil1!$A:$A,C336,[2]Feuil1!$D:$D,$N$6)</f>
        <v>#VALUE!</v>
      </c>
      <c r="P336" s="173"/>
      <c r="Q336" s="188" t="e">
        <f t="shared" si="25"/>
        <v>#VALUE!</v>
      </c>
      <c r="R336" s="11" t="e">
        <f t="shared" si="23"/>
        <v>#VALUE!</v>
      </c>
      <c r="S336" s="11" t="e">
        <f t="shared" si="24"/>
        <v>#VALUE!</v>
      </c>
      <c r="T336" s="50" t="e">
        <f t="shared" si="26"/>
        <v>#VALUE!</v>
      </c>
      <c r="U336" s="51" t="e">
        <f t="shared" si="27"/>
        <v>#VALUE!</v>
      </c>
    </row>
    <row r="337" spans="1:21" ht="15" thickBot="1" x14ac:dyDescent="0.4">
      <c r="A337" s="234"/>
      <c r="B337" s="1" t="s">
        <v>14</v>
      </c>
      <c r="C337" s="26">
        <v>45134</v>
      </c>
      <c r="D337" s="48" t="e">
        <f>SUMIFS([2]Feuil1!$C:$C,[2]Feuil1!$B:$B,$W$20,[2]Feuil1!$A:$A,C337,[2]Feuil1!$D:$D,$D$6)</f>
        <v>#VALUE!</v>
      </c>
      <c r="E337" s="185" t="e">
        <f>SUMIFS([2]Feuil1!$E:$E,[2]Feuil1!$B:$B,$W$20,[2]Feuil1!$A:$A,C337,[2]Feuil1!$D:$D,$D$6)</f>
        <v>#VALUE!</v>
      </c>
      <c r="F337" s="48" t="e">
        <f>SUMIFS([2]Feuil1!$C:$C,[2]Feuil1!$B:$B,$W$20,[2]Feuil1!$A:$A,C337,[2]Feuil1!$D:$D,$F$6)</f>
        <v>#VALUE!</v>
      </c>
      <c r="G337" s="185" t="e">
        <f>SUMIFS([2]Feuil1!$E:$E,[2]Feuil1!$B:$B,$W$20,[2]Feuil1!$A:$A,C337,[2]Feuil1!$D:$D,$F$6)</f>
        <v>#VALUE!</v>
      </c>
      <c r="H337" s="49">
        <f>SUMIFS([2]Feuil1!$C:$C,[2]Feuil1!$B:$B,$W$20,[2]Feuil1!$A:$A,C337,[2]Feuil1!$D:$D,$H$6)</f>
        <v>0</v>
      </c>
      <c r="I337" s="186" t="e">
        <f>SUMIFS([2]Feuil1!$E:$E,[2]Feuil1!$B:$B,$W$20,[2]Feuil1!$A:$A,C337,[2]Feuil1!$D:$D,$H$6)</f>
        <v>#VALUE!</v>
      </c>
      <c r="J337" s="49" t="e">
        <f>SUMIFS([2]Feuil1!$C:$C,[2]Feuil1!$B:$B,$W$20,[2]Feuil1!$A:$A,C337,[2]Feuil1!$D:$D,$J$6)</f>
        <v>#VALUE!</v>
      </c>
      <c r="K337" s="186" t="e">
        <f>SUMIFS([2]Feuil1!$E:$E,[2]Feuil1!$B:$B,$W$20,[2]Feuil1!$A:$A,C337,[2]Feuil1!$D:$D,$J$6)</f>
        <v>#VALUE!</v>
      </c>
      <c r="L337" s="74">
        <f>SUMIFS([2]Feuil1!$C:$C,[2]Feuil1!$B:$B,$W$20,[2]Feuil1!$A:$A,C337,[2]Feuil1!$D:$D,$L$6)</f>
        <v>0</v>
      </c>
      <c r="M337" s="187" t="e">
        <f>SUMIFS([2]Feuil1!$E:$E,[2]Feuil1!$B:$B,$W$20,[2]Feuil1!$A:$A,C337,[2]Feuil1!$D:$D,$L$6)</f>
        <v>#VALUE!</v>
      </c>
      <c r="N337" s="74">
        <f>SUMIFS([2]Feuil1!$C:$C,[2]Feuil1!$B:$B,$W$20,[2]Feuil1!$A:$A,C337,[2]Feuil1!$D:$D,$N$6)</f>
        <v>0</v>
      </c>
      <c r="O337" s="187" t="e">
        <f>SUMIFS([2]Feuil1!$E:$E,[2]Feuil1!$B:$B,$W$20,[2]Feuil1!$A:$A,C337,[2]Feuil1!$D:$D,$N$6)</f>
        <v>#VALUE!</v>
      </c>
      <c r="P337" s="173"/>
      <c r="Q337" s="188" t="e">
        <f t="shared" si="25"/>
        <v>#VALUE!</v>
      </c>
      <c r="R337" s="11" t="e">
        <f t="shared" ref="R337:R400" si="28">AVERAGE(Q331:Q337)</f>
        <v>#VALUE!</v>
      </c>
      <c r="S337" s="11" t="e">
        <f t="shared" si="24"/>
        <v>#VALUE!</v>
      </c>
      <c r="T337" s="50" t="e">
        <f t="shared" si="26"/>
        <v>#VALUE!</v>
      </c>
      <c r="U337" s="51" t="e">
        <f t="shared" si="27"/>
        <v>#VALUE!</v>
      </c>
    </row>
    <row r="338" spans="1:21" ht="15" thickBot="1" x14ac:dyDescent="0.4">
      <c r="A338" s="234"/>
      <c r="B338" s="1" t="s">
        <v>15</v>
      </c>
      <c r="C338" s="26">
        <v>45135</v>
      </c>
      <c r="D338" s="48" t="e">
        <f>SUMIFS([2]Feuil1!$C:$C,[2]Feuil1!$B:$B,$W$20,[2]Feuil1!$A:$A,C338,[2]Feuil1!$D:$D,$D$6)</f>
        <v>#VALUE!</v>
      </c>
      <c r="E338" s="185" t="e">
        <f>SUMIFS([2]Feuil1!$E:$E,[2]Feuil1!$B:$B,$W$20,[2]Feuil1!$A:$A,C338,[2]Feuil1!$D:$D,$D$6)</f>
        <v>#VALUE!</v>
      </c>
      <c r="F338" s="48" t="e">
        <f>SUMIFS([2]Feuil1!$C:$C,[2]Feuil1!$B:$B,$W$20,[2]Feuil1!$A:$A,C338,[2]Feuil1!$D:$D,$F$6)</f>
        <v>#VALUE!</v>
      </c>
      <c r="G338" s="185" t="e">
        <f>SUMIFS([2]Feuil1!$E:$E,[2]Feuil1!$B:$B,$W$20,[2]Feuil1!$A:$A,C338,[2]Feuil1!$D:$D,$F$6)</f>
        <v>#VALUE!</v>
      </c>
      <c r="H338" s="49">
        <f>SUMIFS([2]Feuil1!$C:$C,[2]Feuil1!$B:$B,$W$20,[2]Feuil1!$A:$A,C338,[2]Feuil1!$D:$D,$H$6)</f>
        <v>0</v>
      </c>
      <c r="I338" s="186" t="e">
        <f>SUMIFS([2]Feuil1!$E:$E,[2]Feuil1!$B:$B,$W$20,[2]Feuil1!$A:$A,C338,[2]Feuil1!$D:$D,$H$6)</f>
        <v>#VALUE!</v>
      </c>
      <c r="J338" s="49" t="e">
        <f>SUMIFS([2]Feuil1!$C:$C,[2]Feuil1!$B:$B,$W$20,[2]Feuil1!$A:$A,C338,[2]Feuil1!$D:$D,$J$6)</f>
        <v>#VALUE!</v>
      </c>
      <c r="K338" s="186" t="e">
        <f>SUMIFS([2]Feuil1!$E:$E,[2]Feuil1!$B:$B,$W$20,[2]Feuil1!$A:$A,C338,[2]Feuil1!$D:$D,$J$6)</f>
        <v>#VALUE!</v>
      </c>
      <c r="L338" s="74">
        <f>SUMIFS([2]Feuil1!$C:$C,[2]Feuil1!$B:$B,$W$20,[2]Feuil1!$A:$A,C338,[2]Feuil1!$D:$D,$L$6)</f>
        <v>0</v>
      </c>
      <c r="M338" s="187" t="e">
        <f>SUMIFS([2]Feuil1!$E:$E,[2]Feuil1!$B:$B,$W$20,[2]Feuil1!$A:$A,C338,[2]Feuil1!$D:$D,$L$6)</f>
        <v>#VALUE!</v>
      </c>
      <c r="N338" s="74">
        <f>SUMIFS([2]Feuil1!$C:$C,[2]Feuil1!$B:$B,$W$20,[2]Feuil1!$A:$A,C338,[2]Feuil1!$D:$D,$N$6)</f>
        <v>0</v>
      </c>
      <c r="O338" s="187" t="e">
        <f>SUMIFS([2]Feuil1!$E:$E,[2]Feuil1!$B:$B,$W$20,[2]Feuil1!$A:$A,C338,[2]Feuil1!$D:$D,$N$6)</f>
        <v>#VALUE!</v>
      </c>
      <c r="P338" s="173"/>
      <c r="Q338" s="188" t="e">
        <f t="shared" si="25"/>
        <v>#VALUE!</v>
      </c>
      <c r="R338" s="11" t="e">
        <f t="shared" si="28"/>
        <v>#VALUE!</v>
      </c>
      <c r="S338" s="11" t="e">
        <f t="shared" si="24"/>
        <v>#VALUE!</v>
      </c>
      <c r="T338" s="50" t="e">
        <f t="shared" si="26"/>
        <v>#VALUE!</v>
      </c>
      <c r="U338" s="51" t="e">
        <f t="shared" si="27"/>
        <v>#VALUE!</v>
      </c>
    </row>
    <row r="339" spans="1:21" ht="15" thickBot="1" x14ac:dyDescent="0.4">
      <c r="A339" s="234"/>
      <c r="B339" s="1" t="s">
        <v>16</v>
      </c>
      <c r="C339" s="26">
        <v>45136</v>
      </c>
      <c r="D339" s="48" t="e">
        <f>SUMIFS([2]Feuil1!$C:$C,[2]Feuil1!$B:$B,$W$20,[2]Feuil1!$A:$A,C339,[2]Feuil1!$D:$D,$D$6)</f>
        <v>#VALUE!</v>
      </c>
      <c r="E339" s="185" t="e">
        <f>SUMIFS([2]Feuil1!$E:$E,[2]Feuil1!$B:$B,$W$20,[2]Feuil1!$A:$A,C339,[2]Feuil1!$D:$D,$D$6)</f>
        <v>#VALUE!</v>
      </c>
      <c r="F339" s="48" t="e">
        <f>SUMIFS([2]Feuil1!$C:$C,[2]Feuil1!$B:$B,$W$20,[2]Feuil1!$A:$A,C339,[2]Feuil1!$D:$D,$F$6)</f>
        <v>#VALUE!</v>
      </c>
      <c r="G339" s="185" t="e">
        <f>SUMIFS([2]Feuil1!$E:$E,[2]Feuil1!$B:$B,$W$20,[2]Feuil1!$A:$A,C339,[2]Feuil1!$D:$D,$F$6)</f>
        <v>#VALUE!</v>
      </c>
      <c r="H339" s="49">
        <f>SUMIFS([2]Feuil1!$C:$C,[2]Feuil1!$B:$B,$W$20,[2]Feuil1!$A:$A,C339,[2]Feuil1!$D:$D,$H$6)</f>
        <v>0</v>
      </c>
      <c r="I339" s="186" t="e">
        <f>SUMIFS([2]Feuil1!$E:$E,[2]Feuil1!$B:$B,$W$20,[2]Feuil1!$A:$A,C339,[2]Feuil1!$D:$D,$H$6)</f>
        <v>#VALUE!</v>
      </c>
      <c r="J339" s="49" t="e">
        <f>SUMIFS([2]Feuil1!$C:$C,[2]Feuil1!$B:$B,$W$20,[2]Feuil1!$A:$A,C339,[2]Feuil1!$D:$D,$J$6)</f>
        <v>#VALUE!</v>
      </c>
      <c r="K339" s="186" t="e">
        <f>SUMIFS([2]Feuil1!$E:$E,[2]Feuil1!$B:$B,$W$20,[2]Feuil1!$A:$A,C339,[2]Feuil1!$D:$D,$J$6)</f>
        <v>#VALUE!</v>
      </c>
      <c r="L339" s="74">
        <f>SUMIFS([2]Feuil1!$C:$C,[2]Feuil1!$B:$B,$W$20,[2]Feuil1!$A:$A,C339,[2]Feuil1!$D:$D,$L$6)</f>
        <v>0</v>
      </c>
      <c r="M339" s="187" t="e">
        <f>SUMIFS([2]Feuil1!$E:$E,[2]Feuil1!$B:$B,$W$20,[2]Feuil1!$A:$A,C339,[2]Feuil1!$D:$D,$L$6)</f>
        <v>#VALUE!</v>
      </c>
      <c r="N339" s="74">
        <f>SUMIFS([2]Feuil1!$C:$C,[2]Feuil1!$B:$B,$W$20,[2]Feuil1!$A:$A,C339,[2]Feuil1!$D:$D,$N$6)</f>
        <v>0</v>
      </c>
      <c r="O339" s="187" t="e">
        <f>SUMIFS([2]Feuil1!$E:$E,[2]Feuil1!$B:$B,$W$20,[2]Feuil1!$A:$A,C339,[2]Feuil1!$D:$D,$N$6)</f>
        <v>#VALUE!</v>
      </c>
      <c r="P339" s="173"/>
      <c r="Q339" s="188" t="e">
        <f t="shared" si="25"/>
        <v>#VALUE!</v>
      </c>
      <c r="R339" s="11" t="e">
        <f t="shared" si="28"/>
        <v>#VALUE!</v>
      </c>
      <c r="S339" s="11" t="e">
        <f t="shared" si="24"/>
        <v>#VALUE!</v>
      </c>
      <c r="T339" s="50" t="e">
        <f t="shared" si="26"/>
        <v>#VALUE!</v>
      </c>
      <c r="U339" s="51" t="e">
        <f t="shared" si="27"/>
        <v>#VALUE!</v>
      </c>
    </row>
    <row r="340" spans="1:21" ht="15" thickBot="1" x14ac:dyDescent="0.4">
      <c r="A340" s="234"/>
      <c r="B340" s="1" t="s">
        <v>17</v>
      </c>
      <c r="C340" s="26">
        <v>45137</v>
      </c>
      <c r="D340" s="48" t="e">
        <f>SUMIFS([2]Feuil1!$C:$C,[2]Feuil1!$B:$B,$W$20,[2]Feuil1!$A:$A,C340,[2]Feuil1!$D:$D,$D$6)</f>
        <v>#VALUE!</v>
      </c>
      <c r="E340" s="185" t="e">
        <f>SUMIFS([2]Feuil1!$E:$E,[2]Feuil1!$B:$B,$W$20,[2]Feuil1!$A:$A,C340,[2]Feuil1!$D:$D,$D$6)</f>
        <v>#VALUE!</v>
      </c>
      <c r="F340" s="48" t="e">
        <f>SUMIFS([2]Feuil1!$C:$C,[2]Feuil1!$B:$B,$W$20,[2]Feuil1!$A:$A,C340,[2]Feuil1!$D:$D,$F$6)</f>
        <v>#VALUE!</v>
      </c>
      <c r="G340" s="185" t="e">
        <f>SUMIFS([2]Feuil1!$E:$E,[2]Feuil1!$B:$B,$W$20,[2]Feuil1!$A:$A,C340,[2]Feuil1!$D:$D,$F$6)</f>
        <v>#VALUE!</v>
      </c>
      <c r="H340" s="49">
        <f>SUMIFS([2]Feuil1!$C:$C,[2]Feuil1!$B:$B,$W$20,[2]Feuil1!$A:$A,C340,[2]Feuil1!$D:$D,$H$6)</f>
        <v>0</v>
      </c>
      <c r="I340" s="186" t="e">
        <f>SUMIFS([2]Feuil1!$E:$E,[2]Feuil1!$B:$B,$W$20,[2]Feuil1!$A:$A,C340,[2]Feuil1!$D:$D,$H$6)</f>
        <v>#VALUE!</v>
      </c>
      <c r="J340" s="49" t="e">
        <f>SUMIFS([2]Feuil1!$C:$C,[2]Feuil1!$B:$B,$W$20,[2]Feuil1!$A:$A,C340,[2]Feuil1!$D:$D,$J$6)</f>
        <v>#VALUE!</v>
      </c>
      <c r="K340" s="186" t="e">
        <f>SUMIFS([2]Feuil1!$E:$E,[2]Feuil1!$B:$B,$W$20,[2]Feuil1!$A:$A,C340,[2]Feuil1!$D:$D,$J$6)</f>
        <v>#VALUE!</v>
      </c>
      <c r="L340" s="74">
        <f>SUMIFS([2]Feuil1!$C:$C,[2]Feuil1!$B:$B,$W$20,[2]Feuil1!$A:$A,C340,[2]Feuil1!$D:$D,$L$6)</f>
        <v>0</v>
      </c>
      <c r="M340" s="187" t="e">
        <f>SUMIFS([2]Feuil1!$E:$E,[2]Feuil1!$B:$B,$W$20,[2]Feuil1!$A:$A,C340,[2]Feuil1!$D:$D,$L$6)</f>
        <v>#VALUE!</v>
      </c>
      <c r="N340" s="74">
        <f>SUMIFS([2]Feuil1!$C:$C,[2]Feuil1!$B:$B,$W$20,[2]Feuil1!$A:$A,C340,[2]Feuil1!$D:$D,$N$6)</f>
        <v>0</v>
      </c>
      <c r="O340" s="187" t="e">
        <f>SUMIFS([2]Feuil1!$E:$E,[2]Feuil1!$B:$B,$W$20,[2]Feuil1!$A:$A,C340,[2]Feuil1!$D:$D,$N$6)</f>
        <v>#VALUE!</v>
      </c>
      <c r="P340" s="173"/>
      <c r="Q340" s="188" t="e">
        <f t="shared" si="25"/>
        <v>#VALUE!</v>
      </c>
      <c r="R340" s="11" t="e">
        <f t="shared" si="28"/>
        <v>#VALUE!</v>
      </c>
      <c r="S340" s="11" t="e">
        <f t="shared" si="24"/>
        <v>#VALUE!</v>
      </c>
      <c r="T340" s="50" t="e">
        <f t="shared" si="26"/>
        <v>#VALUE!</v>
      </c>
      <c r="U340" s="51" t="e">
        <f t="shared" si="27"/>
        <v>#VALUE!</v>
      </c>
    </row>
    <row r="341" spans="1:21" ht="15" thickBot="1" x14ac:dyDescent="0.4">
      <c r="A341" s="234"/>
      <c r="B341" s="1" t="s">
        <v>12</v>
      </c>
      <c r="C341" s="26">
        <v>45138</v>
      </c>
      <c r="D341" s="48" t="e">
        <f>SUMIFS([2]Feuil1!$C:$C,[2]Feuil1!$B:$B,$W$20,[2]Feuil1!$A:$A,C341,[2]Feuil1!$D:$D,$D$6)</f>
        <v>#VALUE!</v>
      </c>
      <c r="E341" s="185" t="e">
        <f>SUMIFS([2]Feuil1!$E:$E,[2]Feuil1!$B:$B,$W$20,[2]Feuil1!$A:$A,C341,[2]Feuil1!$D:$D,$D$6)</f>
        <v>#VALUE!</v>
      </c>
      <c r="F341" s="48" t="e">
        <f>SUMIFS([2]Feuil1!$C:$C,[2]Feuil1!$B:$B,$W$20,[2]Feuil1!$A:$A,C341,[2]Feuil1!$D:$D,$F$6)</f>
        <v>#VALUE!</v>
      </c>
      <c r="G341" s="185" t="e">
        <f>SUMIFS([2]Feuil1!$E:$E,[2]Feuil1!$B:$B,$W$20,[2]Feuil1!$A:$A,C341,[2]Feuil1!$D:$D,$F$6)</f>
        <v>#VALUE!</v>
      </c>
      <c r="H341" s="49">
        <f>SUMIFS([2]Feuil1!$C:$C,[2]Feuil1!$B:$B,$W$20,[2]Feuil1!$A:$A,C341,[2]Feuil1!$D:$D,$H$6)</f>
        <v>0</v>
      </c>
      <c r="I341" s="186" t="e">
        <f>SUMIFS([2]Feuil1!$E:$E,[2]Feuil1!$B:$B,$W$20,[2]Feuil1!$A:$A,C341,[2]Feuil1!$D:$D,$H$6)</f>
        <v>#VALUE!</v>
      </c>
      <c r="J341" s="49" t="e">
        <f>SUMIFS([2]Feuil1!$C:$C,[2]Feuil1!$B:$B,$W$20,[2]Feuil1!$A:$A,C341,[2]Feuil1!$D:$D,$J$6)</f>
        <v>#VALUE!</v>
      </c>
      <c r="K341" s="186" t="e">
        <f>SUMIFS([2]Feuil1!$E:$E,[2]Feuil1!$B:$B,$W$20,[2]Feuil1!$A:$A,C341,[2]Feuil1!$D:$D,$J$6)</f>
        <v>#VALUE!</v>
      </c>
      <c r="L341" s="74">
        <f>SUMIFS([2]Feuil1!$C:$C,[2]Feuil1!$B:$B,$W$20,[2]Feuil1!$A:$A,C341,[2]Feuil1!$D:$D,$L$6)</f>
        <v>0</v>
      </c>
      <c r="M341" s="187" t="e">
        <f>SUMIFS([2]Feuil1!$E:$E,[2]Feuil1!$B:$B,$W$20,[2]Feuil1!$A:$A,C341,[2]Feuil1!$D:$D,$L$6)</f>
        <v>#VALUE!</v>
      </c>
      <c r="N341" s="74">
        <f>SUMIFS([2]Feuil1!$C:$C,[2]Feuil1!$B:$B,$W$20,[2]Feuil1!$A:$A,C341,[2]Feuil1!$D:$D,$N$6)</f>
        <v>0</v>
      </c>
      <c r="O341" s="187" t="e">
        <f>SUMIFS([2]Feuil1!$E:$E,[2]Feuil1!$B:$B,$W$20,[2]Feuil1!$A:$A,C341,[2]Feuil1!$D:$D,$N$6)</f>
        <v>#VALUE!</v>
      </c>
      <c r="P341" s="173"/>
      <c r="Q341" s="188" t="e">
        <f t="shared" si="25"/>
        <v>#VALUE!</v>
      </c>
      <c r="R341" s="11" t="e">
        <f t="shared" si="28"/>
        <v>#VALUE!</v>
      </c>
      <c r="S341" s="11" t="e">
        <f t="shared" si="24"/>
        <v>#VALUE!</v>
      </c>
      <c r="T341" s="50" t="e">
        <f t="shared" si="26"/>
        <v>#VALUE!</v>
      </c>
      <c r="U341" s="51" t="e">
        <f t="shared" si="27"/>
        <v>#VALUE!</v>
      </c>
    </row>
    <row r="342" spans="1:21" ht="15" thickBot="1" x14ac:dyDescent="0.4">
      <c r="A342" s="234" t="s">
        <v>7</v>
      </c>
      <c r="B342" s="1" t="s">
        <v>13</v>
      </c>
      <c r="C342" s="26">
        <v>45139</v>
      </c>
      <c r="D342" s="48" t="e">
        <f>SUMIFS([2]Feuil1!$C:$C,[2]Feuil1!$B:$B,$W$20,[2]Feuil1!$A:$A,C342,[2]Feuil1!$D:$D,$D$6)</f>
        <v>#VALUE!</v>
      </c>
      <c r="E342" s="185" t="e">
        <f>SUMIFS([2]Feuil1!$E:$E,[2]Feuil1!$B:$B,$W$20,[2]Feuil1!$A:$A,C342,[2]Feuil1!$D:$D,$D$6)</f>
        <v>#VALUE!</v>
      </c>
      <c r="F342" s="48" t="e">
        <f>SUMIFS([2]Feuil1!$C:$C,[2]Feuil1!$B:$B,$W$20,[2]Feuil1!$A:$A,C342,[2]Feuil1!$D:$D,$F$6)</f>
        <v>#VALUE!</v>
      </c>
      <c r="G342" s="185" t="e">
        <f>SUMIFS([2]Feuil1!$E:$E,[2]Feuil1!$B:$B,$W$20,[2]Feuil1!$A:$A,C342,[2]Feuil1!$D:$D,$F$6)</f>
        <v>#VALUE!</v>
      </c>
      <c r="H342" s="49">
        <f>SUMIFS([2]Feuil1!$C:$C,[2]Feuil1!$B:$B,$W$20,[2]Feuil1!$A:$A,C342,[2]Feuil1!$D:$D,$H$6)</f>
        <v>0</v>
      </c>
      <c r="I342" s="186" t="e">
        <f>SUMIFS([2]Feuil1!$E:$E,[2]Feuil1!$B:$B,$W$20,[2]Feuil1!$A:$A,C342,[2]Feuil1!$D:$D,$H$6)</f>
        <v>#VALUE!</v>
      </c>
      <c r="J342" s="49" t="e">
        <f>SUMIFS([2]Feuil1!$C:$C,[2]Feuil1!$B:$B,$W$20,[2]Feuil1!$A:$A,C342,[2]Feuil1!$D:$D,$J$6)</f>
        <v>#VALUE!</v>
      </c>
      <c r="K342" s="186" t="e">
        <f>SUMIFS([2]Feuil1!$E:$E,[2]Feuil1!$B:$B,$W$20,[2]Feuil1!$A:$A,C342,[2]Feuil1!$D:$D,$J$6)</f>
        <v>#VALUE!</v>
      </c>
      <c r="L342" s="74">
        <f>SUMIFS([2]Feuil1!$C:$C,[2]Feuil1!$B:$B,$W$20,[2]Feuil1!$A:$A,C342,[2]Feuil1!$D:$D,$L$6)</f>
        <v>0</v>
      </c>
      <c r="M342" s="187" t="e">
        <f>SUMIFS([2]Feuil1!$E:$E,[2]Feuil1!$B:$B,$W$20,[2]Feuil1!$A:$A,C342,[2]Feuil1!$D:$D,$L$6)</f>
        <v>#VALUE!</v>
      </c>
      <c r="N342" s="74">
        <f>SUMIFS([2]Feuil1!$C:$C,[2]Feuil1!$B:$B,$W$20,[2]Feuil1!$A:$A,C342,[2]Feuil1!$D:$D,$N$6)</f>
        <v>0</v>
      </c>
      <c r="O342" s="187" t="e">
        <f>SUMIFS([2]Feuil1!$E:$E,[2]Feuil1!$B:$B,$W$20,[2]Feuil1!$A:$A,C342,[2]Feuil1!$D:$D,$N$6)</f>
        <v>#VALUE!</v>
      </c>
      <c r="P342" s="173"/>
      <c r="Q342" s="188" t="e">
        <f t="shared" si="25"/>
        <v>#VALUE!</v>
      </c>
      <c r="R342" s="11" t="e">
        <f t="shared" si="28"/>
        <v>#VALUE!</v>
      </c>
      <c r="S342" s="11" t="e">
        <f t="shared" si="24"/>
        <v>#VALUE!</v>
      </c>
      <c r="T342" s="50" t="e">
        <f t="shared" si="26"/>
        <v>#VALUE!</v>
      </c>
      <c r="U342" s="51" t="e">
        <f t="shared" si="27"/>
        <v>#VALUE!</v>
      </c>
    </row>
    <row r="343" spans="1:21" ht="15" thickBot="1" x14ac:dyDescent="0.4">
      <c r="A343" s="234"/>
      <c r="B343" s="1" t="s">
        <v>13</v>
      </c>
      <c r="C343" s="26">
        <v>45140</v>
      </c>
      <c r="D343" s="48" t="e">
        <f>SUMIFS([2]Feuil1!$C:$C,[2]Feuil1!$B:$B,$W$20,[2]Feuil1!$A:$A,C343,[2]Feuil1!$D:$D,$D$6)</f>
        <v>#VALUE!</v>
      </c>
      <c r="E343" s="185" t="e">
        <f>SUMIFS([2]Feuil1!$E:$E,[2]Feuil1!$B:$B,$W$20,[2]Feuil1!$A:$A,C343,[2]Feuil1!$D:$D,$D$6)</f>
        <v>#VALUE!</v>
      </c>
      <c r="F343" s="48" t="e">
        <f>SUMIFS([2]Feuil1!$C:$C,[2]Feuil1!$B:$B,$W$20,[2]Feuil1!$A:$A,C343,[2]Feuil1!$D:$D,$F$6)</f>
        <v>#VALUE!</v>
      </c>
      <c r="G343" s="185" t="e">
        <f>SUMIFS([2]Feuil1!$E:$E,[2]Feuil1!$B:$B,$W$20,[2]Feuil1!$A:$A,C343,[2]Feuil1!$D:$D,$F$6)</f>
        <v>#VALUE!</v>
      </c>
      <c r="H343" s="49">
        <f>SUMIFS([2]Feuil1!$C:$C,[2]Feuil1!$B:$B,$W$20,[2]Feuil1!$A:$A,C343,[2]Feuil1!$D:$D,$H$6)</f>
        <v>0</v>
      </c>
      <c r="I343" s="186" t="e">
        <f>SUMIFS([2]Feuil1!$E:$E,[2]Feuil1!$B:$B,$W$20,[2]Feuil1!$A:$A,C343,[2]Feuil1!$D:$D,$H$6)</f>
        <v>#VALUE!</v>
      </c>
      <c r="J343" s="49" t="e">
        <f>SUMIFS([2]Feuil1!$C:$C,[2]Feuil1!$B:$B,$W$20,[2]Feuil1!$A:$A,C343,[2]Feuil1!$D:$D,$J$6)</f>
        <v>#VALUE!</v>
      </c>
      <c r="K343" s="186" t="e">
        <f>SUMIFS([2]Feuil1!$E:$E,[2]Feuil1!$B:$B,$W$20,[2]Feuil1!$A:$A,C343,[2]Feuil1!$D:$D,$J$6)</f>
        <v>#VALUE!</v>
      </c>
      <c r="L343" s="74">
        <f>SUMIFS([2]Feuil1!$C:$C,[2]Feuil1!$B:$B,$W$20,[2]Feuil1!$A:$A,C343,[2]Feuil1!$D:$D,$L$6)</f>
        <v>0</v>
      </c>
      <c r="M343" s="187" t="e">
        <f>SUMIFS([2]Feuil1!$E:$E,[2]Feuil1!$B:$B,$W$20,[2]Feuil1!$A:$A,C343,[2]Feuil1!$D:$D,$L$6)</f>
        <v>#VALUE!</v>
      </c>
      <c r="N343" s="74">
        <f>SUMIFS([2]Feuil1!$C:$C,[2]Feuil1!$B:$B,$W$20,[2]Feuil1!$A:$A,C343,[2]Feuil1!$D:$D,$N$6)</f>
        <v>0</v>
      </c>
      <c r="O343" s="187" t="e">
        <f>SUMIFS([2]Feuil1!$E:$E,[2]Feuil1!$B:$B,$W$20,[2]Feuil1!$A:$A,C343,[2]Feuil1!$D:$D,$N$6)</f>
        <v>#VALUE!</v>
      </c>
      <c r="P343" s="173"/>
      <c r="Q343" s="188" t="e">
        <f t="shared" si="25"/>
        <v>#VALUE!</v>
      </c>
      <c r="R343" s="11" t="e">
        <f t="shared" si="28"/>
        <v>#VALUE!</v>
      </c>
      <c r="S343" s="11" t="e">
        <f t="shared" si="24"/>
        <v>#VALUE!</v>
      </c>
      <c r="T343" s="50" t="e">
        <f t="shared" si="26"/>
        <v>#VALUE!</v>
      </c>
      <c r="U343" s="51" t="e">
        <f t="shared" si="27"/>
        <v>#VALUE!</v>
      </c>
    </row>
    <row r="344" spans="1:21" ht="15" thickBot="1" x14ac:dyDescent="0.4">
      <c r="A344" s="234"/>
      <c r="B344" s="1" t="s">
        <v>14</v>
      </c>
      <c r="C344" s="26">
        <v>45141</v>
      </c>
      <c r="D344" s="48" t="e">
        <f>SUMIFS([2]Feuil1!$C:$C,[2]Feuil1!$B:$B,$W$20,[2]Feuil1!$A:$A,C344,[2]Feuil1!$D:$D,$D$6)</f>
        <v>#VALUE!</v>
      </c>
      <c r="E344" s="185" t="e">
        <f>SUMIFS([2]Feuil1!$E:$E,[2]Feuil1!$B:$B,$W$20,[2]Feuil1!$A:$A,C344,[2]Feuil1!$D:$D,$D$6)</f>
        <v>#VALUE!</v>
      </c>
      <c r="F344" s="48" t="e">
        <f>SUMIFS([2]Feuil1!$C:$C,[2]Feuil1!$B:$B,$W$20,[2]Feuil1!$A:$A,C344,[2]Feuil1!$D:$D,$F$6)</f>
        <v>#VALUE!</v>
      </c>
      <c r="G344" s="185" t="e">
        <f>SUMIFS([2]Feuil1!$E:$E,[2]Feuil1!$B:$B,$W$20,[2]Feuil1!$A:$A,C344,[2]Feuil1!$D:$D,$F$6)</f>
        <v>#VALUE!</v>
      </c>
      <c r="H344" s="49">
        <f>SUMIFS([2]Feuil1!$C:$C,[2]Feuil1!$B:$B,$W$20,[2]Feuil1!$A:$A,C344,[2]Feuil1!$D:$D,$H$6)</f>
        <v>0</v>
      </c>
      <c r="I344" s="186" t="e">
        <f>SUMIFS([2]Feuil1!$E:$E,[2]Feuil1!$B:$B,$W$20,[2]Feuil1!$A:$A,C344,[2]Feuil1!$D:$D,$H$6)</f>
        <v>#VALUE!</v>
      </c>
      <c r="J344" s="49" t="e">
        <f>SUMIFS([2]Feuil1!$C:$C,[2]Feuil1!$B:$B,$W$20,[2]Feuil1!$A:$A,C344,[2]Feuil1!$D:$D,$J$6)</f>
        <v>#VALUE!</v>
      </c>
      <c r="K344" s="186" t="e">
        <f>SUMIFS([2]Feuil1!$E:$E,[2]Feuil1!$B:$B,$W$20,[2]Feuil1!$A:$A,C344,[2]Feuil1!$D:$D,$J$6)</f>
        <v>#VALUE!</v>
      </c>
      <c r="L344" s="74">
        <f>SUMIFS([2]Feuil1!$C:$C,[2]Feuil1!$B:$B,$W$20,[2]Feuil1!$A:$A,C344,[2]Feuil1!$D:$D,$L$6)</f>
        <v>0</v>
      </c>
      <c r="M344" s="187" t="e">
        <f>SUMIFS([2]Feuil1!$E:$E,[2]Feuil1!$B:$B,$W$20,[2]Feuil1!$A:$A,C344,[2]Feuil1!$D:$D,$L$6)</f>
        <v>#VALUE!</v>
      </c>
      <c r="N344" s="74">
        <f>SUMIFS([2]Feuil1!$C:$C,[2]Feuil1!$B:$B,$W$20,[2]Feuil1!$A:$A,C344,[2]Feuil1!$D:$D,$N$6)</f>
        <v>0</v>
      </c>
      <c r="O344" s="187" t="e">
        <f>SUMIFS([2]Feuil1!$E:$E,[2]Feuil1!$B:$B,$W$20,[2]Feuil1!$A:$A,C344,[2]Feuil1!$D:$D,$N$6)</f>
        <v>#VALUE!</v>
      </c>
      <c r="P344" s="173"/>
      <c r="Q344" s="188" t="e">
        <f t="shared" si="25"/>
        <v>#VALUE!</v>
      </c>
      <c r="R344" s="11" t="e">
        <f t="shared" si="28"/>
        <v>#VALUE!</v>
      </c>
      <c r="S344" s="11" t="e">
        <f t="shared" si="24"/>
        <v>#VALUE!</v>
      </c>
      <c r="T344" s="50" t="e">
        <f t="shared" si="26"/>
        <v>#VALUE!</v>
      </c>
      <c r="U344" s="51" t="e">
        <f t="shared" si="27"/>
        <v>#VALUE!</v>
      </c>
    </row>
    <row r="345" spans="1:21" ht="15" thickBot="1" x14ac:dyDescent="0.4">
      <c r="A345" s="234"/>
      <c r="B345" s="1" t="s">
        <v>15</v>
      </c>
      <c r="C345" s="26">
        <v>45142</v>
      </c>
      <c r="D345" s="48" t="e">
        <f>SUMIFS([2]Feuil1!$C:$C,[2]Feuil1!$B:$B,$W$20,[2]Feuil1!$A:$A,C345,[2]Feuil1!$D:$D,$D$6)</f>
        <v>#VALUE!</v>
      </c>
      <c r="E345" s="185" t="e">
        <f>SUMIFS([2]Feuil1!$E:$E,[2]Feuil1!$B:$B,$W$20,[2]Feuil1!$A:$A,C345,[2]Feuil1!$D:$D,$D$6)</f>
        <v>#VALUE!</v>
      </c>
      <c r="F345" s="48" t="e">
        <f>SUMIFS([2]Feuil1!$C:$C,[2]Feuil1!$B:$B,$W$20,[2]Feuil1!$A:$A,C345,[2]Feuil1!$D:$D,$F$6)</f>
        <v>#VALUE!</v>
      </c>
      <c r="G345" s="185" t="e">
        <f>SUMIFS([2]Feuil1!$E:$E,[2]Feuil1!$B:$B,$W$20,[2]Feuil1!$A:$A,C345,[2]Feuil1!$D:$D,$F$6)</f>
        <v>#VALUE!</v>
      </c>
      <c r="H345" s="49">
        <f>SUMIFS([2]Feuil1!$C:$C,[2]Feuil1!$B:$B,$W$20,[2]Feuil1!$A:$A,C345,[2]Feuil1!$D:$D,$H$6)</f>
        <v>0</v>
      </c>
      <c r="I345" s="186" t="e">
        <f>SUMIFS([2]Feuil1!$E:$E,[2]Feuil1!$B:$B,$W$20,[2]Feuil1!$A:$A,C345,[2]Feuil1!$D:$D,$H$6)</f>
        <v>#VALUE!</v>
      </c>
      <c r="J345" s="49" t="e">
        <f>SUMIFS([2]Feuil1!$C:$C,[2]Feuil1!$B:$B,$W$20,[2]Feuil1!$A:$A,C345,[2]Feuil1!$D:$D,$J$6)</f>
        <v>#VALUE!</v>
      </c>
      <c r="K345" s="186" t="e">
        <f>SUMIFS([2]Feuil1!$E:$E,[2]Feuil1!$B:$B,$W$20,[2]Feuil1!$A:$A,C345,[2]Feuil1!$D:$D,$J$6)</f>
        <v>#VALUE!</v>
      </c>
      <c r="L345" s="74">
        <f>SUMIFS([2]Feuil1!$C:$C,[2]Feuil1!$B:$B,$W$20,[2]Feuil1!$A:$A,C345,[2]Feuil1!$D:$D,$L$6)</f>
        <v>0</v>
      </c>
      <c r="M345" s="187" t="e">
        <f>SUMIFS([2]Feuil1!$E:$E,[2]Feuil1!$B:$B,$W$20,[2]Feuil1!$A:$A,C345,[2]Feuil1!$D:$D,$L$6)</f>
        <v>#VALUE!</v>
      </c>
      <c r="N345" s="74">
        <f>SUMIFS([2]Feuil1!$C:$C,[2]Feuil1!$B:$B,$W$20,[2]Feuil1!$A:$A,C345,[2]Feuil1!$D:$D,$N$6)</f>
        <v>0</v>
      </c>
      <c r="O345" s="187" t="e">
        <f>SUMIFS([2]Feuil1!$E:$E,[2]Feuil1!$B:$B,$W$20,[2]Feuil1!$A:$A,C345,[2]Feuil1!$D:$D,$N$6)</f>
        <v>#VALUE!</v>
      </c>
      <c r="P345" s="173"/>
      <c r="Q345" s="188" t="e">
        <f t="shared" si="25"/>
        <v>#VALUE!</v>
      </c>
      <c r="R345" s="11" t="e">
        <f t="shared" si="28"/>
        <v>#VALUE!</v>
      </c>
      <c r="S345" s="11" t="e">
        <f t="shared" si="24"/>
        <v>#VALUE!</v>
      </c>
      <c r="T345" s="50" t="e">
        <f t="shared" si="26"/>
        <v>#VALUE!</v>
      </c>
      <c r="U345" s="51" t="e">
        <f t="shared" si="27"/>
        <v>#VALUE!</v>
      </c>
    </row>
    <row r="346" spans="1:21" ht="15" thickBot="1" x14ac:dyDescent="0.4">
      <c r="A346" s="234"/>
      <c r="B346" s="1" t="s">
        <v>16</v>
      </c>
      <c r="C346" s="26">
        <v>45143</v>
      </c>
      <c r="D346" s="48" t="e">
        <f>SUMIFS([2]Feuil1!$C:$C,[2]Feuil1!$B:$B,$W$20,[2]Feuil1!$A:$A,C346,[2]Feuil1!$D:$D,$D$6)</f>
        <v>#VALUE!</v>
      </c>
      <c r="E346" s="185" t="e">
        <f>SUMIFS([2]Feuil1!$E:$E,[2]Feuil1!$B:$B,$W$20,[2]Feuil1!$A:$A,C346,[2]Feuil1!$D:$D,$D$6)</f>
        <v>#VALUE!</v>
      </c>
      <c r="F346" s="48" t="e">
        <f>SUMIFS([2]Feuil1!$C:$C,[2]Feuil1!$B:$B,$W$20,[2]Feuil1!$A:$A,C346,[2]Feuil1!$D:$D,$F$6)</f>
        <v>#VALUE!</v>
      </c>
      <c r="G346" s="185" t="e">
        <f>SUMIFS([2]Feuil1!$E:$E,[2]Feuil1!$B:$B,$W$20,[2]Feuil1!$A:$A,C346,[2]Feuil1!$D:$D,$F$6)</f>
        <v>#VALUE!</v>
      </c>
      <c r="H346" s="49">
        <f>SUMIFS([2]Feuil1!$C:$C,[2]Feuil1!$B:$B,$W$20,[2]Feuil1!$A:$A,C346,[2]Feuil1!$D:$D,$H$6)</f>
        <v>0</v>
      </c>
      <c r="I346" s="186" t="e">
        <f>SUMIFS([2]Feuil1!$E:$E,[2]Feuil1!$B:$B,$W$20,[2]Feuil1!$A:$A,C346,[2]Feuil1!$D:$D,$H$6)</f>
        <v>#VALUE!</v>
      </c>
      <c r="J346" s="49" t="e">
        <f>SUMIFS([2]Feuil1!$C:$C,[2]Feuil1!$B:$B,$W$20,[2]Feuil1!$A:$A,C346,[2]Feuil1!$D:$D,$J$6)</f>
        <v>#VALUE!</v>
      </c>
      <c r="K346" s="186" t="e">
        <f>SUMIFS([2]Feuil1!$E:$E,[2]Feuil1!$B:$B,$W$20,[2]Feuil1!$A:$A,C346,[2]Feuil1!$D:$D,$J$6)</f>
        <v>#VALUE!</v>
      </c>
      <c r="L346" s="74">
        <f>SUMIFS([2]Feuil1!$C:$C,[2]Feuil1!$B:$B,$W$20,[2]Feuil1!$A:$A,C346,[2]Feuil1!$D:$D,$L$6)</f>
        <v>0</v>
      </c>
      <c r="M346" s="187" t="e">
        <f>SUMIFS([2]Feuil1!$E:$E,[2]Feuil1!$B:$B,$W$20,[2]Feuil1!$A:$A,C346,[2]Feuil1!$D:$D,$L$6)</f>
        <v>#VALUE!</v>
      </c>
      <c r="N346" s="74">
        <f>SUMIFS([2]Feuil1!$C:$C,[2]Feuil1!$B:$B,$W$20,[2]Feuil1!$A:$A,C346,[2]Feuil1!$D:$D,$N$6)</f>
        <v>0</v>
      </c>
      <c r="O346" s="187" t="e">
        <f>SUMIFS([2]Feuil1!$E:$E,[2]Feuil1!$B:$B,$W$20,[2]Feuil1!$A:$A,C346,[2]Feuil1!$D:$D,$N$6)</f>
        <v>#VALUE!</v>
      </c>
      <c r="P346" s="173"/>
      <c r="Q346" s="188" t="e">
        <f t="shared" si="25"/>
        <v>#VALUE!</v>
      </c>
      <c r="R346" s="11" t="e">
        <f t="shared" si="28"/>
        <v>#VALUE!</v>
      </c>
      <c r="S346" s="11" t="e">
        <f t="shared" si="24"/>
        <v>#VALUE!</v>
      </c>
      <c r="T346" s="50" t="e">
        <f t="shared" si="26"/>
        <v>#VALUE!</v>
      </c>
      <c r="U346" s="51" t="e">
        <f t="shared" si="27"/>
        <v>#VALUE!</v>
      </c>
    </row>
    <row r="347" spans="1:21" ht="15" thickBot="1" x14ac:dyDescent="0.4">
      <c r="A347" s="234"/>
      <c r="B347" s="1" t="s">
        <v>17</v>
      </c>
      <c r="C347" s="26">
        <v>45144</v>
      </c>
      <c r="D347" s="48" t="e">
        <f>SUMIFS([2]Feuil1!$C:$C,[2]Feuil1!$B:$B,$W$20,[2]Feuil1!$A:$A,C347,[2]Feuil1!$D:$D,$D$6)</f>
        <v>#VALUE!</v>
      </c>
      <c r="E347" s="185" t="e">
        <f>SUMIFS([2]Feuil1!$E:$E,[2]Feuil1!$B:$B,$W$20,[2]Feuil1!$A:$A,C347,[2]Feuil1!$D:$D,$D$6)</f>
        <v>#VALUE!</v>
      </c>
      <c r="F347" s="48" t="e">
        <f>SUMIFS([2]Feuil1!$C:$C,[2]Feuil1!$B:$B,$W$20,[2]Feuil1!$A:$A,C347,[2]Feuil1!$D:$D,$F$6)</f>
        <v>#VALUE!</v>
      </c>
      <c r="G347" s="185" t="e">
        <f>SUMIFS([2]Feuil1!$E:$E,[2]Feuil1!$B:$B,$W$20,[2]Feuil1!$A:$A,C347,[2]Feuil1!$D:$D,$F$6)</f>
        <v>#VALUE!</v>
      </c>
      <c r="H347" s="49">
        <f>SUMIFS([2]Feuil1!$C:$C,[2]Feuil1!$B:$B,$W$20,[2]Feuil1!$A:$A,C347,[2]Feuil1!$D:$D,$H$6)</f>
        <v>0</v>
      </c>
      <c r="I347" s="186" t="e">
        <f>SUMIFS([2]Feuil1!$E:$E,[2]Feuil1!$B:$B,$W$20,[2]Feuil1!$A:$A,C347,[2]Feuil1!$D:$D,$H$6)</f>
        <v>#VALUE!</v>
      </c>
      <c r="J347" s="49" t="e">
        <f>SUMIFS([2]Feuil1!$C:$C,[2]Feuil1!$B:$B,$W$20,[2]Feuil1!$A:$A,C347,[2]Feuil1!$D:$D,$J$6)</f>
        <v>#VALUE!</v>
      </c>
      <c r="K347" s="186" t="e">
        <f>SUMIFS([2]Feuil1!$E:$E,[2]Feuil1!$B:$B,$W$20,[2]Feuil1!$A:$A,C347,[2]Feuil1!$D:$D,$J$6)</f>
        <v>#VALUE!</v>
      </c>
      <c r="L347" s="74">
        <f>SUMIFS([2]Feuil1!$C:$C,[2]Feuil1!$B:$B,$W$20,[2]Feuil1!$A:$A,C347,[2]Feuil1!$D:$D,$L$6)</f>
        <v>0</v>
      </c>
      <c r="M347" s="187" t="e">
        <f>SUMIFS([2]Feuil1!$E:$E,[2]Feuil1!$B:$B,$W$20,[2]Feuil1!$A:$A,C347,[2]Feuil1!$D:$D,$L$6)</f>
        <v>#VALUE!</v>
      </c>
      <c r="N347" s="74">
        <f>SUMIFS([2]Feuil1!$C:$C,[2]Feuil1!$B:$B,$W$20,[2]Feuil1!$A:$A,C347,[2]Feuil1!$D:$D,$N$6)</f>
        <v>0</v>
      </c>
      <c r="O347" s="187" t="e">
        <f>SUMIFS([2]Feuil1!$E:$E,[2]Feuil1!$B:$B,$W$20,[2]Feuil1!$A:$A,C347,[2]Feuil1!$D:$D,$N$6)</f>
        <v>#VALUE!</v>
      </c>
      <c r="P347" s="173"/>
      <c r="Q347" s="188" t="e">
        <f t="shared" si="25"/>
        <v>#VALUE!</v>
      </c>
      <c r="R347" s="11" t="e">
        <f t="shared" si="28"/>
        <v>#VALUE!</v>
      </c>
      <c r="S347" s="11" t="e">
        <f t="shared" si="24"/>
        <v>#VALUE!</v>
      </c>
      <c r="T347" s="50" t="e">
        <f t="shared" si="26"/>
        <v>#VALUE!</v>
      </c>
      <c r="U347" s="51" t="e">
        <f t="shared" si="27"/>
        <v>#VALUE!</v>
      </c>
    </row>
    <row r="348" spans="1:21" ht="15" thickBot="1" x14ac:dyDescent="0.4">
      <c r="A348" s="234"/>
      <c r="B348" s="1" t="s">
        <v>12</v>
      </c>
      <c r="C348" s="26">
        <v>45145</v>
      </c>
      <c r="D348" s="48" t="e">
        <f>SUMIFS([2]Feuil1!$C:$C,[2]Feuil1!$B:$B,$W$20,[2]Feuil1!$A:$A,C348,[2]Feuil1!$D:$D,$D$6)</f>
        <v>#VALUE!</v>
      </c>
      <c r="E348" s="185" t="e">
        <f>SUMIFS([2]Feuil1!$E:$E,[2]Feuil1!$B:$B,$W$20,[2]Feuil1!$A:$A,C348,[2]Feuil1!$D:$D,$D$6)</f>
        <v>#VALUE!</v>
      </c>
      <c r="F348" s="48" t="e">
        <f>SUMIFS([2]Feuil1!$C:$C,[2]Feuil1!$B:$B,$W$20,[2]Feuil1!$A:$A,C348,[2]Feuil1!$D:$D,$F$6)</f>
        <v>#VALUE!</v>
      </c>
      <c r="G348" s="185" t="e">
        <f>SUMIFS([2]Feuil1!$E:$E,[2]Feuil1!$B:$B,$W$20,[2]Feuil1!$A:$A,C348,[2]Feuil1!$D:$D,$F$6)</f>
        <v>#VALUE!</v>
      </c>
      <c r="H348" s="49">
        <f>SUMIFS([2]Feuil1!$C:$C,[2]Feuil1!$B:$B,$W$20,[2]Feuil1!$A:$A,C348,[2]Feuil1!$D:$D,$H$6)</f>
        <v>0</v>
      </c>
      <c r="I348" s="186" t="e">
        <f>SUMIFS([2]Feuil1!$E:$E,[2]Feuil1!$B:$B,$W$20,[2]Feuil1!$A:$A,C348,[2]Feuil1!$D:$D,$H$6)</f>
        <v>#VALUE!</v>
      </c>
      <c r="J348" s="49" t="e">
        <f>SUMIFS([2]Feuil1!$C:$C,[2]Feuil1!$B:$B,$W$20,[2]Feuil1!$A:$A,C348,[2]Feuil1!$D:$D,$J$6)</f>
        <v>#VALUE!</v>
      </c>
      <c r="K348" s="186" t="e">
        <f>SUMIFS([2]Feuil1!$E:$E,[2]Feuil1!$B:$B,$W$20,[2]Feuil1!$A:$A,C348,[2]Feuil1!$D:$D,$J$6)</f>
        <v>#VALUE!</v>
      </c>
      <c r="L348" s="74">
        <f>SUMIFS([2]Feuil1!$C:$C,[2]Feuil1!$B:$B,$W$20,[2]Feuil1!$A:$A,C348,[2]Feuil1!$D:$D,$L$6)</f>
        <v>0</v>
      </c>
      <c r="M348" s="187" t="e">
        <f>SUMIFS([2]Feuil1!$E:$E,[2]Feuil1!$B:$B,$W$20,[2]Feuil1!$A:$A,C348,[2]Feuil1!$D:$D,$L$6)</f>
        <v>#VALUE!</v>
      </c>
      <c r="N348" s="74">
        <f>SUMIFS([2]Feuil1!$C:$C,[2]Feuil1!$B:$B,$W$20,[2]Feuil1!$A:$A,C348,[2]Feuil1!$D:$D,$N$6)</f>
        <v>0</v>
      </c>
      <c r="O348" s="187" t="e">
        <f>SUMIFS([2]Feuil1!$E:$E,[2]Feuil1!$B:$B,$W$20,[2]Feuil1!$A:$A,C348,[2]Feuil1!$D:$D,$N$6)</f>
        <v>#VALUE!</v>
      </c>
      <c r="P348" s="173"/>
      <c r="Q348" s="188" t="e">
        <f t="shared" si="25"/>
        <v>#VALUE!</v>
      </c>
      <c r="R348" s="11" t="e">
        <f t="shared" si="28"/>
        <v>#VALUE!</v>
      </c>
      <c r="S348" s="11" t="e">
        <f t="shared" si="24"/>
        <v>#VALUE!</v>
      </c>
      <c r="T348" s="50" t="e">
        <f t="shared" si="26"/>
        <v>#VALUE!</v>
      </c>
      <c r="U348" s="51" t="e">
        <f t="shared" si="27"/>
        <v>#VALUE!</v>
      </c>
    </row>
    <row r="349" spans="1:21" ht="15" thickBot="1" x14ac:dyDescent="0.4">
      <c r="A349" s="234"/>
      <c r="B349" s="1" t="s">
        <v>13</v>
      </c>
      <c r="C349" s="26">
        <v>45146</v>
      </c>
      <c r="D349" s="48" t="e">
        <f>SUMIFS([2]Feuil1!$C:$C,[2]Feuil1!$B:$B,$W$20,[2]Feuil1!$A:$A,C349,[2]Feuil1!$D:$D,$D$6)</f>
        <v>#VALUE!</v>
      </c>
      <c r="E349" s="185" t="e">
        <f>SUMIFS([2]Feuil1!$E:$E,[2]Feuil1!$B:$B,$W$20,[2]Feuil1!$A:$A,C349,[2]Feuil1!$D:$D,$D$6)</f>
        <v>#VALUE!</v>
      </c>
      <c r="F349" s="48" t="e">
        <f>SUMIFS([2]Feuil1!$C:$C,[2]Feuil1!$B:$B,$W$20,[2]Feuil1!$A:$A,C349,[2]Feuil1!$D:$D,$F$6)</f>
        <v>#VALUE!</v>
      </c>
      <c r="G349" s="185" t="e">
        <f>SUMIFS([2]Feuil1!$E:$E,[2]Feuil1!$B:$B,$W$20,[2]Feuil1!$A:$A,C349,[2]Feuil1!$D:$D,$F$6)</f>
        <v>#VALUE!</v>
      </c>
      <c r="H349" s="49">
        <f>SUMIFS([2]Feuil1!$C:$C,[2]Feuil1!$B:$B,$W$20,[2]Feuil1!$A:$A,C349,[2]Feuil1!$D:$D,$H$6)</f>
        <v>0</v>
      </c>
      <c r="I349" s="186" t="e">
        <f>SUMIFS([2]Feuil1!$E:$E,[2]Feuil1!$B:$B,$W$20,[2]Feuil1!$A:$A,C349,[2]Feuil1!$D:$D,$H$6)</f>
        <v>#VALUE!</v>
      </c>
      <c r="J349" s="49" t="e">
        <f>SUMIFS([2]Feuil1!$C:$C,[2]Feuil1!$B:$B,$W$20,[2]Feuil1!$A:$A,C349,[2]Feuil1!$D:$D,$J$6)</f>
        <v>#VALUE!</v>
      </c>
      <c r="K349" s="186" t="e">
        <f>SUMIFS([2]Feuil1!$E:$E,[2]Feuil1!$B:$B,$W$20,[2]Feuil1!$A:$A,C349,[2]Feuil1!$D:$D,$J$6)</f>
        <v>#VALUE!</v>
      </c>
      <c r="L349" s="74">
        <f>SUMIFS([2]Feuil1!$C:$C,[2]Feuil1!$B:$B,$W$20,[2]Feuil1!$A:$A,C349,[2]Feuil1!$D:$D,$L$6)</f>
        <v>0</v>
      </c>
      <c r="M349" s="187" t="e">
        <f>SUMIFS([2]Feuil1!$E:$E,[2]Feuil1!$B:$B,$W$20,[2]Feuil1!$A:$A,C349,[2]Feuil1!$D:$D,$L$6)</f>
        <v>#VALUE!</v>
      </c>
      <c r="N349" s="74">
        <f>SUMIFS([2]Feuil1!$C:$C,[2]Feuil1!$B:$B,$W$20,[2]Feuil1!$A:$A,C349,[2]Feuil1!$D:$D,$N$6)</f>
        <v>0</v>
      </c>
      <c r="O349" s="187" t="e">
        <f>SUMIFS([2]Feuil1!$E:$E,[2]Feuil1!$B:$B,$W$20,[2]Feuil1!$A:$A,C349,[2]Feuil1!$D:$D,$N$6)</f>
        <v>#VALUE!</v>
      </c>
      <c r="P349" s="173"/>
      <c r="Q349" s="188" t="e">
        <f t="shared" si="25"/>
        <v>#VALUE!</v>
      </c>
      <c r="R349" s="11" t="e">
        <f t="shared" si="28"/>
        <v>#VALUE!</v>
      </c>
      <c r="S349" s="11" t="e">
        <f t="shared" si="24"/>
        <v>#VALUE!</v>
      </c>
      <c r="T349" s="50" t="e">
        <f t="shared" si="26"/>
        <v>#VALUE!</v>
      </c>
      <c r="U349" s="51" t="e">
        <f t="shared" si="27"/>
        <v>#VALUE!</v>
      </c>
    </row>
    <row r="350" spans="1:21" ht="15" thickBot="1" x14ac:dyDescent="0.4">
      <c r="A350" s="234"/>
      <c r="B350" s="1" t="s">
        <v>13</v>
      </c>
      <c r="C350" s="26">
        <v>45147</v>
      </c>
      <c r="D350" s="48" t="e">
        <f>SUMIFS([2]Feuil1!$C:$C,[2]Feuil1!$B:$B,$W$20,[2]Feuil1!$A:$A,C350,[2]Feuil1!$D:$D,$D$6)</f>
        <v>#VALUE!</v>
      </c>
      <c r="E350" s="185" t="e">
        <f>SUMIFS([2]Feuil1!$E:$E,[2]Feuil1!$B:$B,$W$20,[2]Feuil1!$A:$A,C350,[2]Feuil1!$D:$D,$D$6)</f>
        <v>#VALUE!</v>
      </c>
      <c r="F350" s="48" t="e">
        <f>SUMIFS([2]Feuil1!$C:$C,[2]Feuil1!$B:$B,$W$20,[2]Feuil1!$A:$A,C350,[2]Feuil1!$D:$D,$F$6)</f>
        <v>#VALUE!</v>
      </c>
      <c r="G350" s="185" t="e">
        <f>SUMIFS([2]Feuil1!$E:$E,[2]Feuil1!$B:$B,$W$20,[2]Feuil1!$A:$A,C350,[2]Feuil1!$D:$D,$F$6)</f>
        <v>#VALUE!</v>
      </c>
      <c r="H350" s="49">
        <f>SUMIFS([2]Feuil1!$C:$C,[2]Feuil1!$B:$B,$W$20,[2]Feuil1!$A:$A,C350,[2]Feuil1!$D:$D,$H$6)</f>
        <v>0</v>
      </c>
      <c r="I350" s="186" t="e">
        <f>SUMIFS([2]Feuil1!$E:$E,[2]Feuil1!$B:$B,$W$20,[2]Feuil1!$A:$A,C350,[2]Feuil1!$D:$D,$H$6)</f>
        <v>#VALUE!</v>
      </c>
      <c r="J350" s="49" t="e">
        <f>SUMIFS([2]Feuil1!$C:$C,[2]Feuil1!$B:$B,$W$20,[2]Feuil1!$A:$A,C350,[2]Feuil1!$D:$D,$J$6)</f>
        <v>#VALUE!</v>
      </c>
      <c r="K350" s="186" t="e">
        <f>SUMIFS([2]Feuil1!$E:$E,[2]Feuil1!$B:$B,$W$20,[2]Feuil1!$A:$A,C350,[2]Feuil1!$D:$D,$J$6)</f>
        <v>#VALUE!</v>
      </c>
      <c r="L350" s="74">
        <f>SUMIFS([2]Feuil1!$C:$C,[2]Feuil1!$B:$B,$W$20,[2]Feuil1!$A:$A,C350,[2]Feuil1!$D:$D,$L$6)</f>
        <v>0</v>
      </c>
      <c r="M350" s="187" t="e">
        <f>SUMIFS([2]Feuil1!$E:$E,[2]Feuil1!$B:$B,$W$20,[2]Feuil1!$A:$A,C350,[2]Feuil1!$D:$D,$L$6)</f>
        <v>#VALUE!</v>
      </c>
      <c r="N350" s="74">
        <f>SUMIFS([2]Feuil1!$C:$C,[2]Feuil1!$B:$B,$W$20,[2]Feuil1!$A:$A,C350,[2]Feuil1!$D:$D,$N$6)</f>
        <v>0</v>
      </c>
      <c r="O350" s="187" t="e">
        <f>SUMIFS([2]Feuil1!$E:$E,[2]Feuil1!$B:$B,$W$20,[2]Feuil1!$A:$A,C350,[2]Feuil1!$D:$D,$N$6)</f>
        <v>#VALUE!</v>
      </c>
      <c r="P350" s="173"/>
      <c r="Q350" s="188" t="e">
        <f t="shared" si="25"/>
        <v>#VALUE!</v>
      </c>
      <c r="R350" s="11" t="e">
        <f t="shared" si="28"/>
        <v>#VALUE!</v>
      </c>
      <c r="S350" s="11" t="e">
        <f t="shared" si="24"/>
        <v>#VALUE!</v>
      </c>
      <c r="T350" s="50" t="e">
        <f t="shared" si="26"/>
        <v>#VALUE!</v>
      </c>
      <c r="U350" s="51" t="e">
        <f t="shared" si="27"/>
        <v>#VALUE!</v>
      </c>
    </row>
    <row r="351" spans="1:21" ht="15" thickBot="1" x14ac:dyDescent="0.4">
      <c r="A351" s="234"/>
      <c r="B351" s="1" t="s">
        <v>14</v>
      </c>
      <c r="C351" s="26">
        <v>45148</v>
      </c>
      <c r="D351" s="48" t="e">
        <f>SUMIFS([2]Feuil1!$C:$C,[2]Feuil1!$B:$B,$W$20,[2]Feuil1!$A:$A,C351,[2]Feuil1!$D:$D,$D$6)</f>
        <v>#VALUE!</v>
      </c>
      <c r="E351" s="185" t="e">
        <f>SUMIFS([2]Feuil1!$E:$E,[2]Feuil1!$B:$B,$W$20,[2]Feuil1!$A:$A,C351,[2]Feuil1!$D:$D,$D$6)</f>
        <v>#VALUE!</v>
      </c>
      <c r="F351" s="48" t="e">
        <f>SUMIFS([2]Feuil1!$C:$C,[2]Feuil1!$B:$B,$W$20,[2]Feuil1!$A:$A,C351,[2]Feuil1!$D:$D,$F$6)</f>
        <v>#VALUE!</v>
      </c>
      <c r="G351" s="185" t="e">
        <f>SUMIFS([2]Feuil1!$E:$E,[2]Feuil1!$B:$B,$W$20,[2]Feuil1!$A:$A,C351,[2]Feuil1!$D:$D,$F$6)</f>
        <v>#VALUE!</v>
      </c>
      <c r="H351" s="49">
        <f>SUMIFS([2]Feuil1!$C:$C,[2]Feuil1!$B:$B,$W$20,[2]Feuil1!$A:$A,C351,[2]Feuil1!$D:$D,$H$6)</f>
        <v>0</v>
      </c>
      <c r="I351" s="186" t="e">
        <f>SUMIFS([2]Feuil1!$E:$E,[2]Feuil1!$B:$B,$W$20,[2]Feuil1!$A:$A,C351,[2]Feuil1!$D:$D,$H$6)</f>
        <v>#VALUE!</v>
      </c>
      <c r="J351" s="49" t="e">
        <f>SUMIFS([2]Feuil1!$C:$C,[2]Feuil1!$B:$B,$W$20,[2]Feuil1!$A:$A,C351,[2]Feuil1!$D:$D,$J$6)</f>
        <v>#VALUE!</v>
      </c>
      <c r="K351" s="186" t="e">
        <f>SUMIFS([2]Feuil1!$E:$E,[2]Feuil1!$B:$B,$W$20,[2]Feuil1!$A:$A,C351,[2]Feuil1!$D:$D,$J$6)</f>
        <v>#VALUE!</v>
      </c>
      <c r="L351" s="74">
        <f>SUMIFS([2]Feuil1!$C:$C,[2]Feuil1!$B:$B,$W$20,[2]Feuil1!$A:$A,C351,[2]Feuil1!$D:$D,$L$6)</f>
        <v>0</v>
      </c>
      <c r="M351" s="187" t="e">
        <f>SUMIFS([2]Feuil1!$E:$E,[2]Feuil1!$B:$B,$W$20,[2]Feuil1!$A:$A,C351,[2]Feuil1!$D:$D,$L$6)</f>
        <v>#VALUE!</v>
      </c>
      <c r="N351" s="74">
        <f>SUMIFS([2]Feuil1!$C:$C,[2]Feuil1!$B:$B,$W$20,[2]Feuil1!$A:$A,C351,[2]Feuil1!$D:$D,$N$6)</f>
        <v>0</v>
      </c>
      <c r="O351" s="187" t="e">
        <f>SUMIFS([2]Feuil1!$E:$E,[2]Feuil1!$B:$B,$W$20,[2]Feuil1!$A:$A,C351,[2]Feuil1!$D:$D,$N$6)</f>
        <v>#VALUE!</v>
      </c>
      <c r="P351" s="173"/>
      <c r="Q351" s="188" t="e">
        <f t="shared" si="25"/>
        <v>#VALUE!</v>
      </c>
      <c r="R351" s="11" t="e">
        <f t="shared" si="28"/>
        <v>#VALUE!</v>
      </c>
      <c r="S351" s="11" t="e">
        <f t="shared" si="24"/>
        <v>#VALUE!</v>
      </c>
      <c r="T351" s="50" t="e">
        <f t="shared" si="26"/>
        <v>#VALUE!</v>
      </c>
      <c r="U351" s="51" t="e">
        <f t="shared" si="27"/>
        <v>#VALUE!</v>
      </c>
    </row>
    <row r="352" spans="1:21" ht="15" thickBot="1" x14ac:dyDescent="0.4">
      <c r="A352" s="234"/>
      <c r="B352" s="1" t="s">
        <v>15</v>
      </c>
      <c r="C352" s="26">
        <v>45149</v>
      </c>
      <c r="D352" s="48" t="e">
        <f>SUMIFS([2]Feuil1!$C:$C,[2]Feuil1!$B:$B,$W$20,[2]Feuil1!$A:$A,C352,[2]Feuil1!$D:$D,$D$6)</f>
        <v>#VALUE!</v>
      </c>
      <c r="E352" s="185" t="e">
        <f>SUMIFS([2]Feuil1!$E:$E,[2]Feuil1!$B:$B,$W$20,[2]Feuil1!$A:$A,C352,[2]Feuil1!$D:$D,$D$6)</f>
        <v>#VALUE!</v>
      </c>
      <c r="F352" s="48" t="e">
        <f>SUMIFS([2]Feuil1!$C:$C,[2]Feuil1!$B:$B,$W$20,[2]Feuil1!$A:$A,C352,[2]Feuil1!$D:$D,$F$6)</f>
        <v>#VALUE!</v>
      </c>
      <c r="G352" s="185" t="e">
        <f>SUMIFS([2]Feuil1!$E:$E,[2]Feuil1!$B:$B,$W$20,[2]Feuil1!$A:$A,C352,[2]Feuil1!$D:$D,$F$6)</f>
        <v>#VALUE!</v>
      </c>
      <c r="H352" s="49">
        <f>SUMIFS([2]Feuil1!$C:$C,[2]Feuil1!$B:$B,$W$20,[2]Feuil1!$A:$A,C352,[2]Feuil1!$D:$D,$H$6)</f>
        <v>0</v>
      </c>
      <c r="I352" s="186" t="e">
        <f>SUMIFS([2]Feuil1!$E:$E,[2]Feuil1!$B:$B,$W$20,[2]Feuil1!$A:$A,C352,[2]Feuil1!$D:$D,$H$6)</f>
        <v>#VALUE!</v>
      </c>
      <c r="J352" s="49" t="e">
        <f>SUMIFS([2]Feuil1!$C:$C,[2]Feuil1!$B:$B,$W$20,[2]Feuil1!$A:$A,C352,[2]Feuil1!$D:$D,$J$6)</f>
        <v>#VALUE!</v>
      </c>
      <c r="K352" s="186" t="e">
        <f>SUMIFS([2]Feuil1!$E:$E,[2]Feuil1!$B:$B,$W$20,[2]Feuil1!$A:$A,C352,[2]Feuil1!$D:$D,$J$6)</f>
        <v>#VALUE!</v>
      </c>
      <c r="L352" s="74">
        <f>SUMIFS([2]Feuil1!$C:$C,[2]Feuil1!$B:$B,$W$20,[2]Feuil1!$A:$A,C352,[2]Feuil1!$D:$D,$L$6)</f>
        <v>0</v>
      </c>
      <c r="M352" s="187" t="e">
        <f>SUMIFS([2]Feuil1!$E:$E,[2]Feuil1!$B:$B,$W$20,[2]Feuil1!$A:$A,C352,[2]Feuil1!$D:$D,$L$6)</f>
        <v>#VALUE!</v>
      </c>
      <c r="N352" s="74">
        <f>SUMIFS([2]Feuil1!$C:$C,[2]Feuil1!$B:$B,$W$20,[2]Feuil1!$A:$A,C352,[2]Feuil1!$D:$D,$N$6)</f>
        <v>0</v>
      </c>
      <c r="O352" s="187" t="e">
        <f>SUMIFS([2]Feuil1!$E:$E,[2]Feuil1!$B:$B,$W$20,[2]Feuil1!$A:$A,C352,[2]Feuil1!$D:$D,$N$6)</f>
        <v>#VALUE!</v>
      </c>
      <c r="P352" s="173"/>
      <c r="Q352" s="188" t="e">
        <f t="shared" si="25"/>
        <v>#VALUE!</v>
      </c>
      <c r="R352" s="11" t="e">
        <f t="shared" si="28"/>
        <v>#VALUE!</v>
      </c>
      <c r="S352" s="11" t="e">
        <f t="shared" si="24"/>
        <v>#VALUE!</v>
      </c>
      <c r="T352" s="50" t="e">
        <f t="shared" si="26"/>
        <v>#VALUE!</v>
      </c>
      <c r="U352" s="51" t="e">
        <f t="shared" si="27"/>
        <v>#VALUE!</v>
      </c>
    </row>
    <row r="353" spans="1:21" ht="15" thickBot="1" x14ac:dyDescent="0.4">
      <c r="A353" s="234"/>
      <c r="B353" s="1" t="s">
        <v>16</v>
      </c>
      <c r="C353" s="26">
        <v>45150</v>
      </c>
      <c r="D353" s="48" t="e">
        <f>SUMIFS([2]Feuil1!$C:$C,[2]Feuil1!$B:$B,$W$20,[2]Feuil1!$A:$A,C353,[2]Feuil1!$D:$D,$D$6)</f>
        <v>#VALUE!</v>
      </c>
      <c r="E353" s="185" t="e">
        <f>SUMIFS([2]Feuil1!$E:$E,[2]Feuil1!$B:$B,$W$20,[2]Feuil1!$A:$A,C353,[2]Feuil1!$D:$D,$D$6)</f>
        <v>#VALUE!</v>
      </c>
      <c r="F353" s="48" t="e">
        <f>SUMIFS([2]Feuil1!$C:$C,[2]Feuil1!$B:$B,$W$20,[2]Feuil1!$A:$A,C353,[2]Feuil1!$D:$D,$F$6)</f>
        <v>#VALUE!</v>
      </c>
      <c r="G353" s="185" t="e">
        <f>SUMIFS([2]Feuil1!$E:$E,[2]Feuil1!$B:$B,$W$20,[2]Feuil1!$A:$A,C353,[2]Feuil1!$D:$D,$F$6)</f>
        <v>#VALUE!</v>
      </c>
      <c r="H353" s="49">
        <f>SUMIFS([2]Feuil1!$C:$C,[2]Feuil1!$B:$B,$W$20,[2]Feuil1!$A:$A,C353,[2]Feuil1!$D:$D,$H$6)</f>
        <v>0</v>
      </c>
      <c r="I353" s="186" t="e">
        <f>SUMIFS([2]Feuil1!$E:$E,[2]Feuil1!$B:$B,$W$20,[2]Feuil1!$A:$A,C353,[2]Feuil1!$D:$D,$H$6)</f>
        <v>#VALUE!</v>
      </c>
      <c r="J353" s="49" t="e">
        <f>SUMIFS([2]Feuil1!$C:$C,[2]Feuil1!$B:$B,$W$20,[2]Feuil1!$A:$A,C353,[2]Feuil1!$D:$D,$J$6)</f>
        <v>#VALUE!</v>
      </c>
      <c r="K353" s="186" t="e">
        <f>SUMIFS([2]Feuil1!$E:$E,[2]Feuil1!$B:$B,$W$20,[2]Feuil1!$A:$A,C353,[2]Feuil1!$D:$D,$J$6)</f>
        <v>#VALUE!</v>
      </c>
      <c r="L353" s="74">
        <f>SUMIFS([2]Feuil1!$C:$C,[2]Feuil1!$B:$B,$W$20,[2]Feuil1!$A:$A,C353,[2]Feuil1!$D:$D,$L$6)</f>
        <v>0</v>
      </c>
      <c r="M353" s="187" t="e">
        <f>SUMIFS([2]Feuil1!$E:$E,[2]Feuil1!$B:$B,$W$20,[2]Feuil1!$A:$A,C353,[2]Feuil1!$D:$D,$L$6)</f>
        <v>#VALUE!</v>
      </c>
      <c r="N353" s="74">
        <f>SUMIFS([2]Feuil1!$C:$C,[2]Feuil1!$B:$B,$W$20,[2]Feuil1!$A:$A,C353,[2]Feuil1!$D:$D,$N$6)</f>
        <v>0</v>
      </c>
      <c r="O353" s="187" t="e">
        <f>SUMIFS([2]Feuil1!$E:$E,[2]Feuil1!$B:$B,$W$20,[2]Feuil1!$A:$A,C353,[2]Feuil1!$D:$D,$N$6)</f>
        <v>#VALUE!</v>
      </c>
      <c r="P353" s="173"/>
      <c r="Q353" s="188" t="e">
        <f t="shared" si="25"/>
        <v>#VALUE!</v>
      </c>
      <c r="R353" s="11" t="e">
        <f t="shared" si="28"/>
        <v>#VALUE!</v>
      </c>
      <c r="S353" s="11" t="e">
        <f t="shared" si="24"/>
        <v>#VALUE!</v>
      </c>
      <c r="T353" s="50" t="e">
        <f t="shared" si="26"/>
        <v>#VALUE!</v>
      </c>
      <c r="U353" s="51" t="e">
        <f t="shared" si="27"/>
        <v>#VALUE!</v>
      </c>
    </row>
    <row r="354" spans="1:21" ht="15" thickBot="1" x14ac:dyDescent="0.4">
      <c r="A354" s="234"/>
      <c r="B354" s="1" t="s">
        <v>17</v>
      </c>
      <c r="C354" s="26">
        <v>45151</v>
      </c>
      <c r="D354" s="48" t="e">
        <f>SUMIFS([2]Feuil1!$C:$C,[2]Feuil1!$B:$B,$W$20,[2]Feuil1!$A:$A,C354,[2]Feuil1!$D:$D,$D$6)</f>
        <v>#VALUE!</v>
      </c>
      <c r="E354" s="185" t="e">
        <f>SUMIFS([2]Feuil1!$E:$E,[2]Feuil1!$B:$B,$W$20,[2]Feuil1!$A:$A,C354,[2]Feuil1!$D:$D,$D$6)</f>
        <v>#VALUE!</v>
      </c>
      <c r="F354" s="48" t="e">
        <f>SUMIFS([2]Feuil1!$C:$C,[2]Feuil1!$B:$B,$W$20,[2]Feuil1!$A:$A,C354,[2]Feuil1!$D:$D,$F$6)</f>
        <v>#VALUE!</v>
      </c>
      <c r="G354" s="185" t="e">
        <f>SUMIFS([2]Feuil1!$E:$E,[2]Feuil1!$B:$B,$W$20,[2]Feuil1!$A:$A,C354,[2]Feuil1!$D:$D,$F$6)</f>
        <v>#VALUE!</v>
      </c>
      <c r="H354" s="49">
        <f>SUMIFS([2]Feuil1!$C:$C,[2]Feuil1!$B:$B,$W$20,[2]Feuil1!$A:$A,C354,[2]Feuil1!$D:$D,$H$6)</f>
        <v>0</v>
      </c>
      <c r="I354" s="186" t="e">
        <f>SUMIFS([2]Feuil1!$E:$E,[2]Feuil1!$B:$B,$W$20,[2]Feuil1!$A:$A,C354,[2]Feuil1!$D:$D,$H$6)</f>
        <v>#VALUE!</v>
      </c>
      <c r="J354" s="49" t="e">
        <f>SUMIFS([2]Feuil1!$C:$C,[2]Feuil1!$B:$B,$W$20,[2]Feuil1!$A:$A,C354,[2]Feuil1!$D:$D,$J$6)</f>
        <v>#VALUE!</v>
      </c>
      <c r="K354" s="186" t="e">
        <f>SUMIFS([2]Feuil1!$E:$E,[2]Feuil1!$B:$B,$W$20,[2]Feuil1!$A:$A,C354,[2]Feuil1!$D:$D,$J$6)</f>
        <v>#VALUE!</v>
      </c>
      <c r="L354" s="74">
        <f>SUMIFS([2]Feuil1!$C:$C,[2]Feuil1!$B:$B,$W$20,[2]Feuil1!$A:$A,C354,[2]Feuil1!$D:$D,$L$6)</f>
        <v>0</v>
      </c>
      <c r="M354" s="187" t="e">
        <f>SUMIFS([2]Feuil1!$E:$E,[2]Feuil1!$B:$B,$W$20,[2]Feuil1!$A:$A,C354,[2]Feuil1!$D:$D,$L$6)</f>
        <v>#VALUE!</v>
      </c>
      <c r="N354" s="74">
        <f>SUMIFS([2]Feuil1!$C:$C,[2]Feuil1!$B:$B,$W$20,[2]Feuil1!$A:$A,C354,[2]Feuil1!$D:$D,$N$6)</f>
        <v>0</v>
      </c>
      <c r="O354" s="187" t="e">
        <f>SUMIFS([2]Feuil1!$E:$E,[2]Feuil1!$B:$B,$W$20,[2]Feuil1!$A:$A,C354,[2]Feuil1!$D:$D,$N$6)</f>
        <v>#VALUE!</v>
      </c>
      <c r="P354" s="173"/>
      <c r="Q354" s="188" t="e">
        <f t="shared" si="25"/>
        <v>#VALUE!</v>
      </c>
      <c r="R354" s="11" t="e">
        <f t="shared" si="28"/>
        <v>#VALUE!</v>
      </c>
      <c r="S354" s="11" t="e">
        <f t="shared" si="24"/>
        <v>#VALUE!</v>
      </c>
      <c r="T354" s="50" t="e">
        <f t="shared" si="26"/>
        <v>#VALUE!</v>
      </c>
      <c r="U354" s="51" t="e">
        <f t="shared" si="27"/>
        <v>#VALUE!</v>
      </c>
    </row>
    <row r="355" spans="1:21" ht="15" thickBot="1" x14ac:dyDescent="0.4">
      <c r="A355" s="234"/>
      <c r="B355" s="1" t="s">
        <v>12</v>
      </c>
      <c r="C355" s="26">
        <v>45152</v>
      </c>
      <c r="D355" s="48" t="e">
        <f>SUMIFS([2]Feuil1!$C:$C,[2]Feuil1!$B:$B,$W$20,[2]Feuil1!$A:$A,C355,[2]Feuil1!$D:$D,$D$6)</f>
        <v>#VALUE!</v>
      </c>
      <c r="E355" s="185" t="e">
        <f>SUMIFS([2]Feuil1!$E:$E,[2]Feuil1!$B:$B,$W$20,[2]Feuil1!$A:$A,C355,[2]Feuil1!$D:$D,$D$6)</f>
        <v>#VALUE!</v>
      </c>
      <c r="F355" s="48" t="e">
        <f>SUMIFS([2]Feuil1!$C:$C,[2]Feuil1!$B:$B,$W$20,[2]Feuil1!$A:$A,C355,[2]Feuil1!$D:$D,$F$6)</f>
        <v>#VALUE!</v>
      </c>
      <c r="G355" s="185" t="e">
        <f>SUMIFS([2]Feuil1!$E:$E,[2]Feuil1!$B:$B,$W$20,[2]Feuil1!$A:$A,C355,[2]Feuil1!$D:$D,$F$6)</f>
        <v>#VALUE!</v>
      </c>
      <c r="H355" s="49">
        <f>SUMIFS([2]Feuil1!$C:$C,[2]Feuil1!$B:$B,$W$20,[2]Feuil1!$A:$A,C355,[2]Feuil1!$D:$D,$H$6)</f>
        <v>0</v>
      </c>
      <c r="I355" s="186" t="e">
        <f>SUMIFS([2]Feuil1!$E:$E,[2]Feuil1!$B:$B,$W$20,[2]Feuil1!$A:$A,C355,[2]Feuil1!$D:$D,$H$6)</f>
        <v>#VALUE!</v>
      </c>
      <c r="J355" s="49" t="e">
        <f>SUMIFS([2]Feuil1!$C:$C,[2]Feuil1!$B:$B,$W$20,[2]Feuil1!$A:$A,C355,[2]Feuil1!$D:$D,$J$6)</f>
        <v>#VALUE!</v>
      </c>
      <c r="K355" s="186" t="e">
        <f>SUMIFS([2]Feuil1!$E:$E,[2]Feuil1!$B:$B,$W$20,[2]Feuil1!$A:$A,C355,[2]Feuil1!$D:$D,$J$6)</f>
        <v>#VALUE!</v>
      </c>
      <c r="L355" s="74">
        <f>SUMIFS([2]Feuil1!$C:$C,[2]Feuil1!$B:$B,$W$20,[2]Feuil1!$A:$A,C355,[2]Feuil1!$D:$D,$L$6)</f>
        <v>0</v>
      </c>
      <c r="M355" s="187" t="e">
        <f>SUMIFS([2]Feuil1!$E:$E,[2]Feuil1!$B:$B,$W$20,[2]Feuil1!$A:$A,C355,[2]Feuil1!$D:$D,$L$6)</f>
        <v>#VALUE!</v>
      </c>
      <c r="N355" s="74">
        <f>SUMIFS([2]Feuil1!$C:$C,[2]Feuil1!$B:$B,$W$20,[2]Feuil1!$A:$A,C355,[2]Feuil1!$D:$D,$N$6)</f>
        <v>0</v>
      </c>
      <c r="O355" s="187" t="e">
        <f>SUMIFS([2]Feuil1!$E:$E,[2]Feuil1!$B:$B,$W$20,[2]Feuil1!$A:$A,C355,[2]Feuil1!$D:$D,$N$6)</f>
        <v>#VALUE!</v>
      </c>
      <c r="P355" s="173"/>
      <c r="Q355" s="188" t="e">
        <f t="shared" si="25"/>
        <v>#VALUE!</v>
      </c>
      <c r="R355" s="11" t="e">
        <f t="shared" si="28"/>
        <v>#VALUE!</v>
      </c>
      <c r="S355" s="11" t="e">
        <f t="shared" si="24"/>
        <v>#VALUE!</v>
      </c>
      <c r="T355" s="50" t="e">
        <f t="shared" si="26"/>
        <v>#VALUE!</v>
      </c>
      <c r="U355" s="51" t="e">
        <f t="shared" si="27"/>
        <v>#VALUE!</v>
      </c>
    </row>
    <row r="356" spans="1:21" ht="15" thickBot="1" x14ac:dyDescent="0.4">
      <c r="A356" s="234"/>
      <c r="B356" s="1" t="s">
        <v>13</v>
      </c>
      <c r="C356" s="26">
        <v>45153</v>
      </c>
      <c r="D356" s="48" t="e">
        <f>SUMIFS([2]Feuil1!$C:$C,[2]Feuil1!$B:$B,$W$20,[2]Feuil1!$A:$A,C356,[2]Feuil1!$D:$D,$D$6)</f>
        <v>#VALUE!</v>
      </c>
      <c r="E356" s="185" t="e">
        <f>SUMIFS([2]Feuil1!$E:$E,[2]Feuil1!$B:$B,$W$20,[2]Feuil1!$A:$A,C356,[2]Feuil1!$D:$D,$D$6)</f>
        <v>#VALUE!</v>
      </c>
      <c r="F356" s="48" t="e">
        <f>SUMIFS([2]Feuil1!$C:$C,[2]Feuil1!$B:$B,$W$20,[2]Feuil1!$A:$A,C356,[2]Feuil1!$D:$D,$F$6)</f>
        <v>#VALUE!</v>
      </c>
      <c r="G356" s="185" t="e">
        <f>SUMIFS([2]Feuil1!$E:$E,[2]Feuil1!$B:$B,$W$20,[2]Feuil1!$A:$A,C356,[2]Feuil1!$D:$D,$F$6)</f>
        <v>#VALUE!</v>
      </c>
      <c r="H356" s="49">
        <f>SUMIFS([2]Feuil1!$C:$C,[2]Feuil1!$B:$B,$W$20,[2]Feuil1!$A:$A,C356,[2]Feuil1!$D:$D,$H$6)</f>
        <v>0</v>
      </c>
      <c r="I356" s="186" t="e">
        <f>SUMIFS([2]Feuil1!$E:$E,[2]Feuil1!$B:$B,$W$20,[2]Feuil1!$A:$A,C356,[2]Feuil1!$D:$D,$H$6)</f>
        <v>#VALUE!</v>
      </c>
      <c r="J356" s="49" t="e">
        <f>SUMIFS([2]Feuil1!$C:$C,[2]Feuil1!$B:$B,$W$20,[2]Feuil1!$A:$A,C356,[2]Feuil1!$D:$D,$J$6)</f>
        <v>#VALUE!</v>
      </c>
      <c r="K356" s="186" t="e">
        <f>SUMIFS([2]Feuil1!$E:$E,[2]Feuil1!$B:$B,$W$20,[2]Feuil1!$A:$A,C356,[2]Feuil1!$D:$D,$J$6)</f>
        <v>#VALUE!</v>
      </c>
      <c r="L356" s="74">
        <f>SUMIFS([2]Feuil1!$C:$C,[2]Feuil1!$B:$B,$W$20,[2]Feuil1!$A:$A,C356,[2]Feuil1!$D:$D,$L$6)</f>
        <v>0</v>
      </c>
      <c r="M356" s="187" t="e">
        <f>SUMIFS([2]Feuil1!$E:$E,[2]Feuil1!$B:$B,$W$20,[2]Feuil1!$A:$A,C356,[2]Feuil1!$D:$D,$L$6)</f>
        <v>#VALUE!</v>
      </c>
      <c r="N356" s="74">
        <f>SUMIFS([2]Feuil1!$C:$C,[2]Feuil1!$B:$B,$W$20,[2]Feuil1!$A:$A,C356,[2]Feuil1!$D:$D,$N$6)</f>
        <v>0</v>
      </c>
      <c r="O356" s="187" t="e">
        <f>SUMIFS([2]Feuil1!$E:$E,[2]Feuil1!$B:$B,$W$20,[2]Feuil1!$A:$A,C356,[2]Feuil1!$D:$D,$N$6)</f>
        <v>#VALUE!</v>
      </c>
      <c r="P356" s="173"/>
      <c r="Q356" s="188" t="e">
        <f t="shared" si="25"/>
        <v>#VALUE!</v>
      </c>
      <c r="R356" s="11" t="e">
        <f t="shared" si="28"/>
        <v>#VALUE!</v>
      </c>
      <c r="S356" s="11" t="e">
        <f t="shared" si="24"/>
        <v>#VALUE!</v>
      </c>
      <c r="T356" s="50" t="e">
        <f t="shared" si="26"/>
        <v>#VALUE!</v>
      </c>
      <c r="U356" s="51" t="e">
        <f t="shared" si="27"/>
        <v>#VALUE!</v>
      </c>
    </row>
    <row r="357" spans="1:21" ht="15" thickBot="1" x14ac:dyDescent="0.4">
      <c r="A357" s="234"/>
      <c r="B357" s="1" t="s">
        <v>13</v>
      </c>
      <c r="C357" s="26">
        <v>45154</v>
      </c>
      <c r="D357" s="48" t="e">
        <f>SUMIFS([2]Feuil1!$C:$C,[2]Feuil1!$B:$B,$W$20,[2]Feuil1!$A:$A,C357,[2]Feuil1!$D:$D,$D$6)</f>
        <v>#VALUE!</v>
      </c>
      <c r="E357" s="185" t="e">
        <f>SUMIFS([2]Feuil1!$E:$E,[2]Feuil1!$B:$B,$W$20,[2]Feuil1!$A:$A,C357,[2]Feuil1!$D:$D,$D$6)</f>
        <v>#VALUE!</v>
      </c>
      <c r="F357" s="48" t="e">
        <f>SUMIFS([2]Feuil1!$C:$C,[2]Feuil1!$B:$B,$W$20,[2]Feuil1!$A:$A,C357,[2]Feuil1!$D:$D,$F$6)</f>
        <v>#VALUE!</v>
      </c>
      <c r="G357" s="185" t="e">
        <f>SUMIFS([2]Feuil1!$E:$E,[2]Feuil1!$B:$B,$W$20,[2]Feuil1!$A:$A,C357,[2]Feuil1!$D:$D,$F$6)</f>
        <v>#VALUE!</v>
      </c>
      <c r="H357" s="49">
        <f>SUMIFS([2]Feuil1!$C:$C,[2]Feuil1!$B:$B,$W$20,[2]Feuil1!$A:$A,C357,[2]Feuil1!$D:$D,$H$6)</f>
        <v>0</v>
      </c>
      <c r="I357" s="186" t="e">
        <f>SUMIFS([2]Feuil1!$E:$E,[2]Feuil1!$B:$B,$W$20,[2]Feuil1!$A:$A,C357,[2]Feuil1!$D:$D,$H$6)</f>
        <v>#VALUE!</v>
      </c>
      <c r="J357" s="49" t="e">
        <f>SUMIFS([2]Feuil1!$C:$C,[2]Feuil1!$B:$B,$W$20,[2]Feuil1!$A:$A,C357,[2]Feuil1!$D:$D,$J$6)</f>
        <v>#VALUE!</v>
      </c>
      <c r="K357" s="186" t="e">
        <f>SUMIFS([2]Feuil1!$E:$E,[2]Feuil1!$B:$B,$W$20,[2]Feuil1!$A:$A,C357,[2]Feuil1!$D:$D,$J$6)</f>
        <v>#VALUE!</v>
      </c>
      <c r="L357" s="74">
        <f>SUMIFS([2]Feuil1!$C:$C,[2]Feuil1!$B:$B,$W$20,[2]Feuil1!$A:$A,C357,[2]Feuil1!$D:$D,$L$6)</f>
        <v>0</v>
      </c>
      <c r="M357" s="187" t="e">
        <f>SUMIFS([2]Feuil1!$E:$E,[2]Feuil1!$B:$B,$W$20,[2]Feuil1!$A:$A,C357,[2]Feuil1!$D:$D,$L$6)</f>
        <v>#VALUE!</v>
      </c>
      <c r="N357" s="74">
        <f>SUMIFS([2]Feuil1!$C:$C,[2]Feuil1!$B:$B,$W$20,[2]Feuil1!$A:$A,C357,[2]Feuil1!$D:$D,$N$6)</f>
        <v>0</v>
      </c>
      <c r="O357" s="187" t="e">
        <f>SUMIFS([2]Feuil1!$E:$E,[2]Feuil1!$B:$B,$W$20,[2]Feuil1!$A:$A,C357,[2]Feuil1!$D:$D,$N$6)</f>
        <v>#VALUE!</v>
      </c>
      <c r="P357" s="173"/>
      <c r="Q357" s="188" t="e">
        <f t="shared" si="25"/>
        <v>#VALUE!</v>
      </c>
      <c r="R357" s="11" t="e">
        <f t="shared" si="28"/>
        <v>#VALUE!</v>
      </c>
      <c r="S357" s="11" t="e">
        <f t="shared" ref="S357:S402" si="29">AVERAGE(R329:R356)</f>
        <v>#VALUE!</v>
      </c>
      <c r="T357" s="50" t="e">
        <f t="shared" si="26"/>
        <v>#VALUE!</v>
      </c>
      <c r="U357" s="51" t="e">
        <f t="shared" si="27"/>
        <v>#VALUE!</v>
      </c>
    </row>
    <row r="358" spans="1:21" ht="15" thickBot="1" x14ac:dyDescent="0.4">
      <c r="A358" s="234"/>
      <c r="B358" s="1" t="s">
        <v>14</v>
      </c>
      <c r="C358" s="26">
        <v>45155</v>
      </c>
      <c r="D358" s="48" t="e">
        <f>SUMIFS([2]Feuil1!$C:$C,[2]Feuil1!$B:$B,$W$20,[2]Feuil1!$A:$A,C358,[2]Feuil1!$D:$D,$D$6)</f>
        <v>#VALUE!</v>
      </c>
      <c r="E358" s="185" t="e">
        <f>SUMIFS([2]Feuil1!$E:$E,[2]Feuil1!$B:$B,$W$20,[2]Feuil1!$A:$A,C358,[2]Feuil1!$D:$D,$D$6)</f>
        <v>#VALUE!</v>
      </c>
      <c r="F358" s="48" t="e">
        <f>SUMIFS([2]Feuil1!$C:$C,[2]Feuil1!$B:$B,$W$20,[2]Feuil1!$A:$A,C358,[2]Feuil1!$D:$D,$F$6)</f>
        <v>#VALUE!</v>
      </c>
      <c r="G358" s="185" t="e">
        <f>SUMIFS([2]Feuil1!$E:$E,[2]Feuil1!$B:$B,$W$20,[2]Feuil1!$A:$A,C358,[2]Feuil1!$D:$D,$F$6)</f>
        <v>#VALUE!</v>
      </c>
      <c r="H358" s="49">
        <f>SUMIFS([2]Feuil1!$C:$C,[2]Feuil1!$B:$B,$W$20,[2]Feuil1!$A:$A,C358,[2]Feuil1!$D:$D,$H$6)</f>
        <v>0</v>
      </c>
      <c r="I358" s="186" t="e">
        <f>SUMIFS([2]Feuil1!$E:$E,[2]Feuil1!$B:$B,$W$20,[2]Feuil1!$A:$A,C358,[2]Feuil1!$D:$D,$H$6)</f>
        <v>#VALUE!</v>
      </c>
      <c r="J358" s="49" t="e">
        <f>SUMIFS([2]Feuil1!$C:$C,[2]Feuil1!$B:$B,$W$20,[2]Feuil1!$A:$A,C358,[2]Feuil1!$D:$D,$J$6)</f>
        <v>#VALUE!</v>
      </c>
      <c r="K358" s="186" t="e">
        <f>SUMIFS([2]Feuil1!$E:$E,[2]Feuil1!$B:$B,$W$20,[2]Feuil1!$A:$A,C358,[2]Feuil1!$D:$D,$J$6)</f>
        <v>#VALUE!</v>
      </c>
      <c r="L358" s="74">
        <f>SUMIFS([2]Feuil1!$C:$C,[2]Feuil1!$B:$B,$W$20,[2]Feuil1!$A:$A,C358,[2]Feuil1!$D:$D,$L$6)</f>
        <v>0</v>
      </c>
      <c r="M358" s="187" t="e">
        <f>SUMIFS([2]Feuil1!$E:$E,[2]Feuil1!$B:$B,$W$20,[2]Feuil1!$A:$A,C358,[2]Feuil1!$D:$D,$L$6)</f>
        <v>#VALUE!</v>
      </c>
      <c r="N358" s="74">
        <f>SUMIFS([2]Feuil1!$C:$C,[2]Feuil1!$B:$B,$W$20,[2]Feuil1!$A:$A,C358,[2]Feuil1!$D:$D,$N$6)</f>
        <v>0</v>
      </c>
      <c r="O358" s="187" t="e">
        <f>SUMIFS([2]Feuil1!$E:$E,[2]Feuil1!$B:$B,$W$20,[2]Feuil1!$A:$A,C358,[2]Feuil1!$D:$D,$N$6)</f>
        <v>#VALUE!</v>
      </c>
      <c r="P358" s="173"/>
      <c r="Q358" s="188" t="e">
        <f t="shared" si="25"/>
        <v>#VALUE!</v>
      </c>
      <c r="R358" s="11" t="e">
        <f t="shared" si="28"/>
        <v>#VALUE!</v>
      </c>
      <c r="S358" s="11" t="e">
        <f t="shared" si="29"/>
        <v>#VALUE!</v>
      </c>
      <c r="T358" s="50" t="e">
        <f t="shared" si="26"/>
        <v>#VALUE!</v>
      </c>
      <c r="U358" s="51" t="e">
        <f t="shared" si="27"/>
        <v>#VALUE!</v>
      </c>
    </row>
    <row r="359" spans="1:21" ht="15" thickBot="1" x14ac:dyDescent="0.4">
      <c r="A359" s="234"/>
      <c r="B359" s="1" t="s">
        <v>15</v>
      </c>
      <c r="C359" s="26">
        <v>45156</v>
      </c>
      <c r="D359" s="48" t="e">
        <f>SUMIFS([2]Feuil1!$C:$C,[2]Feuil1!$B:$B,$W$20,[2]Feuil1!$A:$A,C359,[2]Feuil1!$D:$D,$D$6)</f>
        <v>#VALUE!</v>
      </c>
      <c r="E359" s="185" t="e">
        <f>SUMIFS([2]Feuil1!$E:$E,[2]Feuil1!$B:$B,$W$20,[2]Feuil1!$A:$A,C359,[2]Feuil1!$D:$D,$D$6)</f>
        <v>#VALUE!</v>
      </c>
      <c r="F359" s="48" t="e">
        <f>SUMIFS([2]Feuil1!$C:$C,[2]Feuil1!$B:$B,$W$20,[2]Feuil1!$A:$A,C359,[2]Feuil1!$D:$D,$F$6)</f>
        <v>#VALUE!</v>
      </c>
      <c r="G359" s="185" t="e">
        <f>SUMIFS([2]Feuil1!$E:$E,[2]Feuil1!$B:$B,$W$20,[2]Feuil1!$A:$A,C359,[2]Feuil1!$D:$D,$F$6)</f>
        <v>#VALUE!</v>
      </c>
      <c r="H359" s="49">
        <f>SUMIFS([2]Feuil1!$C:$C,[2]Feuil1!$B:$B,$W$20,[2]Feuil1!$A:$A,C359,[2]Feuil1!$D:$D,$H$6)</f>
        <v>0</v>
      </c>
      <c r="I359" s="186" t="e">
        <f>SUMIFS([2]Feuil1!$E:$E,[2]Feuil1!$B:$B,$W$20,[2]Feuil1!$A:$A,C359,[2]Feuil1!$D:$D,$H$6)</f>
        <v>#VALUE!</v>
      </c>
      <c r="J359" s="49" t="e">
        <f>SUMIFS([2]Feuil1!$C:$C,[2]Feuil1!$B:$B,$W$20,[2]Feuil1!$A:$A,C359,[2]Feuil1!$D:$D,$J$6)</f>
        <v>#VALUE!</v>
      </c>
      <c r="K359" s="186" t="e">
        <f>SUMIFS([2]Feuil1!$E:$E,[2]Feuil1!$B:$B,$W$20,[2]Feuil1!$A:$A,C359,[2]Feuil1!$D:$D,$J$6)</f>
        <v>#VALUE!</v>
      </c>
      <c r="L359" s="74">
        <f>SUMIFS([2]Feuil1!$C:$C,[2]Feuil1!$B:$B,$W$20,[2]Feuil1!$A:$A,C359,[2]Feuil1!$D:$D,$L$6)</f>
        <v>0</v>
      </c>
      <c r="M359" s="187" t="e">
        <f>SUMIFS([2]Feuil1!$E:$E,[2]Feuil1!$B:$B,$W$20,[2]Feuil1!$A:$A,C359,[2]Feuil1!$D:$D,$L$6)</f>
        <v>#VALUE!</v>
      </c>
      <c r="N359" s="74">
        <f>SUMIFS([2]Feuil1!$C:$C,[2]Feuil1!$B:$B,$W$20,[2]Feuil1!$A:$A,C359,[2]Feuil1!$D:$D,$N$6)</f>
        <v>0</v>
      </c>
      <c r="O359" s="187" t="e">
        <f>SUMIFS([2]Feuil1!$E:$E,[2]Feuil1!$B:$B,$W$20,[2]Feuil1!$A:$A,C359,[2]Feuil1!$D:$D,$N$6)</f>
        <v>#VALUE!</v>
      </c>
      <c r="P359" s="173"/>
      <c r="Q359" s="188" t="e">
        <f t="shared" si="25"/>
        <v>#VALUE!</v>
      </c>
      <c r="R359" s="11" t="e">
        <f t="shared" si="28"/>
        <v>#VALUE!</v>
      </c>
      <c r="S359" s="11" t="e">
        <f t="shared" si="29"/>
        <v>#VALUE!</v>
      </c>
      <c r="T359" s="50" t="e">
        <f t="shared" si="26"/>
        <v>#VALUE!</v>
      </c>
      <c r="U359" s="51" t="e">
        <f t="shared" si="27"/>
        <v>#VALUE!</v>
      </c>
    </row>
    <row r="360" spans="1:21" ht="15" thickBot="1" x14ac:dyDescent="0.4">
      <c r="A360" s="234"/>
      <c r="B360" s="1" t="s">
        <v>16</v>
      </c>
      <c r="C360" s="26">
        <v>45157</v>
      </c>
      <c r="D360" s="48" t="e">
        <f>SUMIFS([2]Feuil1!$C:$C,[2]Feuil1!$B:$B,$W$20,[2]Feuil1!$A:$A,C360,[2]Feuil1!$D:$D,$D$6)</f>
        <v>#VALUE!</v>
      </c>
      <c r="E360" s="185" t="e">
        <f>SUMIFS([2]Feuil1!$E:$E,[2]Feuil1!$B:$B,$W$20,[2]Feuil1!$A:$A,C360,[2]Feuil1!$D:$D,$D$6)</f>
        <v>#VALUE!</v>
      </c>
      <c r="F360" s="48" t="e">
        <f>SUMIFS([2]Feuil1!$C:$C,[2]Feuil1!$B:$B,$W$20,[2]Feuil1!$A:$A,C360,[2]Feuil1!$D:$D,$F$6)</f>
        <v>#VALUE!</v>
      </c>
      <c r="G360" s="185" t="e">
        <f>SUMIFS([2]Feuil1!$E:$E,[2]Feuil1!$B:$B,$W$20,[2]Feuil1!$A:$A,C360,[2]Feuil1!$D:$D,$F$6)</f>
        <v>#VALUE!</v>
      </c>
      <c r="H360" s="49">
        <f>SUMIFS([2]Feuil1!$C:$C,[2]Feuil1!$B:$B,$W$20,[2]Feuil1!$A:$A,C360,[2]Feuil1!$D:$D,$H$6)</f>
        <v>0</v>
      </c>
      <c r="I360" s="186" t="e">
        <f>SUMIFS([2]Feuil1!$E:$E,[2]Feuil1!$B:$B,$W$20,[2]Feuil1!$A:$A,C360,[2]Feuil1!$D:$D,$H$6)</f>
        <v>#VALUE!</v>
      </c>
      <c r="J360" s="49" t="e">
        <f>SUMIFS([2]Feuil1!$C:$C,[2]Feuil1!$B:$B,$W$20,[2]Feuil1!$A:$A,C360,[2]Feuil1!$D:$D,$J$6)</f>
        <v>#VALUE!</v>
      </c>
      <c r="K360" s="186" t="e">
        <f>SUMIFS([2]Feuil1!$E:$E,[2]Feuil1!$B:$B,$W$20,[2]Feuil1!$A:$A,C360,[2]Feuil1!$D:$D,$J$6)</f>
        <v>#VALUE!</v>
      </c>
      <c r="L360" s="74">
        <f>SUMIFS([2]Feuil1!$C:$C,[2]Feuil1!$B:$B,$W$20,[2]Feuil1!$A:$A,C360,[2]Feuil1!$D:$D,$L$6)</f>
        <v>0</v>
      </c>
      <c r="M360" s="187" t="e">
        <f>SUMIFS([2]Feuil1!$E:$E,[2]Feuil1!$B:$B,$W$20,[2]Feuil1!$A:$A,C360,[2]Feuil1!$D:$D,$L$6)</f>
        <v>#VALUE!</v>
      </c>
      <c r="N360" s="74">
        <f>SUMIFS([2]Feuil1!$C:$C,[2]Feuil1!$B:$B,$W$20,[2]Feuil1!$A:$A,C360,[2]Feuil1!$D:$D,$N$6)</f>
        <v>0</v>
      </c>
      <c r="O360" s="187" t="e">
        <f>SUMIFS([2]Feuil1!$E:$E,[2]Feuil1!$B:$B,$W$20,[2]Feuil1!$A:$A,C360,[2]Feuil1!$D:$D,$N$6)</f>
        <v>#VALUE!</v>
      </c>
      <c r="P360" s="173"/>
      <c r="Q360" s="188" t="e">
        <f t="shared" si="25"/>
        <v>#VALUE!</v>
      </c>
      <c r="R360" s="11" t="e">
        <f t="shared" si="28"/>
        <v>#VALUE!</v>
      </c>
      <c r="S360" s="11" t="e">
        <f t="shared" si="29"/>
        <v>#VALUE!</v>
      </c>
      <c r="T360" s="50" t="e">
        <f t="shared" si="26"/>
        <v>#VALUE!</v>
      </c>
      <c r="U360" s="51" t="e">
        <f t="shared" si="27"/>
        <v>#VALUE!</v>
      </c>
    </row>
    <row r="361" spans="1:21" ht="15" thickBot="1" x14ac:dyDescent="0.4">
      <c r="A361" s="234"/>
      <c r="B361" s="1" t="s">
        <v>17</v>
      </c>
      <c r="C361" s="26">
        <v>45158</v>
      </c>
      <c r="D361" s="48" t="e">
        <f>SUMIFS([2]Feuil1!$C:$C,[2]Feuil1!$B:$B,$W$20,[2]Feuil1!$A:$A,C361,[2]Feuil1!$D:$D,$D$6)</f>
        <v>#VALUE!</v>
      </c>
      <c r="E361" s="185" t="e">
        <f>SUMIFS([2]Feuil1!$E:$E,[2]Feuil1!$B:$B,$W$20,[2]Feuil1!$A:$A,C361,[2]Feuil1!$D:$D,$D$6)</f>
        <v>#VALUE!</v>
      </c>
      <c r="F361" s="48" t="e">
        <f>SUMIFS([2]Feuil1!$C:$C,[2]Feuil1!$B:$B,$W$20,[2]Feuil1!$A:$A,C361,[2]Feuil1!$D:$D,$F$6)</f>
        <v>#VALUE!</v>
      </c>
      <c r="G361" s="185" t="e">
        <f>SUMIFS([2]Feuil1!$E:$E,[2]Feuil1!$B:$B,$W$20,[2]Feuil1!$A:$A,C361,[2]Feuil1!$D:$D,$F$6)</f>
        <v>#VALUE!</v>
      </c>
      <c r="H361" s="49">
        <f>SUMIFS([2]Feuil1!$C:$C,[2]Feuil1!$B:$B,$W$20,[2]Feuil1!$A:$A,C361,[2]Feuil1!$D:$D,$H$6)</f>
        <v>0</v>
      </c>
      <c r="I361" s="186" t="e">
        <f>SUMIFS([2]Feuil1!$E:$E,[2]Feuil1!$B:$B,$W$20,[2]Feuil1!$A:$A,C361,[2]Feuil1!$D:$D,$H$6)</f>
        <v>#VALUE!</v>
      </c>
      <c r="J361" s="49" t="e">
        <f>SUMIFS([2]Feuil1!$C:$C,[2]Feuil1!$B:$B,$W$20,[2]Feuil1!$A:$A,C361,[2]Feuil1!$D:$D,$J$6)</f>
        <v>#VALUE!</v>
      </c>
      <c r="K361" s="186" t="e">
        <f>SUMIFS([2]Feuil1!$E:$E,[2]Feuil1!$B:$B,$W$20,[2]Feuil1!$A:$A,C361,[2]Feuil1!$D:$D,$J$6)</f>
        <v>#VALUE!</v>
      </c>
      <c r="L361" s="74">
        <f>SUMIFS([2]Feuil1!$C:$C,[2]Feuil1!$B:$B,$W$20,[2]Feuil1!$A:$A,C361,[2]Feuil1!$D:$D,$L$6)</f>
        <v>0</v>
      </c>
      <c r="M361" s="187" t="e">
        <f>SUMIFS([2]Feuil1!$E:$E,[2]Feuil1!$B:$B,$W$20,[2]Feuil1!$A:$A,C361,[2]Feuil1!$D:$D,$L$6)</f>
        <v>#VALUE!</v>
      </c>
      <c r="N361" s="74">
        <f>SUMIFS([2]Feuil1!$C:$C,[2]Feuil1!$B:$B,$W$20,[2]Feuil1!$A:$A,C361,[2]Feuil1!$D:$D,$N$6)</f>
        <v>0</v>
      </c>
      <c r="O361" s="187" t="e">
        <f>SUMIFS([2]Feuil1!$E:$E,[2]Feuil1!$B:$B,$W$20,[2]Feuil1!$A:$A,C361,[2]Feuil1!$D:$D,$N$6)</f>
        <v>#VALUE!</v>
      </c>
      <c r="P361" s="173"/>
      <c r="Q361" s="188" t="e">
        <f t="shared" si="25"/>
        <v>#VALUE!</v>
      </c>
      <c r="R361" s="11" t="e">
        <f t="shared" si="28"/>
        <v>#VALUE!</v>
      </c>
      <c r="S361" s="11" t="e">
        <f t="shared" si="29"/>
        <v>#VALUE!</v>
      </c>
      <c r="T361" s="50" t="e">
        <f t="shared" si="26"/>
        <v>#VALUE!</v>
      </c>
      <c r="U361" s="51" t="e">
        <f t="shared" si="27"/>
        <v>#VALUE!</v>
      </c>
    </row>
    <row r="362" spans="1:21" ht="15" thickBot="1" x14ac:dyDescent="0.4">
      <c r="A362" s="234"/>
      <c r="B362" s="1" t="s">
        <v>12</v>
      </c>
      <c r="C362" s="26">
        <v>45159</v>
      </c>
      <c r="D362" s="48" t="e">
        <f>SUMIFS([2]Feuil1!$C:$C,[2]Feuil1!$B:$B,$W$20,[2]Feuil1!$A:$A,C362,[2]Feuil1!$D:$D,$D$6)</f>
        <v>#VALUE!</v>
      </c>
      <c r="E362" s="185" t="e">
        <f>SUMIFS([2]Feuil1!$E:$E,[2]Feuil1!$B:$B,$W$20,[2]Feuil1!$A:$A,C362,[2]Feuil1!$D:$D,$D$6)</f>
        <v>#VALUE!</v>
      </c>
      <c r="F362" s="48" t="e">
        <f>SUMIFS([2]Feuil1!$C:$C,[2]Feuil1!$B:$B,$W$20,[2]Feuil1!$A:$A,C362,[2]Feuil1!$D:$D,$F$6)</f>
        <v>#VALUE!</v>
      </c>
      <c r="G362" s="185" t="e">
        <f>SUMIFS([2]Feuil1!$E:$E,[2]Feuil1!$B:$B,$W$20,[2]Feuil1!$A:$A,C362,[2]Feuil1!$D:$D,$F$6)</f>
        <v>#VALUE!</v>
      </c>
      <c r="H362" s="49">
        <f>SUMIFS([2]Feuil1!$C:$C,[2]Feuil1!$B:$B,$W$20,[2]Feuil1!$A:$A,C362,[2]Feuil1!$D:$D,$H$6)</f>
        <v>0</v>
      </c>
      <c r="I362" s="186" t="e">
        <f>SUMIFS([2]Feuil1!$E:$E,[2]Feuil1!$B:$B,$W$20,[2]Feuil1!$A:$A,C362,[2]Feuil1!$D:$D,$H$6)</f>
        <v>#VALUE!</v>
      </c>
      <c r="J362" s="49" t="e">
        <f>SUMIFS([2]Feuil1!$C:$C,[2]Feuil1!$B:$B,$W$20,[2]Feuil1!$A:$A,C362,[2]Feuil1!$D:$D,$J$6)</f>
        <v>#VALUE!</v>
      </c>
      <c r="K362" s="186" t="e">
        <f>SUMIFS([2]Feuil1!$E:$E,[2]Feuil1!$B:$B,$W$20,[2]Feuil1!$A:$A,C362,[2]Feuil1!$D:$D,$J$6)</f>
        <v>#VALUE!</v>
      </c>
      <c r="L362" s="74">
        <f>SUMIFS([2]Feuil1!$C:$C,[2]Feuil1!$B:$B,$W$20,[2]Feuil1!$A:$A,C362,[2]Feuil1!$D:$D,$L$6)</f>
        <v>0</v>
      </c>
      <c r="M362" s="187" t="e">
        <f>SUMIFS([2]Feuil1!$E:$E,[2]Feuil1!$B:$B,$W$20,[2]Feuil1!$A:$A,C362,[2]Feuil1!$D:$D,$L$6)</f>
        <v>#VALUE!</v>
      </c>
      <c r="N362" s="74">
        <f>SUMIFS([2]Feuil1!$C:$C,[2]Feuil1!$B:$B,$W$20,[2]Feuil1!$A:$A,C362,[2]Feuil1!$D:$D,$N$6)</f>
        <v>0</v>
      </c>
      <c r="O362" s="187" t="e">
        <f>SUMIFS([2]Feuil1!$E:$E,[2]Feuil1!$B:$B,$W$20,[2]Feuil1!$A:$A,C362,[2]Feuil1!$D:$D,$N$6)</f>
        <v>#VALUE!</v>
      </c>
      <c r="P362" s="173"/>
      <c r="Q362" s="188" t="e">
        <f t="shared" si="25"/>
        <v>#VALUE!</v>
      </c>
      <c r="R362" s="11" t="e">
        <f t="shared" si="28"/>
        <v>#VALUE!</v>
      </c>
      <c r="S362" s="11" t="e">
        <f t="shared" si="29"/>
        <v>#VALUE!</v>
      </c>
      <c r="T362" s="50" t="e">
        <f t="shared" si="26"/>
        <v>#VALUE!</v>
      </c>
      <c r="U362" s="51" t="e">
        <f t="shared" si="27"/>
        <v>#VALUE!</v>
      </c>
    </row>
    <row r="363" spans="1:21" ht="15" thickBot="1" x14ac:dyDescent="0.4">
      <c r="A363" s="234"/>
      <c r="B363" s="1" t="s">
        <v>13</v>
      </c>
      <c r="C363" s="26">
        <v>45160</v>
      </c>
      <c r="D363" s="48" t="e">
        <f>SUMIFS([2]Feuil1!$C:$C,[2]Feuil1!$B:$B,$W$20,[2]Feuil1!$A:$A,C363,[2]Feuil1!$D:$D,$D$6)</f>
        <v>#VALUE!</v>
      </c>
      <c r="E363" s="185" t="e">
        <f>SUMIFS([2]Feuil1!$E:$E,[2]Feuil1!$B:$B,$W$20,[2]Feuil1!$A:$A,C363,[2]Feuil1!$D:$D,$D$6)</f>
        <v>#VALUE!</v>
      </c>
      <c r="F363" s="48" t="e">
        <f>SUMIFS([2]Feuil1!$C:$C,[2]Feuil1!$B:$B,$W$20,[2]Feuil1!$A:$A,C363,[2]Feuil1!$D:$D,$F$6)</f>
        <v>#VALUE!</v>
      </c>
      <c r="G363" s="185" t="e">
        <f>SUMIFS([2]Feuil1!$E:$E,[2]Feuil1!$B:$B,$W$20,[2]Feuil1!$A:$A,C363,[2]Feuil1!$D:$D,$F$6)</f>
        <v>#VALUE!</v>
      </c>
      <c r="H363" s="49">
        <f>SUMIFS([2]Feuil1!$C:$C,[2]Feuil1!$B:$B,$W$20,[2]Feuil1!$A:$A,C363,[2]Feuil1!$D:$D,$H$6)</f>
        <v>0</v>
      </c>
      <c r="I363" s="186" t="e">
        <f>SUMIFS([2]Feuil1!$E:$E,[2]Feuil1!$B:$B,$W$20,[2]Feuil1!$A:$A,C363,[2]Feuil1!$D:$D,$H$6)</f>
        <v>#VALUE!</v>
      </c>
      <c r="J363" s="49" t="e">
        <f>SUMIFS([2]Feuil1!$C:$C,[2]Feuil1!$B:$B,$W$20,[2]Feuil1!$A:$A,C363,[2]Feuil1!$D:$D,$J$6)</f>
        <v>#VALUE!</v>
      </c>
      <c r="K363" s="186" t="e">
        <f>SUMIFS([2]Feuil1!$E:$E,[2]Feuil1!$B:$B,$W$20,[2]Feuil1!$A:$A,C363,[2]Feuil1!$D:$D,$J$6)</f>
        <v>#VALUE!</v>
      </c>
      <c r="L363" s="74">
        <f>SUMIFS([2]Feuil1!$C:$C,[2]Feuil1!$B:$B,$W$20,[2]Feuil1!$A:$A,C363,[2]Feuil1!$D:$D,$L$6)</f>
        <v>0</v>
      </c>
      <c r="M363" s="187" t="e">
        <f>SUMIFS([2]Feuil1!$E:$E,[2]Feuil1!$B:$B,$W$20,[2]Feuil1!$A:$A,C363,[2]Feuil1!$D:$D,$L$6)</f>
        <v>#VALUE!</v>
      </c>
      <c r="N363" s="74">
        <f>SUMIFS([2]Feuil1!$C:$C,[2]Feuil1!$B:$B,$W$20,[2]Feuil1!$A:$A,C363,[2]Feuil1!$D:$D,$N$6)</f>
        <v>0</v>
      </c>
      <c r="O363" s="187" t="e">
        <f>SUMIFS([2]Feuil1!$E:$E,[2]Feuil1!$B:$B,$W$20,[2]Feuil1!$A:$A,C363,[2]Feuil1!$D:$D,$N$6)</f>
        <v>#VALUE!</v>
      </c>
      <c r="P363" s="173"/>
      <c r="Q363" s="188" t="e">
        <f t="shared" si="25"/>
        <v>#VALUE!</v>
      </c>
      <c r="R363" s="11" t="e">
        <f t="shared" si="28"/>
        <v>#VALUE!</v>
      </c>
      <c r="S363" s="11" t="e">
        <f t="shared" si="29"/>
        <v>#VALUE!</v>
      </c>
      <c r="T363" s="50" t="e">
        <f t="shared" si="26"/>
        <v>#VALUE!</v>
      </c>
      <c r="U363" s="51" t="e">
        <f t="shared" si="27"/>
        <v>#VALUE!</v>
      </c>
    </row>
    <row r="364" spans="1:21" ht="15" thickBot="1" x14ac:dyDescent="0.4">
      <c r="A364" s="234"/>
      <c r="B364" s="1" t="s">
        <v>13</v>
      </c>
      <c r="C364" s="26">
        <v>45161</v>
      </c>
      <c r="D364" s="48" t="e">
        <f>SUMIFS([2]Feuil1!$C:$C,[2]Feuil1!$B:$B,$W$20,[2]Feuil1!$A:$A,C364,[2]Feuil1!$D:$D,$D$6)</f>
        <v>#VALUE!</v>
      </c>
      <c r="E364" s="185" t="e">
        <f>SUMIFS([2]Feuil1!$E:$E,[2]Feuil1!$B:$B,$W$20,[2]Feuil1!$A:$A,C364,[2]Feuil1!$D:$D,$D$6)</f>
        <v>#VALUE!</v>
      </c>
      <c r="F364" s="48" t="e">
        <f>SUMIFS([2]Feuil1!$C:$C,[2]Feuil1!$B:$B,$W$20,[2]Feuil1!$A:$A,C364,[2]Feuil1!$D:$D,$F$6)</f>
        <v>#VALUE!</v>
      </c>
      <c r="G364" s="185" t="e">
        <f>SUMIFS([2]Feuil1!$E:$E,[2]Feuil1!$B:$B,$W$20,[2]Feuil1!$A:$A,C364,[2]Feuil1!$D:$D,$F$6)</f>
        <v>#VALUE!</v>
      </c>
      <c r="H364" s="49">
        <f>SUMIFS([2]Feuil1!$C:$C,[2]Feuil1!$B:$B,$W$20,[2]Feuil1!$A:$A,C364,[2]Feuil1!$D:$D,$H$6)</f>
        <v>0</v>
      </c>
      <c r="I364" s="186" t="e">
        <f>SUMIFS([2]Feuil1!$E:$E,[2]Feuil1!$B:$B,$W$20,[2]Feuil1!$A:$A,C364,[2]Feuil1!$D:$D,$H$6)</f>
        <v>#VALUE!</v>
      </c>
      <c r="J364" s="49" t="e">
        <f>SUMIFS([2]Feuil1!$C:$C,[2]Feuil1!$B:$B,$W$20,[2]Feuil1!$A:$A,C364,[2]Feuil1!$D:$D,$J$6)</f>
        <v>#VALUE!</v>
      </c>
      <c r="K364" s="186" t="e">
        <f>SUMIFS([2]Feuil1!$E:$E,[2]Feuil1!$B:$B,$W$20,[2]Feuil1!$A:$A,C364,[2]Feuil1!$D:$D,$J$6)</f>
        <v>#VALUE!</v>
      </c>
      <c r="L364" s="74">
        <f>SUMIFS([2]Feuil1!$C:$C,[2]Feuil1!$B:$B,$W$20,[2]Feuil1!$A:$A,C364,[2]Feuil1!$D:$D,$L$6)</f>
        <v>0</v>
      </c>
      <c r="M364" s="187" t="e">
        <f>SUMIFS([2]Feuil1!$E:$E,[2]Feuil1!$B:$B,$W$20,[2]Feuil1!$A:$A,C364,[2]Feuil1!$D:$D,$L$6)</f>
        <v>#VALUE!</v>
      </c>
      <c r="N364" s="74">
        <f>SUMIFS([2]Feuil1!$C:$C,[2]Feuil1!$B:$B,$W$20,[2]Feuil1!$A:$A,C364,[2]Feuil1!$D:$D,$N$6)</f>
        <v>0</v>
      </c>
      <c r="O364" s="187" t="e">
        <f>SUMIFS([2]Feuil1!$E:$E,[2]Feuil1!$B:$B,$W$20,[2]Feuil1!$A:$A,C364,[2]Feuil1!$D:$D,$N$6)</f>
        <v>#VALUE!</v>
      </c>
      <c r="P364" s="173"/>
      <c r="Q364" s="188" t="e">
        <f t="shared" si="25"/>
        <v>#VALUE!</v>
      </c>
      <c r="R364" s="11" t="e">
        <f t="shared" si="28"/>
        <v>#VALUE!</v>
      </c>
      <c r="S364" s="11" t="e">
        <f t="shared" si="29"/>
        <v>#VALUE!</v>
      </c>
      <c r="T364" s="50" t="e">
        <f t="shared" si="26"/>
        <v>#VALUE!</v>
      </c>
      <c r="U364" s="51" t="e">
        <f t="shared" si="27"/>
        <v>#VALUE!</v>
      </c>
    </row>
    <row r="365" spans="1:21" ht="15" thickBot="1" x14ac:dyDescent="0.4">
      <c r="A365" s="234"/>
      <c r="B365" s="1" t="s">
        <v>14</v>
      </c>
      <c r="C365" s="26">
        <v>45162</v>
      </c>
      <c r="D365" s="48" t="e">
        <f>SUMIFS([2]Feuil1!$C:$C,[2]Feuil1!$B:$B,$W$20,[2]Feuil1!$A:$A,C365,[2]Feuil1!$D:$D,$D$6)</f>
        <v>#VALUE!</v>
      </c>
      <c r="E365" s="185" t="e">
        <f>SUMIFS([2]Feuil1!$E:$E,[2]Feuil1!$B:$B,$W$20,[2]Feuil1!$A:$A,C365,[2]Feuil1!$D:$D,$D$6)</f>
        <v>#VALUE!</v>
      </c>
      <c r="F365" s="48" t="e">
        <f>SUMIFS([2]Feuil1!$C:$C,[2]Feuil1!$B:$B,$W$20,[2]Feuil1!$A:$A,C365,[2]Feuil1!$D:$D,$F$6)</f>
        <v>#VALUE!</v>
      </c>
      <c r="G365" s="185" t="e">
        <f>SUMIFS([2]Feuil1!$E:$E,[2]Feuil1!$B:$B,$W$20,[2]Feuil1!$A:$A,C365,[2]Feuil1!$D:$D,$F$6)</f>
        <v>#VALUE!</v>
      </c>
      <c r="H365" s="49">
        <f>SUMIFS([2]Feuil1!$C:$C,[2]Feuil1!$B:$B,$W$20,[2]Feuil1!$A:$A,C365,[2]Feuil1!$D:$D,$H$6)</f>
        <v>0</v>
      </c>
      <c r="I365" s="186" t="e">
        <f>SUMIFS([2]Feuil1!$E:$E,[2]Feuil1!$B:$B,$W$20,[2]Feuil1!$A:$A,C365,[2]Feuil1!$D:$D,$H$6)</f>
        <v>#VALUE!</v>
      </c>
      <c r="J365" s="49" t="e">
        <f>SUMIFS([2]Feuil1!$C:$C,[2]Feuil1!$B:$B,$W$20,[2]Feuil1!$A:$A,C365,[2]Feuil1!$D:$D,$J$6)</f>
        <v>#VALUE!</v>
      </c>
      <c r="K365" s="186" t="e">
        <f>SUMIFS([2]Feuil1!$E:$E,[2]Feuil1!$B:$B,$W$20,[2]Feuil1!$A:$A,C365,[2]Feuil1!$D:$D,$J$6)</f>
        <v>#VALUE!</v>
      </c>
      <c r="L365" s="74">
        <f>SUMIFS([2]Feuil1!$C:$C,[2]Feuil1!$B:$B,$W$20,[2]Feuil1!$A:$A,C365,[2]Feuil1!$D:$D,$L$6)</f>
        <v>0</v>
      </c>
      <c r="M365" s="187" t="e">
        <f>SUMIFS([2]Feuil1!$E:$E,[2]Feuil1!$B:$B,$W$20,[2]Feuil1!$A:$A,C365,[2]Feuil1!$D:$D,$L$6)</f>
        <v>#VALUE!</v>
      </c>
      <c r="N365" s="74">
        <f>SUMIFS([2]Feuil1!$C:$C,[2]Feuil1!$B:$B,$W$20,[2]Feuil1!$A:$A,C365,[2]Feuil1!$D:$D,$N$6)</f>
        <v>0</v>
      </c>
      <c r="O365" s="187" t="e">
        <f>SUMIFS([2]Feuil1!$E:$E,[2]Feuil1!$B:$B,$W$20,[2]Feuil1!$A:$A,C365,[2]Feuil1!$D:$D,$N$6)</f>
        <v>#VALUE!</v>
      </c>
      <c r="P365" s="173"/>
      <c r="Q365" s="188" t="e">
        <f t="shared" si="25"/>
        <v>#VALUE!</v>
      </c>
      <c r="R365" s="11" t="e">
        <f t="shared" si="28"/>
        <v>#VALUE!</v>
      </c>
      <c r="S365" s="11" t="e">
        <f t="shared" si="29"/>
        <v>#VALUE!</v>
      </c>
      <c r="T365" s="50" t="e">
        <f t="shared" si="26"/>
        <v>#VALUE!</v>
      </c>
      <c r="U365" s="51" t="e">
        <f t="shared" si="27"/>
        <v>#VALUE!</v>
      </c>
    </row>
    <row r="366" spans="1:21" ht="15" thickBot="1" x14ac:dyDescent="0.4">
      <c r="A366" s="234"/>
      <c r="B366" s="1" t="s">
        <v>15</v>
      </c>
      <c r="C366" s="26">
        <v>45163</v>
      </c>
      <c r="D366" s="48" t="e">
        <f>SUMIFS([2]Feuil1!$C:$C,[2]Feuil1!$B:$B,$W$20,[2]Feuil1!$A:$A,C366,[2]Feuil1!$D:$D,$D$6)</f>
        <v>#VALUE!</v>
      </c>
      <c r="E366" s="185" t="e">
        <f>SUMIFS([2]Feuil1!$E:$E,[2]Feuil1!$B:$B,$W$20,[2]Feuil1!$A:$A,C366,[2]Feuil1!$D:$D,$D$6)</f>
        <v>#VALUE!</v>
      </c>
      <c r="F366" s="48" t="e">
        <f>SUMIFS([2]Feuil1!$C:$C,[2]Feuil1!$B:$B,$W$20,[2]Feuil1!$A:$A,C366,[2]Feuil1!$D:$D,$F$6)</f>
        <v>#VALUE!</v>
      </c>
      <c r="G366" s="185" t="e">
        <f>SUMIFS([2]Feuil1!$E:$E,[2]Feuil1!$B:$B,$W$20,[2]Feuil1!$A:$A,C366,[2]Feuil1!$D:$D,$F$6)</f>
        <v>#VALUE!</v>
      </c>
      <c r="H366" s="49">
        <f>SUMIFS([2]Feuil1!$C:$C,[2]Feuil1!$B:$B,$W$20,[2]Feuil1!$A:$A,C366,[2]Feuil1!$D:$D,$H$6)</f>
        <v>0</v>
      </c>
      <c r="I366" s="186" t="e">
        <f>SUMIFS([2]Feuil1!$E:$E,[2]Feuil1!$B:$B,$W$20,[2]Feuil1!$A:$A,C366,[2]Feuil1!$D:$D,$H$6)</f>
        <v>#VALUE!</v>
      </c>
      <c r="J366" s="49" t="e">
        <f>SUMIFS([2]Feuil1!$C:$C,[2]Feuil1!$B:$B,$W$20,[2]Feuil1!$A:$A,C366,[2]Feuil1!$D:$D,$J$6)</f>
        <v>#VALUE!</v>
      </c>
      <c r="K366" s="186" t="e">
        <f>SUMIFS([2]Feuil1!$E:$E,[2]Feuil1!$B:$B,$W$20,[2]Feuil1!$A:$A,C366,[2]Feuil1!$D:$D,$J$6)</f>
        <v>#VALUE!</v>
      </c>
      <c r="L366" s="74">
        <f>SUMIFS([2]Feuil1!$C:$C,[2]Feuil1!$B:$B,$W$20,[2]Feuil1!$A:$A,C366,[2]Feuil1!$D:$D,$L$6)</f>
        <v>0</v>
      </c>
      <c r="M366" s="187" t="e">
        <f>SUMIFS([2]Feuil1!$E:$E,[2]Feuil1!$B:$B,$W$20,[2]Feuil1!$A:$A,C366,[2]Feuil1!$D:$D,$L$6)</f>
        <v>#VALUE!</v>
      </c>
      <c r="N366" s="74">
        <f>SUMIFS([2]Feuil1!$C:$C,[2]Feuil1!$B:$B,$W$20,[2]Feuil1!$A:$A,C366,[2]Feuil1!$D:$D,$N$6)</f>
        <v>0</v>
      </c>
      <c r="O366" s="187" t="e">
        <f>SUMIFS([2]Feuil1!$E:$E,[2]Feuil1!$B:$B,$W$20,[2]Feuil1!$A:$A,C366,[2]Feuil1!$D:$D,$N$6)</f>
        <v>#VALUE!</v>
      </c>
      <c r="P366" s="173"/>
      <c r="Q366" s="188" t="e">
        <f t="shared" si="25"/>
        <v>#VALUE!</v>
      </c>
      <c r="R366" s="11" t="e">
        <f t="shared" si="28"/>
        <v>#VALUE!</v>
      </c>
      <c r="S366" s="11" t="e">
        <f t="shared" si="29"/>
        <v>#VALUE!</v>
      </c>
      <c r="T366" s="50" t="e">
        <f t="shared" si="26"/>
        <v>#VALUE!</v>
      </c>
      <c r="U366" s="51" t="e">
        <f t="shared" si="27"/>
        <v>#VALUE!</v>
      </c>
    </row>
    <row r="367" spans="1:21" ht="15" thickBot="1" x14ac:dyDescent="0.4">
      <c r="A367" s="234"/>
      <c r="B367" s="1" t="s">
        <v>16</v>
      </c>
      <c r="C367" s="26">
        <v>45164</v>
      </c>
      <c r="D367" s="48" t="e">
        <f>SUMIFS([2]Feuil1!$C:$C,[2]Feuil1!$B:$B,$W$20,[2]Feuil1!$A:$A,C367,[2]Feuil1!$D:$D,$D$6)</f>
        <v>#VALUE!</v>
      </c>
      <c r="E367" s="185" t="e">
        <f>SUMIFS([2]Feuil1!$E:$E,[2]Feuil1!$B:$B,$W$20,[2]Feuil1!$A:$A,C367,[2]Feuil1!$D:$D,$D$6)</f>
        <v>#VALUE!</v>
      </c>
      <c r="F367" s="48" t="e">
        <f>SUMIFS([2]Feuil1!$C:$C,[2]Feuil1!$B:$B,$W$20,[2]Feuil1!$A:$A,C367,[2]Feuil1!$D:$D,$F$6)</f>
        <v>#VALUE!</v>
      </c>
      <c r="G367" s="185" t="e">
        <f>SUMIFS([2]Feuil1!$E:$E,[2]Feuil1!$B:$B,$W$20,[2]Feuil1!$A:$A,C367,[2]Feuil1!$D:$D,$F$6)</f>
        <v>#VALUE!</v>
      </c>
      <c r="H367" s="49">
        <f>SUMIFS([2]Feuil1!$C:$C,[2]Feuil1!$B:$B,$W$20,[2]Feuil1!$A:$A,C367,[2]Feuil1!$D:$D,$H$6)</f>
        <v>0</v>
      </c>
      <c r="I367" s="186" t="e">
        <f>SUMIFS([2]Feuil1!$E:$E,[2]Feuil1!$B:$B,$W$20,[2]Feuil1!$A:$A,C367,[2]Feuil1!$D:$D,$H$6)</f>
        <v>#VALUE!</v>
      </c>
      <c r="J367" s="49" t="e">
        <f>SUMIFS([2]Feuil1!$C:$C,[2]Feuil1!$B:$B,$W$20,[2]Feuil1!$A:$A,C367,[2]Feuil1!$D:$D,$J$6)</f>
        <v>#VALUE!</v>
      </c>
      <c r="K367" s="186" t="e">
        <f>SUMIFS([2]Feuil1!$E:$E,[2]Feuil1!$B:$B,$W$20,[2]Feuil1!$A:$A,C367,[2]Feuil1!$D:$D,$J$6)</f>
        <v>#VALUE!</v>
      </c>
      <c r="L367" s="74">
        <f>SUMIFS([2]Feuil1!$C:$C,[2]Feuil1!$B:$B,$W$20,[2]Feuil1!$A:$A,C367,[2]Feuil1!$D:$D,$L$6)</f>
        <v>0</v>
      </c>
      <c r="M367" s="187" t="e">
        <f>SUMIFS([2]Feuil1!$E:$E,[2]Feuil1!$B:$B,$W$20,[2]Feuil1!$A:$A,C367,[2]Feuil1!$D:$D,$L$6)</f>
        <v>#VALUE!</v>
      </c>
      <c r="N367" s="74">
        <f>SUMIFS([2]Feuil1!$C:$C,[2]Feuil1!$B:$B,$W$20,[2]Feuil1!$A:$A,C367,[2]Feuil1!$D:$D,$N$6)</f>
        <v>0</v>
      </c>
      <c r="O367" s="187" t="e">
        <f>SUMIFS([2]Feuil1!$E:$E,[2]Feuil1!$B:$B,$W$20,[2]Feuil1!$A:$A,C367,[2]Feuil1!$D:$D,$N$6)</f>
        <v>#VALUE!</v>
      </c>
      <c r="P367" s="173"/>
      <c r="Q367" s="188" t="e">
        <f t="shared" si="25"/>
        <v>#VALUE!</v>
      </c>
      <c r="R367" s="11" t="e">
        <f t="shared" si="28"/>
        <v>#VALUE!</v>
      </c>
      <c r="S367" s="11" t="e">
        <f t="shared" si="29"/>
        <v>#VALUE!</v>
      </c>
      <c r="T367" s="50" t="e">
        <f t="shared" si="26"/>
        <v>#VALUE!</v>
      </c>
      <c r="U367" s="51" t="e">
        <f t="shared" si="27"/>
        <v>#VALUE!</v>
      </c>
    </row>
    <row r="368" spans="1:21" ht="15" thickBot="1" x14ac:dyDescent="0.4">
      <c r="A368" s="234"/>
      <c r="B368" s="1" t="s">
        <v>17</v>
      </c>
      <c r="C368" s="26">
        <v>45165</v>
      </c>
      <c r="D368" s="48" t="e">
        <f>SUMIFS([2]Feuil1!$C:$C,[2]Feuil1!$B:$B,$W$20,[2]Feuil1!$A:$A,C368,[2]Feuil1!$D:$D,$D$6)</f>
        <v>#VALUE!</v>
      </c>
      <c r="E368" s="185" t="e">
        <f>SUMIFS([2]Feuil1!$E:$E,[2]Feuil1!$B:$B,$W$20,[2]Feuil1!$A:$A,C368,[2]Feuil1!$D:$D,$D$6)</f>
        <v>#VALUE!</v>
      </c>
      <c r="F368" s="48" t="e">
        <f>SUMIFS([2]Feuil1!$C:$C,[2]Feuil1!$B:$B,$W$20,[2]Feuil1!$A:$A,C368,[2]Feuil1!$D:$D,$F$6)</f>
        <v>#VALUE!</v>
      </c>
      <c r="G368" s="185" t="e">
        <f>SUMIFS([2]Feuil1!$E:$E,[2]Feuil1!$B:$B,$W$20,[2]Feuil1!$A:$A,C368,[2]Feuil1!$D:$D,$F$6)</f>
        <v>#VALUE!</v>
      </c>
      <c r="H368" s="49">
        <f>SUMIFS([2]Feuil1!$C:$C,[2]Feuil1!$B:$B,$W$20,[2]Feuil1!$A:$A,C368,[2]Feuil1!$D:$D,$H$6)</f>
        <v>0</v>
      </c>
      <c r="I368" s="186" t="e">
        <f>SUMIFS([2]Feuil1!$E:$E,[2]Feuil1!$B:$B,$W$20,[2]Feuil1!$A:$A,C368,[2]Feuil1!$D:$D,$H$6)</f>
        <v>#VALUE!</v>
      </c>
      <c r="J368" s="49" t="e">
        <f>SUMIFS([2]Feuil1!$C:$C,[2]Feuil1!$B:$B,$W$20,[2]Feuil1!$A:$A,C368,[2]Feuil1!$D:$D,$J$6)</f>
        <v>#VALUE!</v>
      </c>
      <c r="K368" s="186" t="e">
        <f>SUMIFS([2]Feuil1!$E:$E,[2]Feuil1!$B:$B,$W$20,[2]Feuil1!$A:$A,C368,[2]Feuil1!$D:$D,$J$6)</f>
        <v>#VALUE!</v>
      </c>
      <c r="L368" s="74">
        <f>SUMIFS([2]Feuil1!$C:$C,[2]Feuil1!$B:$B,$W$20,[2]Feuil1!$A:$A,C368,[2]Feuil1!$D:$D,$L$6)</f>
        <v>0</v>
      </c>
      <c r="M368" s="187" t="e">
        <f>SUMIFS([2]Feuil1!$E:$E,[2]Feuil1!$B:$B,$W$20,[2]Feuil1!$A:$A,C368,[2]Feuil1!$D:$D,$L$6)</f>
        <v>#VALUE!</v>
      </c>
      <c r="N368" s="74">
        <f>SUMIFS([2]Feuil1!$C:$C,[2]Feuil1!$B:$B,$W$20,[2]Feuil1!$A:$A,C368,[2]Feuil1!$D:$D,$N$6)</f>
        <v>0</v>
      </c>
      <c r="O368" s="187" t="e">
        <f>SUMIFS([2]Feuil1!$E:$E,[2]Feuil1!$B:$B,$W$20,[2]Feuil1!$A:$A,C368,[2]Feuil1!$D:$D,$N$6)</f>
        <v>#VALUE!</v>
      </c>
      <c r="P368" s="173"/>
      <c r="Q368" s="188" t="e">
        <f t="shared" si="25"/>
        <v>#VALUE!</v>
      </c>
      <c r="R368" s="11" t="e">
        <f t="shared" si="28"/>
        <v>#VALUE!</v>
      </c>
      <c r="S368" s="11" t="e">
        <f t="shared" si="29"/>
        <v>#VALUE!</v>
      </c>
      <c r="T368" s="50" t="e">
        <f t="shared" si="26"/>
        <v>#VALUE!</v>
      </c>
      <c r="U368" s="51" t="e">
        <f t="shared" si="27"/>
        <v>#VALUE!</v>
      </c>
    </row>
    <row r="369" spans="1:21" ht="15" thickBot="1" x14ac:dyDescent="0.4">
      <c r="A369" s="234"/>
      <c r="B369" s="1" t="s">
        <v>12</v>
      </c>
      <c r="C369" s="26">
        <v>45166</v>
      </c>
      <c r="D369" s="48" t="e">
        <f>SUMIFS([2]Feuil1!$C:$C,[2]Feuil1!$B:$B,$W$20,[2]Feuil1!$A:$A,C369,[2]Feuil1!$D:$D,$D$6)</f>
        <v>#VALUE!</v>
      </c>
      <c r="E369" s="185" t="e">
        <f>SUMIFS([2]Feuil1!$E:$E,[2]Feuil1!$B:$B,$W$20,[2]Feuil1!$A:$A,C369,[2]Feuil1!$D:$D,$D$6)</f>
        <v>#VALUE!</v>
      </c>
      <c r="F369" s="48" t="e">
        <f>SUMIFS([2]Feuil1!$C:$C,[2]Feuil1!$B:$B,$W$20,[2]Feuil1!$A:$A,C369,[2]Feuil1!$D:$D,$F$6)</f>
        <v>#VALUE!</v>
      </c>
      <c r="G369" s="185" t="e">
        <f>SUMIFS([2]Feuil1!$E:$E,[2]Feuil1!$B:$B,$W$20,[2]Feuil1!$A:$A,C369,[2]Feuil1!$D:$D,$F$6)</f>
        <v>#VALUE!</v>
      </c>
      <c r="H369" s="49">
        <f>SUMIFS([2]Feuil1!$C:$C,[2]Feuil1!$B:$B,$W$20,[2]Feuil1!$A:$A,C369,[2]Feuil1!$D:$D,$H$6)</f>
        <v>0</v>
      </c>
      <c r="I369" s="186" t="e">
        <f>SUMIFS([2]Feuil1!$E:$E,[2]Feuil1!$B:$B,$W$20,[2]Feuil1!$A:$A,C369,[2]Feuil1!$D:$D,$H$6)</f>
        <v>#VALUE!</v>
      </c>
      <c r="J369" s="49" t="e">
        <f>SUMIFS([2]Feuil1!$C:$C,[2]Feuil1!$B:$B,$W$20,[2]Feuil1!$A:$A,C369,[2]Feuil1!$D:$D,$J$6)</f>
        <v>#VALUE!</v>
      </c>
      <c r="K369" s="186" t="e">
        <f>SUMIFS([2]Feuil1!$E:$E,[2]Feuil1!$B:$B,$W$20,[2]Feuil1!$A:$A,C369,[2]Feuil1!$D:$D,$J$6)</f>
        <v>#VALUE!</v>
      </c>
      <c r="L369" s="74">
        <f>SUMIFS([2]Feuil1!$C:$C,[2]Feuil1!$B:$B,$W$20,[2]Feuil1!$A:$A,C369,[2]Feuil1!$D:$D,$L$6)</f>
        <v>0</v>
      </c>
      <c r="M369" s="187" t="e">
        <f>SUMIFS([2]Feuil1!$E:$E,[2]Feuil1!$B:$B,$W$20,[2]Feuil1!$A:$A,C369,[2]Feuil1!$D:$D,$L$6)</f>
        <v>#VALUE!</v>
      </c>
      <c r="N369" s="74">
        <f>SUMIFS([2]Feuil1!$C:$C,[2]Feuil1!$B:$B,$W$20,[2]Feuil1!$A:$A,C369,[2]Feuil1!$D:$D,$N$6)</f>
        <v>0</v>
      </c>
      <c r="O369" s="187" t="e">
        <f>SUMIFS([2]Feuil1!$E:$E,[2]Feuil1!$B:$B,$W$20,[2]Feuil1!$A:$A,C369,[2]Feuil1!$D:$D,$N$6)</f>
        <v>#VALUE!</v>
      </c>
      <c r="P369" s="173"/>
      <c r="Q369" s="188" t="e">
        <f t="shared" si="25"/>
        <v>#VALUE!</v>
      </c>
      <c r="R369" s="11" t="e">
        <f t="shared" si="28"/>
        <v>#VALUE!</v>
      </c>
      <c r="S369" s="11" t="e">
        <f t="shared" si="29"/>
        <v>#VALUE!</v>
      </c>
      <c r="T369" s="50" t="e">
        <f t="shared" si="26"/>
        <v>#VALUE!</v>
      </c>
      <c r="U369" s="51" t="e">
        <f t="shared" si="27"/>
        <v>#VALUE!</v>
      </c>
    </row>
    <row r="370" spans="1:21" ht="15" thickBot="1" x14ac:dyDescent="0.4">
      <c r="A370" s="234"/>
      <c r="B370" s="1" t="s">
        <v>13</v>
      </c>
      <c r="C370" s="26">
        <v>45167</v>
      </c>
      <c r="D370" s="48" t="e">
        <f>SUMIFS([2]Feuil1!$C:$C,[2]Feuil1!$B:$B,$W$20,[2]Feuil1!$A:$A,C370,[2]Feuil1!$D:$D,$D$6)</f>
        <v>#VALUE!</v>
      </c>
      <c r="E370" s="185" t="e">
        <f>SUMIFS([2]Feuil1!$E:$E,[2]Feuil1!$B:$B,$W$20,[2]Feuil1!$A:$A,C370,[2]Feuil1!$D:$D,$D$6)</f>
        <v>#VALUE!</v>
      </c>
      <c r="F370" s="48" t="e">
        <f>SUMIFS([2]Feuil1!$C:$C,[2]Feuil1!$B:$B,$W$20,[2]Feuil1!$A:$A,C370,[2]Feuil1!$D:$D,$F$6)</f>
        <v>#VALUE!</v>
      </c>
      <c r="G370" s="185" t="e">
        <f>SUMIFS([2]Feuil1!$E:$E,[2]Feuil1!$B:$B,$W$20,[2]Feuil1!$A:$A,C370,[2]Feuil1!$D:$D,$F$6)</f>
        <v>#VALUE!</v>
      </c>
      <c r="H370" s="49">
        <f>SUMIFS([2]Feuil1!$C:$C,[2]Feuil1!$B:$B,$W$20,[2]Feuil1!$A:$A,C370,[2]Feuil1!$D:$D,$H$6)</f>
        <v>0</v>
      </c>
      <c r="I370" s="186" t="e">
        <f>SUMIFS([2]Feuil1!$E:$E,[2]Feuil1!$B:$B,$W$20,[2]Feuil1!$A:$A,C370,[2]Feuil1!$D:$D,$H$6)</f>
        <v>#VALUE!</v>
      </c>
      <c r="J370" s="49" t="e">
        <f>SUMIFS([2]Feuil1!$C:$C,[2]Feuil1!$B:$B,$W$20,[2]Feuil1!$A:$A,C370,[2]Feuil1!$D:$D,$J$6)</f>
        <v>#VALUE!</v>
      </c>
      <c r="K370" s="186" t="e">
        <f>SUMIFS([2]Feuil1!$E:$E,[2]Feuil1!$B:$B,$W$20,[2]Feuil1!$A:$A,C370,[2]Feuil1!$D:$D,$J$6)</f>
        <v>#VALUE!</v>
      </c>
      <c r="L370" s="74">
        <f>SUMIFS([2]Feuil1!$C:$C,[2]Feuil1!$B:$B,$W$20,[2]Feuil1!$A:$A,C370,[2]Feuil1!$D:$D,$L$6)</f>
        <v>0</v>
      </c>
      <c r="M370" s="187" t="e">
        <f>SUMIFS([2]Feuil1!$E:$E,[2]Feuil1!$B:$B,$W$20,[2]Feuil1!$A:$A,C370,[2]Feuil1!$D:$D,$L$6)</f>
        <v>#VALUE!</v>
      </c>
      <c r="N370" s="74">
        <f>SUMIFS([2]Feuil1!$C:$C,[2]Feuil1!$B:$B,$W$20,[2]Feuil1!$A:$A,C370,[2]Feuil1!$D:$D,$N$6)</f>
        <v>0</v>
      </c>
      <c r="O370" s="187" t="e">
        <f>SUMIFS([2]Feuil1!$E:$E,[2]Feuil1!$B:$B,$W$20,[2]Feuil1!$A:$A,C370,[2]Feuil1!$D:$D,$N$6)</f>
        <v>#VALUE!</v>
      </c>
      <c r="P370" s="173"/>
      <c r="Q370" s="188" t="e">
        <f t="shared" si="25"/>
        <v>#VALUE!</v>
      </c>
      <c r="R370" s="11" t="e">
        <f t="shared" si="28"/>
        <v>#VALUE!</v>
      </c>
      <c r="S370" s="11" t="e">
        <f t="shared" si="29"/>
        <v>#VALUE!</v>
      </c>
      <c r="T370" s="50" t="e">
        <f t="shared" si="26"/>
        <v>#VALUE!</v>
      </c>
      <c r="U370" s="51" t="e">
        <f t="shared" si="27"/>
        <v>#VALUE!</v>
      </c>
    </row>
    <row r="371" spans="1:21" ht="15" thickBot="1" x14ac:dyDescent="0.4">
      <c r="A371" s="234"/>
      <c r="B371" s="1" t="s">
        <v>13</v>
      </c>
      <c r="C371" s="26">
        <v>45168</v>
      </c>
      <c r="D371" s="48" t="e">
        <f>SUMIFS([2]Feuil1!$C:$C,[2]Feuil1!$B:$B,$W$20,[2]Feuil1!$A:$A,C371,[2]Feuil1!$D:$D,$D$6)</f>
        <v>#VALUE!</v>
      </c>
      <c r="E371" s="185" t="e">
        <f>SUMIFS([2]Feuil1!$E:$E,[2]Feuil1!$B:$B,$W$20,[2]Feuil1!$A:$A,C371,[2]Feuil1!$D:$D,$D$6)</f>
        <v>#VALUE!</v>
      </c>
      <c r="F371" s="48" t="e">
        <f>SUMIFS([2]Feuil1!$C:$C,[2]Feuil1!$B:$B,$W$20,[2]Feuil1!$A:$A,C371,[2]Feuil1!$D:$D,$F$6)</f>
        <v>#VALUE!</v>
      </c>
      <c r="G371" s="185" t="e">
        <f>SUMIFS([2]Feuil1!$E:$E,[2]Feuil1!$B:$B,$W$20,[2]Feuil1!$A:$A,C371,[2]Feuil1!$D:$D,$F$6)</f>
        <v>#VALUE!</v>
      </c>
      <c r="H371" s="49">
        <f>SUMIFS([2]Feuil1!$C:$C,[2]Feuil1!$B:$B,$W$20,[2]Feuil1!$A:$A,C371,[2]Feuil1!$D:$D,$H$6)</f>
        <v>0</v>
      </c>
      <c r="I371" s="186" t="e">
        <f>SUMIFS([2]Feuil1!$E:$E,[2]Feuil1!$B:$B,$W$20,[2]Feuil1!$A:$A,C371,[2]Feuil1!$D:$D,$H$6)</f>
        <v>#VALUE!</v>
      </c>
      <c r="J371" s="49" t="e">
        <f>SUMIFS([2]Feuil1!$C:$C,[2]Feuil1!$B:$B,$W$20,[2]Feuil1!$A:$A,C371,[2]Feuil1!$D:$D,$J$6)</f>
        <v>#VALUE!</v>
      </c>
      <c r="K371" s="186" t="e">
        <f>SUMIFS([2]Feuil1!$E:$E,[2]Feuil1!$B:$B,$W$20,[2]Feuil1!$A:$A,C371,[2]Feuil1!$D:$D,$J$6)</f>
        <v>#VALUE!</v>
      </c>
      <c r="L371" s="74">
        <f>SUMIFS([2]Feuil1!$C:$C,[2]Feuil1!$B:$B,$W$20,[2]Feuil1!$A:$A,C371,[2]Feuil1!$D:$D,$L$6)</f>
        <v>0</v>
      </c>
      <c r="M371" s="187" t="e">
        <f>SUMIFS([2]Feuil1!$E:$E,[2]Feuil1!$B:$B,$W$20,[2]Feuil1!$A:$A,C371,[2]Feuil1!$D:$D,$L$6)</f>
        <v>#VALUE!</v>
      </c>
      <c r="N371" s="74">
        <f>SUMIFS([2]Feuil1!$C:$C,[2]Feuil1!$B:$B,$W$20,[2]Feuil1!$A:$A,C371,[2]Feuil1!$D:$D,$N$6)</f>
        <v>0</v>
      </c>
      <c r="O371" s="187" t="e">
        <f>SUMIFS([2]Feuil1!$E:$E,[2]Feuil1!$B:$B,$W$20,[2]Feuil1!$A:$A,C371,[2]Feuil1!$D:$D,$N$6)</f>
        <v>#VALUE!</v>
      </c>
      <c r="P371" s="173"/>
      <c r="Q371" s="188" t="e">
        <f t="shared" si="25"/>
        <v>#VALUE!</v>
      </c>
      <c r="R371" s="11" t="e">
        <f t="shared" si="28"/>
        <v>#VALUE!</v>
      </c>
      <c r="S371" s="11" t="e">
        <f t="shared" si="29"/>
        <v>#VALUE!</v>
      </c>
      <c r="T371" s="50" t="e">
        <f t="shared" si="26"/>
        <v>#VALUE!</v>
      </c>
      <c r="U371" s="51" t="e">
        <f t="shared" si="27"/>
        <v>#VALUE!</v>
      </c>
    </row>
    <row r="372" spans="1:21" ht="15" thickBot="1" x14ac:dyDescent="0.4">
      <c r="A372" s="234"/>
      <c r="B372" s="1" t="s">
        <v>14</v>
      </c>
      <c r="C372" s="26">
        <v>45169</v>
      </c>
      <c r="D372" s="48" t="e">
        <f>SUMIFS([2]Feuil1!$C:$C,[2]Feuil1!$B:$B,$W$20,[2]Feuil1!$A:$A,C372,[2]Feuil1!$D:$D,$D$6)</f>
        <v>#VALUE!</v>
      </c>
      <c r="E372" s="185" t="e">
        <f>SUMIFS([2]Feuil1!$E:$E,[2]Feuil1!$B:$B,$W$20,[2]Feuil1!$A:$A,C372,[2]Feuil1!$D:$D,$D$6)</f>
        <v>#VALUE!</v>
      </c>
      <c r="F372" s="48" t="e">
        <f>SUMIFS([2]Feuil1!$C:$C,[2]Feuil1!$B:$B,$W$20,[2]Feuil1!$A:$A,C372,[2]Feuil1!$D:$D,$F$6)</f>
        <v>#VALUE!</v>
      </c>
      <c r="G372" s="185" t="e">
        <f>SUMIFS([2]Feuil1!$E:$E,[2]Feuil1!$B:$B,$W$20,[2]Feuil1!$A:$A,C372,[2]Feuil1!$D:$D,$F$6)</f>
        <v>#VALUE!</v>
      </c>
      <c r="H372" s="49">
        <f>SUMIFS([2]Feuil1!$C:$C,[2]Feuil1!$B:$B,$W$20,[2]Feuil1!$A:$A,C372,[2]Feuil1!$D:$D,$H$6)</f>
        <v>0</v>
      </c>
      <c r="I372" s="186" t="e">
        <f>SUMIFS([2]Feuil1!$E:$E,[2]Feuil1!$B:$B,$W$20,[2]Feuil1!$A:$A,C372,[2]Feuil1!$D:$D,$H$6)</f>
        <v>#VALUE!</v>
      </c>
      <c r="J372" s="49" t="e">
        <f>SUMIFS([2]Feuil1!$C:$C,[2]Feuil1!$B:$B,$W$20,[2]Feuil1!$A:$A,C372,[2]Feuil1!$D:$D,$J$6)</f>
        <v>#VALUE!</v>
      </c>
      <c r="K372" s="186" t="e">
        <f>SUMIFS([2]Feuil1!$E:$E,[2]Feuil1!$B:$B,$W$20,[2]Feuil1!$A:$A,C372,[2]Feuil1!$D:$D,$J$6)</f>
        <v>#VALUE!</v>
      </c>
      <c r="L372" s="74">
        <f>SUMIFS([2]Feuil1!$C:$C,[2]Feuil1!$B:$B,$W$20,[2]Feuil1!$A:$A,C372,[2]Feuil1!$D:$D,$L$6)</f>
        <v>0</v>
      </c>
      <c r="M372" s="187" t="e">
        <f>SUMIFS([2]Feuil1!$E:$E,[2]Feuil1!$B:$B,$W$20,[2]Feuil1!$A:$A,C372,[2]Feuil1!$D:$D,$L$6)</f>
        <v>#VALUE!</v>
      </c>
      <c r="N372" s="74">
        <f>SUMIFS([2]Feuil1!$C:$C,[2]Feuil1!$B:$B,$W$20,[2]Feuil1!$A:$A,C372,[2]Feuil1!$D:$D,$N$6)</f>
        <v>0</v>
      </c>
      <c r="O372" s="187" t="e">
        <f>SUMIFS([2]Feuil1!$E:$E,[2]Feuil1!$B:$B,$W$20,[2]Feuil1!$A:$A,C372,[2]Feuil1!$D:$D,$N$6)</f>
        <v>#VALUE!</v>
      </c>
      <c r="P372" s="173"/>
      <c r="Q372" s="188" t="e">
        <f t="shared" si="25"/>
        <v>#VALUE!</v>
      </c>
      <c r="R372" s="11" t="e">
        <f t="shared" si="28"/>
        <v>#VALUE!</v>
      </c>
      <c r="S372" s="11" t="e">
        <f t="shared" si="29"/>
        <v>#VALUE!</v>
      </c>
      <c r="T372" s="50" t="e">
        <f t="shared" si="26"/>
        <v>#VALUE!</v>
      </c>
      <c r="U372" s="51" t="e">
        <f t="shared" si="27"/>
        <v>#VALUE!</v>
      </c>
    </row>
    <row r="373" spans="1:21" ht="15" thickBot="1" x14ac:dyDescent="0.4">
      <c r="A373" s="234" t="s">
        <v>8</v>
      </c>
      <c r="B373" s="1" t="s">
        <v>15</v>
      </c>
      <c r="C373" s="26">
        <v>45170</v>
      </c>
      <c r="D373" s="48" t="e">
        <f>SUMIFS([2]Feuil1!$C:$C,[2]Feuil1!$B:$B,$W$20,[2]Feuil1!$A:$A,C373,[2]Feuil1!$D:$D,$D$6)</f>
        <v>#VALUE!</v>
      </c>
      <c r="E373" s="185" t="e">
        <f>SUMIFS([2]Feuil1!$E:$E,[2]Feuil1!$B:$B,$W$20,[2]Feuil1!$A:$A,C373,[2]Feuil1!$D:$D,$D$6)</f>
        <v>#VALUE!</v>
      </c>
      <c r="F373" s="48" t="e">
        <f>SUMIFS([2]Feuil1!$C:$C,[2]Feuil1!$B:$B,$W$20,[2]Feuil1!$A:$A,C373,[2]Feuil1!$D:$D,$F$6)</f>
        <v>#VALUE!</v>
      </c>
      <c r="G373" s="185" t="e">
        <f>SUMIFS([2]Feuil1!$E:$E,[2]Feuil1!$B:$B,$W$20,[2]Feuil1!$A:$A,C373,[2]Feuil1!$D:$D,$F$6)</f>
        <v>#VALUE!</v>
      </c>
      <c r="H373" s="49">
        <f>SUMIFS([2]Feuil1!$C:$C,[2]Feuil1!$B:$B,$W$20,[2]Feuil1!$A:$A,C373,[2]Feuil1!$D:$D,$H$6)</f>
        <v>0</v>
      </c>
      <c r="I373" s="186" t="e">
        <f>SUMIFS([2]Feuil1!$E:$E,[2]Feuil1!$B:$B,$W$20,[2]Feuil1!$A:$A,C373,[2]Feuil1!$D:$D,$H$6)</f>
        <v>#VALUE!</v>
      </c>
      <c r="J373" s="49" t="e">
        <f>SUMIFS([2]Feuil1!$C:$C,[2]Feuil1!$B:$B,$W$20,[2]Feuil1!$A:$A,C373,[2]Feuil1!$D:$D,$J$6)</f>
        <v>#VALUE!</v>
      </c>
      <c r="K373" s="186" t="e">
        <f>SUMIFS([2]Feuil1!$E:$E,[2]Feuil1!$B:$B,$W$20,[2]Feuil1!$A:$A,C373,[2]Feuil1!$D:$D,$J$6)</f>
        <v>#VALUE!</v>
      </c>
      <c r="L373" s="74">
        <f>SUMIFS([2]Feuil1!$C:$C,[2]Feuil1!$B:$B,$W$20,[2]Feuil1!$A:$A,C373,[2]Feuil1!$D:$D,$L$6)</f>
        <v>0</v>
      </c>
      <c r="M373" s="187" t="e">
        <f>SUMIFS([2]Feuil1!$E:$E,[2]Feuil1!$B:$B,$W$20,[2]Feuil1!$A:$A,C373,[2]Feuil1!$D:$D,$L$6)</f>
        <v>#VALUE!</v>
      </c>
      <c r="N373" s="74">
        <f>SUMIFS([2]Feuil1!$C:$C,[2]Feuil1!$B:$B,$W$20,[2]Feuil1!$A:$A,C373,[2]Feuil1!$D:$D,$N$6)</f>
        <v>0</v>
      </c>
      <c r="O373" s="187" t="e">
        <f>SUMIFS([2]Feuil1!$E:$E,[2]Feuil1!$B:$B,$W$20,[2]Feuil1!$A:$A,C373,[2]Feuil1!$D:$D,$N$6)</f>
        <v>#VALUE!</v>
      </c>
      <c r="P373" s="173"/>
      <c r="Q373" s="188" t="e">
        <f t="shared" si="25"/>
        <v>#VALUE!</v>
      </c>
      <c r="R373" s="11" t="e">
        <f t="shared" si="28"/>
        <v>#VALUE!</v>
      </c>
      <c r="S373" s="11" t="e">
        <f t="shared" si="29"/>
        <v>#VALUE!</v>
      </c>
      <c r="T373" s="50" t="e">
        <f t="shared" si="26"/>
        <v>#VALUE!</v>
      </c>
      <c r="U373" s="51" t="e">
        <f t="shared" si="27"/>
        <v>#VALUE!</v>
      </c>
    </row>
    <row r="374" spans="1:21" ht="15" thickBot="1" x14ac:dyDescent="0.4">
      <c r="A374" s="234"/>
      <c r="B374" s="1" t="s">
        <v>16</v>
      </c>
      <c r="C374" s="26">
        <v>45171</v>
      </c>
      <c r="D374" s="48" t="e">
        <f>SUMIFS([2]Feuil1!$C:$C,[2]Feuil1!$B:$B,$W$20,[2]Feuil1!$A:$A,C374,[2]Feuil1!$D:$D,$D$6)</f>
        <v>#VALUE!</v>
      </c>
      <c r="E374" s="185" t="e">
        <f>SUMIFS([2]Feuil1!$E:$E,[2]Feuil1!$B:$B,$W$20,[2]Feuil1!$A:$A,C374,[2]Feuil1!$D:$D,$D$6)</f>
        <v>#VALUE!</v>
      </c>
      <c r="F374" s="48" t="e">
        <f>SUMIFS([2]Feuil1!$C:$C,[2]Feuil1!$B:$B,$W$20,[2]Feuil1!$A:$A,C374,[2]Feuil1!$D:$D,$F$6)</f>
        <v>#VALUE!</v>
      </c>
      <c r="G374" s="185" t="e">
        <f>SUMIFS([2]Feuil1!$E:$E,[2]Feuil1!$B:$B,$W$20,[2]Feuil1!$A:$A,C374,[2]Feuil1!$D:$D,$F$6)</f>
        <v>#VALUE!</v>
      </c>
      <c r="H374" s="49">
        <f>SUMIFS([2]Feuil1!$C:$C,[2]Feuil1!$B:$B,$W$20,[2]Feuil1!$A:$A,C374,[2]Feuil1!$D:$D,$H$6)</f>
        <v>0</v>
      </c>
      <c r="I374" s="186" t="e">
        <f>SUMIFS([2]Feuil1!$E:$E,[2]Feuil1!$B:$B,$W$20,[2]Feuil1!$A:$A,C374,[2]Feuil1!$D:$D,$H$6)</f>
        <v>#VALUE!</v>
      </c>
      <c r="J374" s="49" t="e">
        <f>SUMIFS([2]Feuil1!$C:$C,[2]Feuil1!$B:$B,$W$20,[2]Feuil1!$A:$A,C374,[2]Feuil1!$D:$D,$J$6)</f>
        <v>#VALUE!</v>
      </c>
      <c r="K374" s="186" t="e">
        <f>SUMIFS([2]Feuil1!$E:$E,[2]Feuil1!$B:$B,$W$20,[2]Feuil1!$A:$A,C374,[2]Feuil1!$D:$D,$J$6)</f>
        <v>#VALUE!</v>
      </c>
      <c r="L374" s="74">
        <f>SUMIFS([2]Feuil1!$C:$C,[2]Feuil1!$B:$B,$W$20,[2]Feuil1!$A:$A,C374,[2]Feuil1!$D:$D,$L$6)</f>
        <v>0</v>
      </c>
      <c r="M374" s="187" t="e">
        <f>SUMIFS([2]Feuil1!$E:$E,[2]Feuil1!$B:$B,$W$20,[2]Feuil1!$A:$A,C374,[2]Feuil1!$D:$D,$L$6)</f>
        <v>#VALUE!</v>
      </c>
      <c r="N374" s="74">
        <f>SUMIFS([2]Feuil1!$C:$C,[2]Feuil1!$B:$B,$W$20,[2]Feuil1!$A:$A,C374,[2]Feuil1!$D:$D,$N$6)</f>
        <v>0</v>
      </c>
      <c r="O374" s="187" t="e">
        <f>SUMIFS([2]Feuil1!$E:$E,[2]Feuil1!$B:$B,$W$20,[2]Feuil1!$A:$A,C374,[2]Feuil1!$D:$D,$N$6)</f>
        <v>#VALUE!</v>
      </c>
      <c r="P374" s="173"/>
      <c r="Q374" s="188" t="e">
        <f t="shared" si="25"/>
        <v>#VALUE!</v>
      </c>
      <c r="R374" s="11" t="e">
        <f t="shared" si="28"/>
        <v>#VALUE!</v>
      </c>
      <c r="S374" s="11" t="e">
        <f t="shared" si="29"/>
        <v>#VALUE!</v>
      </c>
      <c r="T374" s="50" t="e">
        <f t="shared" si="26"/>
        <v>#VALUE!</v>
      </c>
      <c r="U374" s="51" t="e">
        <f t="shared" si="27"/>
        <v>#VALUE!</v>
      </c>
    </row>
    <row r="375" spans="1:21" ht="15" thickBot="1" x14ac:dyDescent="0.4">
      <c r="A375" s="234"/>
      <c r="B375" s="1" t="s">
        <v>17</v>
      </c>
      <c r="C375" s="26">
        <v>45172</v>
      </c>
      <c r="D375" s="48" t="e">
        <f>SUMIFS([2]Feuil1!$C:$C,[2]Feuil1!$B:$B,$W$20,[2]Feuil1!$A:$A,C375,[2]Feuil1!$D:$D,$D$6)</f>
        <v>#VALUE!</v>
      </c>
      <c r="E375" s="185" t="e">
        <f>SUMIFS([2]Feuil1!$E:$E,[2]Feuil1!$B:$B,$W$20,[2]Feuil1!$A:$A,C375,[2]Feuil1!$D:$D,$D$6)</f>
        <v>#VALUE!</v>
      </c>
      <c r="F375" s="48" t="e">
        <f>SUMIFS([2]Feuil1!$C:$C,[2]Feuil1!$B:$B,$W$20,[2]Feuil1!$A:$A,C375,[2]Feuil1!$D:$D,$F$6)</f>
        <v>#VALUE!</v>
      </c>
      <c r="G375" s="185" t="e">
        <f>SUMIFS([2]Feuil1!$E:$E,[2]Feuil1!$B:$B,$W$20,[2]Feuil1!$A:$A,C375,[2]Feuil1!$D:$D,$F$6)</f>
        <v>#VALUE!</v>
      </c>
      <c r="H375" s="49">
        <f>SUMIFS([2]Feuil1!$C:$C,[2]Feuil1!$B:$B,$W$20,[2]Feuil1!$A:$A,C375,[2]Feuil1!$D:$D,$H$6)</f>
        <v>0</v>
      </c>
      <c r="I375" s="186" t="e">
        <f>SUMIFS([2]Feuil1!$E:$E,[2]Feuil1!$B:$B,$W$20,[2]Feuil1!$A:$A,C375,[2]Feuil1!$D:$D,$H$6)</f>
        <v>#VALUE!</v>
      </c>
      <c r="J375" s="49" t="e">
        <f>SUMIFS([2]Feuil1!$C:$C,[2]Feuil1!$B:$B,$W$20,[2]Feuil1!$A:$A,C375,[2]Feuil1!$D:$D,$J$6)</f>
        <v>#VALUE!</v>
      </c>
      <c r="K375" s="186" t="e">
        <f>SUMIFS([2]Feuil1!$E:$E,[2]Feuil1!$B:$B,$W$20,[2]Feuil1!$A:$A,C375,[2]Feuil1!$D:$D,$J$6)</f>
        <v>#VALUE!</v>
      </c>
      <c r="L375" s="74">
        <f>SUMIFS([2]Feuil1!$C:$C,[2]Feuil1!$B:$B,$W$20,[2]Feuil1!$A:$A,C375,[2]Feuil1!$D:$D,$L$6)</f>
        <v>0</v>
      </c>
      <c r="M375" s="187" t="e">
        <f>SUMIFS([2]Feuil1!$E:$E,[2]Feuil1!$B:$B,$W$20,[2]Feuil1!$A:$A,C375,[2]Feuil1!$D:$D,$L$6)</f>
        <v>#VALUE!</v>
      </c>
      <c r="N375" s="74">
        <f>SUMIFS([2]Feuil1!$C:$C,[2]Feuil1!$B:$B,$W$20,[2]Feuil1!$A:$A,C375,[2]Feuil1!$D:$D,$N$6)</f>
        <v>0</v>
      </c>
      <c r="O375" s="187" t="e">
        <f>SUMIFS([2]Feuil1!$E:$E,[2]Feuil1!$B:$B,$W$20,[2]Feuil1!$A:$A,C375,[2]Feuil1!$D:$D,$N$6)</f>
        <v>#VALUE!</v>
      </c>
      <c r="P375" s="173"/>
      <c r="Q375" s="188" t="e">
        <f t="shared" si="25"/>
        <v>#VALUE!</v>
      </c>
      <c r="R375" s="11" t="e">
        <f t="shared" si="28"/>
        <v>#VALUE!</v>
      </c>
      <c r="S375" s="11" t="e">
        <f t="shared" si="29"/>
        <v>#VALUE!</v>
      </c>
      <c r="T375" s="50" t="e">
        <f t="shared" si="26"/>
        <v>#VALUE!</v>
      </c>
      <c r="U375" s="51" t="e">
        <f t="shared" si="27"/>
        <v>#VALUE!</v>
      </c>
    </row>
    <row r="376" spans="1:21" ht="15" thickBot="1" x14ac:dyDescent="0.4">
      <c r="A376" s="234"/>
      <c r="B376" s="1" t="s">
        <v>12</v>
      </c>
      <c r="C376" s="26">
        <v>45173</v>
      </c>
      <c r="D376" s="48" t="e">
        <f>SUMIFS([2]Feuil1!$C:$C,[2]Feuil1!$B:$B,$W$20,[2]Feuil1!$A:$A,C376,[2]Feuil1!$D:$D,$D$6)</f>
        <v>#VALUE!</v>
      </c>
      <c r="E376" s="185" t="e">
        <f>SUMIFS([2]Feuil1!$E:$E,[2]Feuil1!$B:$B,$W$20,[2]Feuil1!$A:$A,C376,[2]Feuil1!$D:$D,$D$6)</f>
        <v>#VALUE!</v>
      </c>
      <c r="F376" s="48" t="e">
        <f>SUMIFS([2]Feuil1!$C:$C,[2]Feuil1!$B:$B,$W$20,[2]Feuil1!$A:$A,C376,[2]Feuil1!$D:$D,$F$6)</f>
        <v>#VALUE!</v>
      </c>
      <c r="G376" s="185" t="e">
        <f>SUMIFS([2]Feuil1!$E:$E,[2]Feuil1!$B:$B,$W$20,[2]Feuil1!$A:$A,C376,[2]Feuil1!$D:$D,$F$6)</f>
        <v>#VALUE!</v>
      </c>
      <c r="H376" s="49">
        <f>SUMIFS([2]Feuil1!$C:$C,[2]Feuil1!$B:$B,$W$20,[2]Feuil1!$A:$A,C376,[2]Feuil1!$D:$D,$H$6)</f>
        <v>0</v>
      </c>
      <c r="I376" s="186" t="e">
        <f>SUMIFS([2]Feuil1!$E:$E,[2]Feuil1!$B:$B,$W$20,[2]Feuil1!$A:$A,C376,[2]Feuil1!$D:$D,$H$6)</f>
        <v>#VALUE!</v>
      </c>
      <c r="J376" s="49" t="e">
        <f>SUMIFS([2]Feuil1!$C:$C,[2]Feuil1!$B:$B,$W$20,[2]Feuil1!$A:$A,C376,[2]Feuil1!$D:$D,$J$6)</f>
        <v>#VALUE!</v>
      </c>
      <c r="K376" s="186" t="e">
        <f>SUMIFS([2]Feuil1!$E:$E,[2]Feuil1!$B:$B,$W$20,[2]Feuil1!$A:$A,C376,[2]Feuil1!$D:$D,$J$6)</f>
        <v>#VALUE!</v>
      </c>
      <c r="L376" s="74">
        <f>SUMIFS([2]Feuil1!$C:$C,[2]Feuil1!$B:$B,$W$20,[2]Feuil1!$A:$A,C376,[2]Feuil1!$D:$D,$L$6)</f>
        <v>0</v>
      </c>
      <c r="M376" s="187" t="e">
        <f>SUMIFS([2]Feuil1!$E:$E,[2]Feuil1!$B:$B,$W$20,[2]Feuil1!$A:$A,C376,[2]Feuil1!$D:$D,$L$6)</f>
        <v>#VALUE!</v>
      </c>
      <c r="N376" s="74">
        <f>SUMIFS([2]Feuil1!$C:$C,[2]Feuil1!$B:$B,$W$20,[2]Feuil1!$A:$A,C376,[2]Feuil1!$D:$D,$N$6)</f>
        <v>0</v>
      </c>
      <c r="O376" s="187" t="e">
        <f>SUMIFS([2]Feuil1!$E:$E,[2]Feuil1!$B:$B,$W$20,[2]Feuil1!$A:$A,C376,[2]Feuil1!$D:$D,$N$6)</f>
        <v>#VALUE!</v>
      </c>
      <c r="P376" s="173"/>
      <c r="Q376" s="188" t="e">
        <f t="shared" si="25"/>
        <v>#VALUE!</v>
      </c>
      <c r="R376" s="11" t="e">
        <f t="shared" si="28"/>
        <v>#VALUE!</v>
      </c>
      <c r="S376" s="11" t="e">
        <f t="shared" si="29"/>
        <v>#VALUE!</v>
      </c>
      <c r="T376" s="50" t="e">
        <f t="shared" si="26"/>
        <v>#VALUE!</v>
      </c>
      <c r="U376" s="51" t="e">
        <f t="shared" si="27"/>
        <v>#VALUE!</v>
      </c>
    </row>
    <row r="377" spans="1:21" ht="15" thickBot="1" x14ac:dyDescent="0.4">
      <c r="A377" s="234"/>
      <c r="B377" s="1" t="s">
        <v>13</v>
      </c>
      <c r="C377" s="26">
        <v>45174</v>
      </c>
      <c r="D377" s="48" t="e">
        <f>SUMIFS([2]Feuil1!$C:$C,[2]Feuil1!$B:$B,$W$20,[2]Feuil1!$A:$A,C377,[2]Feuil1!$D:$D,$D$6)</f>
        <v>#VALUE!</v>
      </c>
      <c r="E377" s="185" t="e">
        <f>SUMIFS([2]Feuil1!$E:$E,[2]Feuil1!$B:$B,$W$20,[2]Feuil1!$A:$A,C377,[2]Feuil1!$D:$D,$D$6)</f>
        <v>#VALUE!</v>
      </c>
      <c r="F377" s="48" t="e">
        <f>SUMIFS([2]Feuil1!$C:$C,[2]Feuil1!$B:$B,$W$20,[2]Feuil1!$A:$A,C377,[2]Feuil1!$D:$D,$F$6)</f>
        <v>#VALUE!</v>
      </c>
      <c r="G377" s="185" t="e">
        <f>SUMIFS([2]Feuil1!$E:$E,[2]Feuil1!$B:$B,$W$20,[2]Feuil1!$A:$A,C377,[2]Feuil1!$D:$D,$F$6)</f>
        <v>#VALUE!</v>
      </c>
      <c r="H377" s="49">
        <f>SUMIFS([2]Feuil1!$C:$C,[2]Feuil1!$B:$B,$W$20,[2]Feuil1!$A:$A,C377,[2]Feuil1!$D:$D,$H$6)</f>
        <v>0</v>
      </c>
      <c r="I377" s="186" t="e">
        <f>SUMIFS([2]Feuil1!$E:$E,[2]Feuil1!$B:$B,$W$20,[2]Feuil1!$A:$A,C377,[2]Feuil1!$D:$D,$H$6)</f>
        <v>#VALUE!</v>
      </c>
      <c r="J377" s="49" t="e">
        <f>SUMIFS([2]Feuil1!$C:$C,[2]Feuil1!$B:$B,$W$20,[2]Feuil1!$A:$A,C377,[2]Feuil1!$D:$D,$J$6)</f>
        <v>#VALUE!</v>
      </c>
      <c r="K377" s="186" t="e">
        <f>SUMIFS([2]Feuil1!$E:$E,[2]Feuil1!$B:$B,$W$20,[2]Feuil1!$A:$A,C377,[2]Feuil1!$D:$D,$J$6)</f>
        <v>#VALUE!</v>
      </c>
      <c r="L377" s="74">
        <f>SUMIFS([2]Feuil1!$C:$C,[2]Feuil1!$B:$B,$W$20,[2]Feuil1!$A:$A,C377,[2]Feuil1!$D:$D,$L$6)</f>
        <v>0</v>
      </c>
      <c r="M377" s="187" t="e">
        <f>SUMIFS([2]Feuil1!$E:$E,[2]Feuil1!$B:$B,$W$20,[2]Feuil1!$A:$A,C377,[2]Feuil1!$D:$D,$L$6)</f>
        <v>#VALUE!</v>
      </c>
      <c r="N377" s="74">
        <f>SUMIFS([2]Feuil1!$C:$C,[2]Feuil1!$B:$B,$W$20,[2]Feuil1!$A:$A,C377,[2]Feuil1!$D:$D,$N$6)</f>
        <v>0</v>
      </c>
      <c r="O377" s="187" t="e">
        <f>SUMIFS([2]Feuil1!$E:$E,[2]Feuil1!$B:$B,$W$20,[2]Feuil1!$A:$A,C377,[2]Feuil1!$D:$D,$N$6)</f>
        <v>#VALUE!</v>
      </c>
      <c r="P377" s="173"/>
      <c r="Q377" s="188" t="e">
        <f t="shared" si="25"/>
        <v>#VALUE!</v>
      </c>
      <c r="R377" s="11" t="e">
        <f t="shared" si="28"/>
        <v>#VALUE!</v>
      </c>
      <c r="S377" s="11" t="e">
        <f t="shared" si="29"/>
        <v>#VALUE!</v>
      </c>
      <c r="T377" s="50" t="e">
        <f t="shared" si="26"/>
        <v>#VALUE!</v>
      </c>
      <c r="U377" s="51" t="e">
        <f t="shared" si="27"/>
        <v>#VALUE!</v>
      </c>
    </row>
    <row r="378" spans="1:21" ht="15" thickBot="1" x14ac:dyDescent="0.4">
      <c r="A378" s="234"/>
      <c r="B378" s="1" t="s">
        <v>13</v>
      </c>
      <c r="C378" s="26">
        <v>45175</v>
      </c>
      <c r="D378" s="48" t="e">
        <f>SUMIFS([2]Feuil1!$C:$C,[2]Feuil1!$B:$B,$W$20,[2]Feuil1!$A:$A,C378,[2]Feuil1!$D:$D,$D$6)</f>
        <v>#VALUE!</v>
      </c>
      <c r="E378" s="185" t="e">
        <f>SUMIFS([2]Feuil1!$E:$E,[2]Feuil1!$B:$B,$W$20,[2]Feuil1!$A:$A,C378,[2]Feuil1!$D:$D,$D$6)</f>
        <v>#VALUE!</v>
      </c>
      <c r="F378" s="48" t="e">
        <f>SUMIFS([2]Feuil1!$C:$C,[2]Feuil1!$B:$B,$W$20,[2]Feuil1!$A:$A,C378,[2]Feuil1!$D:$D,$F$6)</f>
        <v>#VALUE!</v>
      </c>
      <c r="G378" s="185" t="e">
        <f>SUMIFS([2]Feuil1!$E:$E,[2]Feuil1!$B:$B,$W$20,[2]Feuil1!$A:$A,C378,[2]Feuil1!$D:$D,$F$6)</f>
        <v>#VALUE!</v>
      </c>
      <c r="H378" s="49">
        <f>SUMIFS([2]Feuil1!$C:$C,[2]Feuil1!$B:$B,$W$20,[2]Feuil1!$A:$A,C378,[2]Feuil1!$D:$D,$H$6)</f>
        <v>0</v>
      </c>
      <c r="I378" s="186" t="e">
        <f>SUMIFS([2]Feuil1!$E:$E,[2]Feuil1!$B:$B,$W$20,[2]Feuil1!$A:$A,C378,[2]Feuil1!$D:$D,$H$6)</f>
        <v>#VALUE!</v>
      </c>
      <c r="J378" s="49" t="e">
        <f>SUMIFS([2]Feuil1!$C:$C,[2]Feuil1!$B:$B,$W$20,[2]Feuil1!$A:$A,C378,[2]Feuil1!$D:$D,$J$6)</f>
        <v>#VALUE!</v>
      </c>
      <c r="K378" s="186" t="e">
        <f>SUMIFS([2]Feuil1!$E:$E,[2]Feuil1!$B:$B,$W$20,[2]Feuil1!$A:$A,C378,[2]Feuil1!$D:$D,$J$6)</f>
        <v>#VALUE!</v>
      </c>
      <c r="L378" s="74">
        <f>SUMIFS([2]Feuil1!$C:$C,[2]Feuil1!$B:$B,$W$20,[2]Feuil1!$A:$A,C378,[2]Feuil1!$D:$D,$L$6)</f>
        <v>0</v>
      </c>
      <c r="M378" s="187" t="e">
        <f>SUMIFS([2]Feuil1!$E:$E,[2]Feuil1!$B:$B,$W$20,[2]Feuil1!$A:$A,C378,[2]Feuil1!$D:$D,$L$6)</f>
        <v>#VALUE!</v>
      </c>
      <c r="N378" s="74">
        <f>SUMIFS([2]Feuil1!$C:$C,[2]Feuil1!$B:$B,$W$20,[2]Feuil1!$A:$A,C378,[2]Feuil1!$D:$D,$N$6)</f>
        <v>0</v>
      </c>
      <c r="O378" s="187" t="e">
        <f>SUMIFS([2]Feuil1!$E:$E,[2]Feuil1!$B:$B,$W$20,[2]Feuil1!$A:$A,C378,[2]Feuil1!$D:$D,$N$6)</f>
        <v>#VALUE!</v>
      </c>
      <c r="P378" s="173"/>
      <c r="Q378" s="188" t="e">
        <f t="shared" si="25"/>
        <v>#VALUE!</v>
      </c>
      <c r="R378" s="11" t="e">
        <f t="shared" si="28"/>
        <v>#VALUE!</v>
      </c>
      <c r="S378" s="11" t="e">
        <f t="shared" si="29"/>
        <v>#VALUE!</v>
      </c>
      <c r="T378" s="50" t="e">
        <f t="shared" si="26"/>
        <v>#VALUE!</v>
      </c>
      <c r="U378" s="51" t="e">
        <f t="shared" si="27"/>
        <v>#VALUE!</v>
      </c>
    </row>
    <row r="379" spans="1:21" ht="15" thickBot="1" x14ac:dyDescent="0.4">
      <c r="A379" s="234"/>
      <c r="B379" s="1" t="s">
        <v>14</v>
      </c>
      <c r="C379" s="26">
        <v>45176</v>
      </c>
      <c r="D379" s="48" t="e">
        <f>SUMIFS([2]Feuil1!$C:$C,[2]Feuil1!$B:$B,$W$20,[2]Feuil1!$A:$A,C379,[2]Feuil1!$D:$D,$D$6)</f>
        <v>#VALUE!</v>
      </c>
      <c r="E379" s="185" t="e">
        <f>SUMIFS([2]Feuil1!$E:$E,[2]Feuil1!$B:$B,$W$20,[2]Feuil1!$A:$A,C379,[2]Feuil1!$D:$D,$D$6)</f>
        <v>#VALUE!</v>
      </c>
      <c r="F379" s="48" t="e">
        <f>SUMIFS([2]Feuil1!$C:$C,[2]Feuil1!$B:$B,$W$20,[2]Feuil1!$A:$A,C379,[2]Feuil1!$D:$D,$F$6)</f>
        <v>#VALUE!</v>
      </c>
      <c r="G379" s="185" t="e">
        <f>SUMIFS([2]Feuil1!$E:$E,[2]Feuil1!$B:$B,$W$20,[2]Feuil1!$A:$A,C379,[2]Feuil1!$D:$D,$F$6)</f>
        <v>#VALUE!</v>
      </c>
      <c r="H379" s="49">
        <f>SUMIFS([2]Feuil1!$C:$C,[2]Feuil1!$B:$B,$W$20,[2]Feuil1!$A:$A,C379,[2]Feuil1!$D:$D,$H$6)</f>
        <v>0</v>
      </c>
      <c r="I379" s="186" t="e">
        <f>SUMIFS([2]Feuil1!$E:$E,[2]Feuil1!$B:$B,$W$20,[2]Feuil1!$A:$A,C379,[2]Feuil1!$D:$D,$H$6)</f>
        <v>#VALUE!</v>
      </c>
      <c r="J379" s="49" t="e">
        <f>SUMIFS([2]Feuil1!$C:$C,[2]Feuil1!$B:$B,$W$20,[2]Feuil1!$A:$A,C379,[2]Feuil1!$D:$D,$J$6)</f>
        <v>#VALUE!</v>
      </c>
      <c r="K379" s="186" t="e">
        <f>SUMIFS([2]Feuil1!$E:$E,[2]Feuil1!$B:$B,$W$20,[2]Feuil1!$A:$A,C379,[2]Feuil1!$D:$D,$J$6)</f>
        <v>#VALUE!</v>
      </c>
      <c r="L379" s="74">
        <f>SUMIFS([2]Feuil1!$C:$C,[2]Feuil1!$B:$B,$W$20,[2]Feuil1!$A:$A,C379,[2]Feuil1!$D:$D,$L$6)</f>
        <v>0</v>
      </c>
      <c r="M379" s="187" t="e">
        <f>SUMIFS([2]Feuil1!$E:$E,[2]Feuil1!$B:$B,$W$20,[2]Feuil1!$A:$A,C379,[2]Feuil1!$D:$D,$L$6)</f>
        <v>#VALUE!</v>
      </c>
      <c r="N379" s="74">
        <f>SUMIFS([2]Feuil1!$C:$C,[2]Feuil1!$B:$B,$W$20,[2]Feuil1!$A:$A,C379,[2]Feuil1!$D:$D,$N$6)</f>
        <v>0</v>
      </c>
      <c r="O379" s="187" t="e">
        <f>SUMIFS([2]Feuil1!$E:$E,[2]Feuil1!$B:$B,$W$20,[2]Feuil1!$A:$A,C379,[2]Feuil1!$D:$D,$N$6)</f>
        <v>#VALUE!</v>
      </c>
      <c r="P379" s="173"/>
      <c r="Q379" s="188" t="e">
        <f t="shared" si="25"/>
        <v>#VALUE!</v>
      </c>
      <c r="R379" s="11" t="e">
        <f t="shared" si="28"/>
        <v>#VALUE!</v>
      </c>
      <c r="S379" s="11" t="e">
        <f t="shared" si="29"/>
        <v>#VALUE!</v>
      </c>
      <c r="T379" s="50" t="e">
        <f t="shared" si="26"/>
        <v>#VALUE!</v>
      </c>
      <c r="U379" s="51" t="e">
        <f t="shared" si="27"/>
        <v>#VALUE!</v>
      </c>
    </row>
    <row r="380" spans="1:21" ht="15" thickBot="1" x14ac:dyDescent="0.4">
      <c r="A380" s="234"/>
      <c r="B380" s="1" t="s">
        <v>15</v>
      </c>
      <c r="C380" s="26">
        <v>45177</v>
      </c>
      <c r="D380" s="48" t="e">
        <f>SUMIFS([2]Feuil1!$C:$C,[2]Feuil1!$B:$B,$W$20,[2]Feuil1!$A:$A,C380,[2]Feuil1!$D:$D,$D$6)</f>
        <v>#VALUE!</v>
      </c>
      <c r="E380" s="185" t="e">
        <f>SUMIFS([2]Feuil1!$E:$E,[2]Feuil1!$B:$B,$W$20,[2]Feuil1!$A:$A,C380,[2]Feuil1!$D:$D,$D$6)</f>
        <v>#VALUE!</v>
      </c>
      <c r="F380" s="48" t="e">
        <f>SUMIFS([2]Feuil1!$C:$C,[2]Feuil1!$B:$B,$W$20,[2]Feuil1!$A:$A,C380,[2]Feuil1!$D:$D,$F$6)</f>
        <v>#VALUE!</v>
      </c>
      <c r="G380" s="185" t="e">
        <f>SUMIFS([2]Feuil1!$E:$E,[2]Feuil1!$B:$B,$W$20,[2]Feuil1!$A:$A,C380,[2]Feuil1!$D:$D,$F$6)</f>
        <v>#VALUE!</v>
      </c>
      <c r="H380" s="49">
        <f>SUMIFS([2]Feuil1!$C:$C,[2]Feuil1!$B:$B,$W$20,[2]Feuil1!$A:$A,C380,[2]Feuil1!$D:$D,$H$6)</f>
        <v>0</v>
      </c>
      <c r="I380" s="186" t="e">
        <f>SUMIFS([2]Feuil1!$E:$E,[2]Feuil1!$B:$B,$W$20,[2]Feuil1!$A:$A,C380,[2]Feuil1!$D:$D,$H$6)</f>
        <v>#VALUE!</v>
      </c>
      <c r="J380" s="49" t="e">
        <f>SUMIFS([2]Feuil1!$C:$C,[2]Feuil1!$B:$B,$W$20,[2]Feuil1!$A:$A,C380,[2]Feuil1!$D:$D,$J$6)</f>
        <v>#VALUE!</v>
      </c>
      <c r="K380" s="186" t="e">
        <f>SUMIFS([2]Feuil1!$E:$E,[2]Feuil1!$B:$B,$W$20,[2]Feuil1!$A:$A,C380,[2]Feuil1!$D:$D,$J$6)</f>
        <v>#VALUE!</v>
      </c>
      <c r="L380" s="74">
        <f>SUMIFS([2]Feuil1!$C:$C,[2]Feuil1!$B:$B,$W$20,[2]Feuil1!$A:$A,C380,[2]Feuil1!$D:$D,$L$6)</f>
        <v>0</v>
      </c>
      <c r="M380" s="187" t="e">
        <f>SUMIFS([2]Feuil1!$E:$E,[2]Feuil1!$B:$B,$W$20,[2]Feuil1!$A:$A,C380,[2]Feuil1!$D:$D,$L$6)</f>
        <v>#VALUE!</v>
      </c>
      <c r="N380" s="74">
        <f>SUMIFS([2]Feuil1!$C:$C,[2]Feuil1!$B:$B,$W$20,[2]Feuil1!$A:$A,C380,[2]Feuil1!$D:$D,$N$6)</f>
        <v>0</v>
      </c>
      <c r="O380" s="187" t="e">
        <f>SUMIFS([2]Feuil1!$E:$E,[2]Feuil1!$B:$B,$W$20,[2]Feuil1!$A:$A,C380,[2]Feuil1!$D:$D,$N$6)</f>
        <v>#VALUE!</v>
      </c>
      <c r="P380" s="173"/>
      <c r="Q380" s="188" t="e">
        <f t="shared" si="25"/>
        <v>#VALUE!</v>
      </c>
      <c r="R380" s="11" t="e">
        <f t="shared" si="28"/>
        <v>#VALUE!</v>
      </c>
      <c r="S380" s="11" t="e">
        <f t="shared" si="29"/>
        <v>#VALUE!</v>
      </c>
      <c r="T380" s="50" t="e">
        <f t="shared" si="26"/>
        <v>#VALUE!</v>
      </c>
      <c r="U380" s="51" t="e">
        <f t="shared" si="27"/>
        <v>#VALUE!</v>
      </c>
    </row>
    <row r="381" spans="1:21" ht="15" thickBot="1" x14ac:dyDescent="0.4">
      <c r="A381" s="234"/>
      <c r="B381" s="1" t="s">
        <v>16</v>
      </c>
      <c r="C381" s="26">
        <v>45178</v>
      </c>
      <c r="D381" s="48" t="e">
        <f>SUMIFS([2]Feuil1!$C:$C,[2]Feuil1!$B:$B,$W$20,[2]Feuil1!$A:$A,C381,[2]Feuil1!$D:$D,$D$6)</f>
        <v>#VALUE!</v>
      </c>
      <c r="E381" s="185" t="e">
        <f>SUMIFS([2]Feuil1!$E:$E,[2]Feuil1!$B:$B,$W$20,[2]Feuil1!$A:$A,C381,[2]Feuil1!$D:$D,$D$6)</f>
        <v>#VALUE!</v>
      </c>
      <c r="F381" s="48" t="e">
        <f>SUMIFS([2]Feuil1!$C:$C,[2]Feuil1!$B:$B,$W$20,[2]Feuil1!$A:$A,C381,[2]Feuil1!$D:$D,$F$6)</f>
        <v>#VALUE!</v>
      </c>
      <c r="G381" s="185" t="e">
        <f>SUMIFS([2]Feuil1!$E:$E,[2]Feuil1!$B:$B,$W$20,[2]Feuil1!$A:$A,C381,[2]Feuil1!$D:$D,$F$6)</f>
        <v>#VALUE!</v>
      </c>
      <c r="H381" s="49">
        <f>SUMIFS([2]Feuil1!$C:$C,[2]Feuil1!$B:$B,$W$20,[2]Feuil1!$A:$A,C381,[2]Feuil1!$D:$D,$H$6)</f>
        <v>0</v>
      </c>
      <c r="I381" s="186" t="e">
        <f>SUMIFS([2]Feuil1!$E:$E,[2]Feuil1!$B:$B,$W$20,[2]Feuil1!$A:$A,C381,[2]Feuil1!$D:$D,$H$6)</f>
        <v>#VALUE!</v>
      </c>
      <c r="J381" s="49" t="e">
        <f>SUMIFS([2]Feuil1!$C:$C,[2]Feuil1!$B:$B,$W$20,[2]Feuil1!$A:$A,C381,[2]Feuil1!$D:$D,$J$6)</f>
        <v>#VALUE!</v>
      </c>
      <c r="K381" s="186" t="e">
        <f>SUMIFS([2]Feuil1!$E:$E,[2]Feuil1!$B:$B,$W$20,[2]Feuil1!$A:$A,C381,[2]Feuil1!$D:$D,$J$6)</f>
        <v>#VALUE!</v>
      </c>
      <c r="L381" s="74">
        <f>SUMIFS([2]Feuil1!$C:$C,[2]Feuil1!$B:$B,$W$20,[2]Feuil1!$A:$A,C381,[2]Feuil1!$D:$D,$L$6)</f>
        <v>0</v>
      </c>
      <c r="M381" s="187" t="e">
        <f>SUMIFS([2]Feuil1!$E:$E,[2]Feuil1!$B:$B,$W$20,[2]Feuil1!$A:$A,C381,[2]Feuil1!$D:$D,$L$6)</f>
        <v>#VALUE!</v>
      </c>
      <c r="N381" s="74">
        <f>SUMIFS([2]Feuil1!$C:$C,[2]Feuil1!$B:$B,$W$20,[2]Feuil1!$A:$A,C381,[2]Feuil1!$D:$D,$N$6)</f>
        <v>0</v>
      </c>
      <c r="O381" s="187" t="e">
        <f>SUMIFS([2]Feuil1!$E:$E,[2]Feuil1!$B:$B,$W$20,[2]Feuil1!$A:$A,C381,[2]Feuil1!$D:$D,$N$6)</f>
        <v>#VALUE!</v>
      </c>
      <c r="P381" s="173"/>
      <c r="Q381" s="188" t="e">
        <f t="shared" si="25"/>
        <v>#VALUE!</v>
      </c>
      <c r="R381" s="11" t="e">
        <f t="shared" si="28"/>
        <v>#VALUE!</v>
      </c>
      <c r="S381" s="11" t="e">
        <f t="shared" si="29"/>
        <v>#VALUE!</v>
      </c>
      <c r="T381" s="50" t="e">
        <f t="shared" si="26"/>
        <v>#VALUE!</v>
      </c>
      <c r="U381" s="51" t="e">
        <f t="shared" si="27"/>
        <v>#VALUE!</v>
      </c>
    </row>
    <row r="382" spans="1:21" ht="15" thickBot="1" x14ac:dyDescent="0.4">
      <c r="A382" s="234"/>
      <c r="B382" s="1" t="s">
        <v>17</v>
      </c>
      <c r="C382" s="26">
        <v>45179</v>
      </c>
      <c r="D382" s="48" t="e">
        <f>SUMIFS([2]Feuil1!$C:$C,[2]Feuil1!$B:$B,$W$20,[2]Feuil1!$A:$A,C382,[2]Feuil1!$D:$D,$D$6)</f>
        <v>#VALUE!</v>
      </c>
      <c r="E382" s="185" t="e">
        <f>SUMIFS([2]Feuil1!$E:$E,[2]Feuil1!$B:$B,$W$20,[2]Feuil1!$A:$A,C382,[2]Feuil1!$D:$D,$D$6)</f>
        <v>#VALUE!</v>
      </c>
      <c r="F382" s="48" t="e">
        <f>SUMIFS([2]Feuil1!$C:$C,[2]Feuil1!$B:$B,$W$20,[2]Feuil1!$A:$A,C382,[2]Feuil1!$D:$D,$F$6)</f>
        <v>#VALUE!</v>
      </c>
      <c r="G382" s="185" t="e">
        <f>SUMIFS([2]Feuil1!$E:$E,[2]Feuil1!$B:$B,$W$20,[2]Feuil1!$A:$A,C382,[2]Feuil1!$D:$D,$F$6)</f>
        <v>#VALUE!</v>
      </c>
      <c r="H382" s="49">
        <f>SUMIFS([2]Feuil1!$C:$C,[2]Feuil1!$B:$B,$W$20,[2]Feuil1!$A:$A,C382,[2]Feuil1!$D:$D,$H$6)</f>
        <v>0</v>
      </c>
      <c r="I382" s="186" t="e">
        <f>SUMIFS([2]Feuil1!$E:$E,[2]Feuil1!$B:$B,$W$20,[2]Feuil1!$A:$A,C382,[2]Feuil1!$D:$D,$H$6)</f>
        <v>#VALUE!</v>
      </c>
      <c r="J382" s="49" t="e">
        <f>SUMIFS([2]Feuil1!$C:$C,[2]Feuil1!$B:$B,$W$20,[2]Feuil1!$A:$A,C382,[2]Feuil1!$D:$D,$J$6)</f>
        <v>#VALUE!</v>
      </c>
      <c r="K382" s="186" t="e">
        <f>SUMIFS([2]Feuil1!$E:$E,[2]Feuil1!$B:$B,$W$20,[2]Feuil1!$A:$A,C382,[2]Feuil1!$D:$D,$J$6)</f>
        <v>#VALUE!</v>
      </c>
      <c r="L382" s="74">
        <f>SUMIFS([2]Feuil1!$C:$C,[2]Feuil1!$B:$B,$W$20,[2]Feuil1!$A:$A,C382,[2]Feuil1!$D:$D,$L$6)</f>
        <v>0</v>
      </c>
      <c r="M382" s="187" t="e">
        <f>SUMIFS([2]Feuil1!$E:$E,[2]Feuil1!$B:$B,$W$20,[2]Feuil1!$A:$A,C382,[2]Feuil1!$D:$D,$L$6)</f>
        <v>#VALUE!</v>
      </c>
      <c r="N382" s="74">
        <f>SUMIFS([2]Feuil1!$C:$C,[2]Feuil1!$B:$B,$W$20,[2]Feuil1!$A:$A,C382,[2]Feuil1!$D:$D,$N$6)</f>
        <v>0</v>
      </c>
      <c r="O382" s="187" t="e">
        <f>SUMIFS([2]Feuil1!$E:$E,[2]Feuil1!$B:$B,$W$20,[2]Feuil1!$A:$A,C382,[2]Feuil1!$D:$D,$N$6)</f>
        <v>#VALUE!</v>
      </c>
      <c r="P382" s="173"/>
      <c r="Q382" s="188" t="e">
        <f t="shared" si="25"/>
        <v>#VALUE!</v>
      </c>
      <c r="R382" s="11" t="e">
        <f t="shared" si="28"/>
        <v>#VALUE!</v>
      </c>
      <c r="S382" s="11" t="e">
        <f t="shared" si="29"/>
        <v>#VALUE!</v>
      </c>
      <c r="T382" s="50" t="e">
        <f t="shared" si="26"/>
        <v>#VALUE!</v>
      </c>
      <c r="U382" s="51" t="e">
        <f t="shared" si="27"/>
        <v>#VALUE!</v>
      </c>
    </row>
    <row r="383" spans="1:21" ht="15" thickBot="1" x14ac:dyDescent="0.4">
      <c r="A383" s="234"/>
      <c r="B383" s="1" t="s">
        <v>12</v>
      </c>
      <c r="C383" s="26">
        <v>45180</v>
      </c>
      <c r="D383" s="48" t="e">
        <f>SUMIFS([2]Feuil1!$C:$C,[2]Feuil1!$B:$B,$W$20,[2]Feuil1!$A:$A,C383,[2]Feuil1!$D:$D,$D$6)</f>
        <v>#VALUE!</v>
      </c>
      <c r="E383" s="185" t="e">
        <f>SUMIFS([2]Feuil1!$E:$E,[2]Feuil1!$B:$B,$W$20,[2]Feuil1!$A:$A,C383,[2]Feuil1!$D:$D,$D$6)</f>
        <v>#VALUE!</v>
      </c>
      <c r="F383" s="48" t="e">
        <f>SUMIFS([2]Feuil1!$C:$C,[2]Feuil1!$B:$B,$W$20,[2]Feuil1!$A:$A,C383,[2]Feuil1!$D:$D,$F$6)</f>
        <v>#VALUE!</v>
      </c>
      <c r="G383" s="185" t="e">
        <f>SUMIFS([2]Feuil1!$E:$E,[2]Feuil1!$B:$B,$W$20,[2]Feuil1!$A:$A,C383,[2]Feuil1!$D:$D,$F$6)</f>
        <v>#VALUE!</v>
      </c>
      <c r="H383" s="49">
        <f>SUMIFS([2]Feuil1!$C:$C,[2]Feuil1!$B:$B,$W$20,[2]Feuil1!$A:$A,C383,[2]Feuil1!$D:$D,$H$6)</f>
        <v>0</v>
      </c>
      <c r="I383" s="186" t="e">
        <f>SUMIFS([2]Feuil1!$E:$E,[2]Feuil1!$B:$B,$W$20,[2]Feuil1!$A:$A,C383,[2]Feuil1!$D:$D,$H$6)</f>
        <v>#VALUE!</v>
      </c>
      <c r="J383" s="49" t="e">
        <f>SUMIFS([2]Feuil1!$C:$C,[2]Feuil1!$B:$B,$W$20,[2]Feuil1!$A:$A,C383,[2]Feuil1!$D:$D,$J$6)</f>
        <v>#VALUE!</v>
      </c>
      <c r="K383" s="186" t="e">
        <f>SUMIFS([2]Feuil1!$E:$E,[2]Feuil1!$B:$B,$W$20,[2]Feuil1!$A:$A,C383,[2]Feuil1!$D:$D,$J$6)</f>
        <v>#VALUE!</v>
      </c>
      <c r="L383" s="74">
        <f>SUMIFS([2]Feuil1!$C:$C,[2]Feuil1!$B:$B,$W$20,[2]Feuil1!$A:$A,C383,[2]Feuil1!$D:$D,$L$6)</f>
        <v>0</v>
      </c>
      <c r="M383" s="187" t="e">
        <f>SUMIFS([2]Feuil1!$E:$E,[2]Feuil1!$B:$B,$W$20,[2]Feuil1!$A:$A,C383,[2]Feuil1!$D:$D,$L$6)</f>
        <v>#VALUE!</v>
      </c>
      <c r="N383" s="74">
        <f>SUMIFS([2]Feuil1!$C:$C,[2]Feuil1!$B:$B,$W$20,[2]Feuil1!$A:$A,C383,[2]Feuil1!$D:$D,$N$6)</f>
        <v>0</v>
      </c>
      <c r="O383" s="187" t="e">
        <f>SUMIFS([2]Feuil1!$E:$E,[2]Feuil1!$B:$B,$W$20,[2]Feuil1!$A:$A,C383,[2]Feuil1!$D:$D,$N$6)</f>
        <v>#VALUE!</v>
      </c>
      <c r="P383" s="173"/>
      <c r="Q383" s="188" t="e">
        <f t="shared" si="25"/>
        <v>#VALUE!</v>
      </c>
      <c r="R383" s="11" t="e">
        <f t="shared" si="28"/>
        <v>#VALUE!</v>
      </c>
      <c r="S383" s="11" t="e">
        <f t="shared" si="29"/>
        <v>#VALUE!</v>
      </c>
      <c r="T383" s="50" t="e">
        <f t="shared" si="26"/>
        <v>#VALUE!</v>
      </c>
      <c r="U383" s="51" t="e">
        <f t="shared" si="27"/>
        <v>#VALUE!</v>
      </c>
    </row>
    <row r="384" spans="1:21" ht="15" thickBot="1" x14ac:dyDescent="0.4">
      <c r="A384" s="234"/>
      <c r="B384" s="1" t="s">
        <v>13</v>
      </c>
      <c r="C384" s="26">
        <v>45181</v>
      </c>
      <c r="D384" s="48" t="e">
        <f>SUMIFS([2]Feuil1!$C:$C,[2]Feuil1!$B:$B,$W$20,[2]Feuil1!$A:$A,C384,[2]Feuil1!$D:$D,$D$6)</f>
        <v>#VALUE!</v>
      </c>
      <c r="E384" s="185" t="e">
        <f>SUMIFS([2]Feuil1!$E:$E,[2]Feuil1!$B:$B,$W$20,[2]Feuil1!$A:$A,C384,[2]Feuil1!$D:$D,$D$6)</f>
        <v>#VALUE!</v>
      </c>
      <c r="F384" s="48" t="e">
        <f>SUMIFS([2]Feuil1!$C:$C,[2]Feuil1!$B:$B,$W$20,[2]Feuil1!$A:$A,C384,[2]Feuil1!$D:$D,$F$6)</f>
        <v>#VALUE!</v>
      </c>
      <c r="G384" s="185" t="e">
        <f>SUMIFS([2]Feuil1!$E:$E,[2]Feuil1!$B:$B,$W$20,[2]Feuil1!$A:$A,C384,[2]Feuil1!$D:$D,$F$6)</f>
        <v>#VALUE!</v>
      </c>
      <c r="H384" s="49">
        <f>SUMIFS([2]Feuil1!$C:$C,[2]Feuil1!$B:$B,$W$20,[2]Feuil1!$A:$A,C384,[2]Feuil1!$D:$D,$H$6)</f>
        <v>0</v>
      </c>
      <c r="I384" s="186" t="e">
        <f>SUMIFS([2]Feuil1!$E:$E,[2]Feuil1!$B:$B,$W$20,[2]Feuil1!$A:$A,C384,[2]Feuil1!$D:$D,$H$6)</f>
        <v>#VALUE!</v>
      </c>
      <c r="J384" s="49" t="e">
        <f>SUMIFS([2]Feuil1!$C:$C,[2]Feuil1!$B:$B,$W$20,[2]Feuil1!$A:$A,C384,[2]Feuil1!$D:$D,$J$6)</f>
        <v>#VALUE!</v>
      </c>
      <c r="K384" s="186" t="e">
        <f>SUMIFS([2]Feuil1!$E:$E,[2]Feuil1!$B:$B,$W$20,[2]Feuil1!$A:$A,C384,[2]Feuil1!$D:$D,$J$6)</f>
        <v>#VALUE!</v>
      </c>
      <c r="L384" s="74">
        <f>SUMIFS([2]Feuil1!$C:$C,[2]Feuil1!$B:$B,$W$20,[2]Feuil1!$A:$A,C384,[2]Feuil1!$D:$D,$L$6)</f>
        <v>0</v>
      </c>
      <c r="M384" s="187" t="e">
        <f>SUMIFS([2]Feuil1!$E:$E,[2]Feuil1!$B:$B,$W$20,[2]Feuil1!$A:$A,C384,[2]Feuil1!$D:$D,$L$6)</f>
        <v>#VALUE!</v>
      </c>
      <c r="N384" s="74">
        <f>SUMIFS([2]Feuil1!$C:$C,[2]Feuil1!$B:$B,$W$20,[2]Feuil1!$A:$A,C384,[2]Feuil1!$D:$D,$N$6)</f>
        <v>0</v>
      </c>
      <c r="O384" s="187" t="e">
        <f>SUMIFS([2]Feuil1!$E:$E,[2]Feuil1!$B:$B,$W$20,[2]Feuil1!$A:$A,C384,[2]Feuil1!$D:$D,$N$6)</f>
        <v>#VALUE!</v>
      </c>
      <c r="P384" s="173"/>
      <c r="Q384" s="188" t="e">
        <f t="shared" si="25"/>
        <v>#VALUE!</v>
      </c>
      <c r="R384" s="11" t="e">
        <f t="shared" si="28"/>
        <v>#VALUE!</v>
      </c>
      <c r="S384" s="11" t="e">
        <f t="shared" si="29"/>
        <v>#VALUE!</v>
      </c>
      <c r="T384" s="50" t="e">
        <f t="shared" si="26"/>
        <v>#VALUE!</v>
      </c>
      <c r="U384" s="51" t="e">
        <f t="shared" si="27"/>
        <v>#VALUE!</v>
      </c>
    </row>
    <row r="385" spans="1:21" ht="15" thickBot="1" x14ac:dyDescent="0.4">
      <c r="A385" s="234"/>
      <c r="B385" s="1" t="s">
        <v>13</v>
      </c>
      <c r="C385" s="26">
        <v>45182</v>
      </c>
      <c r="D385" s="48" t="e">
        <f>SUMIFS([2]Feuil1!$C:$C,[2]Feuil1!$B:$B,$W$20,[2]Feuil1!$A:$A,C385,[2]Feuil1!$D:$D,$D$6)</f>
        <v>#VALUE!</v>
      </c>
      <c r="E385" s="185" t="e">
        <f>SUMIFS([2]Feuil1!$E:$E,[2]Feuil1!$B:$B,$W$20,[2]Feuil1!$A:$A,C385,[2]Feuil1!$D:$D,$D$6)</f>
        <v>#VALUE!</v>
      </c>
      <c r="F385" s="48" t="e">
        <f>SUMIFS([2]Feuil1!$C:$C,[2]Feuil1!$B:$B,$W$20,[2]Feuil1!$A:$A,C385,[2]Feuil1!$D:$D,$F$6)</f>
        <v>#VALUE!</v>
      </c>
      <c r="G385" s="185" t="e">
        <f>SUMIFS([2]Feuil1!$E:$E,[2]Feuil1!$B:$B,$W$20,[2]Feuil1!$A:$A,C385,[2]Feuil1!$D:$D,$F$6)</f>
        <v>#VALUE!</v>
      </c>
      <c r="H385" s="49">
        <f>SUMIFS([2]Feuil1!$C:$C,[2]Feuil1!$B:$B,$W$20,[2]Feuil1!$A:$A,C385,[2]Feuil1!$D:$D,$H$6)</f>
        <v>0</v>
      </c>
      <c r="I385" s="186" t="e">
        <f>SUMIFS([2]Feuil1!$E:$E,[2]Feuil1!$B:$B,$W$20,[2]Feuil1!$A:$A,C385,[2]Feuil1!$D:$D,$H$6)</f>
        <v>#VALUE!</v>
      </c>
      <c r="J385" s="49" t="e">
        <f>SUMIFS([2]Feuil1!$C:$C,[2]Feuil1!$B:$B,$W$20,[2]Feuil1!$A:$A,C385,[2]Feuil1!$D:$D,$J$6)</f>
        <v>#VALUE!</v>
      </c>
      <c r="K385" s="186" t="e">
        <f>SUMIFS([2]Feuil1!$E:$E,[2]Feuil1!$B:$B,$W$20,[2]Feuil1!$A:$A,C385,[2]Feuil1!$D:$D,$J$6)</f>
        <v>#VALUE!</v>
      </c>
      <c r="L385" s="74">
        <f>SUMIFS([2]Feuil1!$C:$C,[2]Feuil1!$B:$B,$W$20,[2]Feuil1!$A:$A,C385,[2]Feuil1!$D:$D,$L$6)</f>
        <v>0</v>
      </c>
      <c r="M385" s="187" t="e">
        <f>SUMIFS([2]Feuil1!$E:$E,[2]Feuil1!$B:$B,$W$20,[2]Feuil1!$A:$A,C385,[2]Feuil1!$D:$D,$L$6)</f>
        <v>#VALUE!</v>
      </c>
      <c r="N385" s="74">
        <f>SUMIFS([2]Feuil1!$C:$C,[2]Feuil1!$B:$B,$W$20,[2]Feuil1!$A:$A,C385,[2]Feuil1!$D:$D,$N$6)</f>
        <v>0</v>
      </c>
      <c r="O385" s="187" t="e">
        <f>SUMIFS([2]Feuil1!$E:$E,[2]Feuil1!$B:$B,$W$20,[2]Feuil1!$A:$A,C385,[2]Feuil1!$D:$D,$N$6)</f>
        <v>#VALUE!</v>
      </c>
      <c r="P385" s="173"/>
      <c r="Q385" s="188" t="e">
        <f t="shared" si="25"/>
        <v>#VALUE!</v>
      </c>
      <c r="R385" s="11" t="e">
        <f t="shared" si="28"/>
        <v>#VALUE!</v>
      </c>
      <c r="S385" s="11" t="e">
        <f t="shared" si="29"/>
        <v>#VALUE!</v>
      </c>
      <c r="T385" s="50" t="e">
        <f t="shared" si="26"/>
        <v>#VALUE!</v>
      </c>
      <c r="U385" s="51" t="e">
        <f t="shared" si="27"/>
        <v>#VALUE!</v>
      </c>
    </row>
    <row r="386" spans="1:21" ht="15" thickBot="1" x14ac:dyDescent="0.4">
      <c r="A386" s="234"/>
      <c r="B386" s="1" t="s">
        <v>14</v>
      </c>
      <c r="C386" s="26">
        <v>45183</v>
      </c>
      <c r="D386" s="48" t="e">
        <f>SUMIFS([2]Feuil1!$C:$C,[2]Feuil1!$B:$B,$W$20,[2]Feuil1!$A:$A,C386,[2]Feuil1!$D:$D,$D$6)</f>
        <v>#VALUE!</v>
      </c>
      <c r="E386" s="185" t="e">
        <f>SUMIFS([2]Feuil1!$E:$E,[2]Feuil1!$B:$B,$W$20,[2]Feuil1!$A:$A,C386,[2]Feuil1!$D:$D,$D$6)</f>
        <v>#VALUE!</v>
      </c>
      <c r="F386" s="48" t="e">
        <f>SUMIFS([2]Feuil1!$C:$C,[2]Feuil1!$B:$B,$W$20,[2]Feuil1!$A:$A,C386,[2]Feuil1!$D:$D,$F$6)</f>
        <v>#VALUE!</v>
      </c>
      <c r="G386" s="185" t="e">
        <f>SUMIFS([2]Feuil1!$E:$E,[2]Feuil1!$B:$B,$W$20,[2]Feuil1!$A:$A,C386,[2]Feuil1!$D:$D,$F$6)</f>
        <v>#VALUE!</v>
      </c>
      <c r="H386" s="49">
        <f>SUMIFS([2]Feuil1!$C:$C,[2]Feuil1!$B:$B,$W$20,[2]Feuil1!$A:$A,C386,[2]Feuil1!$D:$D,$H$6)</f>
        <v>0</v>
      </c>
      <c r="I386" s="186" t="e">
        <f>SUMIFS([2]Feuil1!$E:$E,[2]Feuil1!$B:$B,$W$20,[2]Feuil1!$A:$A,C386,[2]Feuil1!$D:$D,$H$6)</f>
        <v>#VALUE!</v>
      </c>
      <c r="J386" s="49" t="e">
        <f>SUMIFS([2]Feuil1!$C:$C,[2]Feuil1!$B:$B,$W$20,[2]Feuil1!$A:$A,C386,[2]Feuil1!$D:$D,$J$6)</f>
        <v>#VALUE!</v>
      </c>
      <c r="K386" s="186" t="e">
        <f>SUMIFS([2]Feuil1!$E:$E,[2]Feuil1!$B:$B,$W$20,[2]Feuil1!$A:$A,C386,[2]Feuil1!$D:$D,$J$6)</f>
        <v>#VALUE!</v>
      </c>
      <c r="L386" s="74">
        <f>SUMIFS([2]Feuil1!$C:$C,[2]Feuil1!$B:$B,$W$20,[2]Feuil1!$A:$A,C386,[2]Feuil1!$D:$D,$L$6)</f>
        <v>0</v>
      </c>
      <c r="M386" s="187" t="e">
        <f>SUMIFS([2]Feuil1!$E:$E,[2]Feuil1!$B:$B,$W$20,[2]Feuil1!$A:$A,C386,[2]Feuil1!$D:$D,$L$6)</f>
        <v>#VALUE!</v>
      </c>
      <c r="N386" s="74">
        <f>SUMIFS([2]Feuil1!$C:$C,[2]Feuil1!$B:$B,$W$20,[2]Feuil1!$A:$A,C386,[2]Feuil1!$D:$D,$N$6)</f>
        <v>0</v>
      </c>
      <c r="O386" s="187" t="e">
        <f>SUMIFS([2]Feuil1!$E:$E,[2]Feuil1!$B:$B,$W$20,[2]Feuil1!$A:$A,C386,[2]Feuil1!$D:$D,$N$6)</f>
        <v>#VALUE!</v>
      </c>
      <c r="P386" s="173"/>
      <c r="Q386" s="188" t="e">
        <f t="shared" si="25"/>
        <v>#VALUE!</v>
      </c>
      <c r="R386" s="11" t="e">
        <f t="shared" si="28"/>
        <v>#VALUE!</v>
      </c>
      <c r="S386" s="11" t="e">
        <f t="shared" si="29"/>
        <v>#VALUE!</v>
      </c>
      <c r="T386" s="50" t="e">
        <f t="shared" si="26"/>
        <v>#VALUE!</v>
      </c>
      <c r="U386" s="51" t="e">
        <f t="shared" si="27"/>
        <v>#VALUE!</v>
      </c>
    </row>
    <row r="387" spans="1:21" ht="15" thickBot="1" x14ac:dyDescent="0.4">
      <c r="A387" s="234"/>
      <c r="B387" s="1" t="s">
        <v>15</v>
      </c>
      <c r="C387" s="26">
        <v>45184</v>
      </c>
      <c r="D387" s="48" t="e">
        <f>SUMIFS([2]Feuil1!$C:$C,[2]Feuil1!$B:$B,$W$20,[2]Feuil1!$A:$A,C387,[2]Feuil1!$D:$D,$D$6)</f>
        <v>#VALUE!</v>
      </c>
      <c r="E387" s="185" t="e">
        <f>SUMIFS([2]Feuil1!$E:$E,[2]Feuil1!$B:$B,$W$20,[2]Feuil1!$A:$A,C387,[2]Feuil1!$D:$D,$D$6)</f>
        <v>#VALUE!</v>
      </c>
      <c r="F387" s="48" t="e">
        <f>SUMIFS([2]Feuil1!$C:$C,[2]Feuil1!$B:$B,$W$20,[2]Feuil1!$A:$A,C387,[2]Feuil1!$D:$D,$F$6)</f>
        <v>#VALUE!</v>
      </c>
      <c r="G387" s="185" t="e">
        <f>SUMIFS([2]Feuil1!$E:$E,[2]Feuil1!$B:$B,$W$20,[2]Feuil1!$A:$A,C387,[2]Feuil1!$D:$D,$F$6)</f>
        <v>#VALUE!</v>
      </c>
      <c r="H387" s="49">
        <f>SUMIFS([2]Feuil1!$C:$C,[2]Feuil1!$B:$B,$W$20,[2]Feuil1!$A:$A,C387,[2]Feuil1!$D:$D,$H$6)</f>
        <v>0</v>
      </c>
      <c r="I387" s="186" t="e">
        <f>SUMIFS([2]Feuil1!$E:$E,[2]Feuil1!$B:$B,$W$20,[2]Feuil1!$A:$A,C387,[2]Feuil1!$D:$D,$H$6)</f>
        <v>#VALUE!</v>
      </c>
      <c r="J387" s="49" t="e">
        <f>SUMIFS([2]Feuil1!$C:$C,[2]Feuil1!$B:$B,$W$20,[2]Feuil1!$A:$A,C387,[2]Feuil1!$D:$D,$J$6)</f>
        <v>#VALUE!</v>
      </c>
      <c r="K387" s="186" t="e">
        <f>SUMIFS([2]Feuil1!$E:$E,[2]Feuil1!$B:$B,$W$20,[2]Feuil1!$A:$A,C387,[2]Feuil1!$D:$D,$J$6)</f>
        <v>#VALUE!</v>
      </c>
      <c r="L387" s="74">
        <f>SUMIFS([2]Feuil1!$C:$C,[2]Feuil1!$B:$B,$W$20,[2]Feuil1!$A:$A,C387,[2]Feuil1!$D:$D,$L$6)</f>
        <v>0</v>
      </c>
      <c r="M387" s="187" t="e">
        <f>SUMIFS([2]Feuil1!$E:$E,[2]Feuil1!$B:$B,$W$20,[2]Feuil1!$A:$A,C387,[2]Feuil1!$D:$D,$L$6)</f>
        <v>#VALUE!</v>
      </c>
      <c r="N387" s="74">
        <f>SUMIFS([2]Feuil1!$C:$C,[2]Feuil1!$B:$B,$W$20,[2]Feuil1!$A:$A,C387,[2]Feuil1!$D:$D,$N$6)</f>
        <v>0</v>
      </c>
      <c r="O387" s="187" t="e">
        <f>SUMIFS([2]Feuil1!$E:$E,[2]Feuil1!$B:$B,$W$20,[2]Feuil1!$A:$A,C387,[2]Feuil1!$D:$D,$N$6)</f>
        <v>#VALUE!</v>
      </c>
      <c r="P387" s="173"/>
      <c r="Q387" s="188" t="e">
        <f t="shared" si="25"/>
        <v>#VALUE!</v>
      </c>
      <c r="R387" s="11" t="e">
        <f t="shared" si="28"/>
        <v>#VALUE!</v>
      </c>
      <c r="S387" s="11" t="e">
        <f t="shared" si="29"/>
        <v>#VALUE!</v>
      </c>
      <c r="T387" s="50" t="e">
        <f t="shared" si="26"/>
        <v>#VALUE!</v>
      </c>
      <c r="U387" s="51" t="e">
        <f t="shared" si="27"/>
        <v>#VALUE!</v>
      </c>
    </row>
    <row r="388" spans="1:21" ht="15" thickBot="1" x14ac:dyDescent="0.4">
      <c r="A388" s="234"/>
      <c r="B388" s="1" t="s">
        <v>16</v>
      </c>
      <c r="C388" s="26">
        <v>45185</v>
      </c>
      <c r="D388" s="48" t="e">
        <f>SUMIFS([2]Feuil1!$C:$C,[2]Feuil1!$B:$B,$W$20,[2]Feuil1!$A:$A,C388,[2]Feuil1!$D:$D,$D$6)</f>
        <v>#VALUE!</v>
      </c>
      <c r="E388" s="185" t="e">
        <f>SUMIFS([2]Feuil1!$E:$E,[2]Feuil1!$B:$B,$W$20,[2]Feuil1!$A:$A,C388,[2]Feuil1!$D:$D,$D$6)</f>
        <v>#VALUE!</v>
      </c>
      <c r="F388" s="48" t="e">
        <f>SUMIFS([2]Feuil1!$C:$C,[2]Feuil1!$B:$B,$W$20,[2]Feuil1!$A:$A,C388,[2]Feuil1!$D:$D,$F$6)</f>
        <v>#VALUE!</v>
      </c>
      <c r="G388" s="185" t="e">
        <f>SUMIFS([2]Feuil1!$E:$E,[2]Feuil1!$B:$B,$W$20,[2]Feuil1!$A:$A,C388,[2]Feuil1!$D:$D,$F$6)</f>
        <v>#VALUE!</v>
      </c>
      <c r="H388" s="49">
        <f>SUMIFS([2]Feuil1!$C:$C,[2]Feuil1!$B:$B,$W$20,[2]Feuil1!$A:$A,C388,[2]Feuil1!$D:$D,$H$6)</f>
        <v>0</v>
      </c>
      <c r="I388" s="186" t="e">
        <f>SUMIFS([2]Feuil1!$E:$E,[2]Feuil1!$B:$B,$W$20,[2]Feuil1!$A:$A,C388,[2]Feuil1!$D:$D,$H$6)</f>
        <v>#VALUE!</v>
      </c>
      <c r="J388" s="49" t="e">
        <f>SUMIFS([2]Feuil1!$C:$C,[2]Feuil1!$B:$B,$W$20,[2]Feuil1!$A:$A,C388,[2]Feuil1!$D:$D,$J$6)</f>
        <v>#VALUE!</v>
      </c>
      <c r="K388" s="186" t="e">
        <f>SUMIFS([2]Feuil1!$E:$E,[2]Feuil1!$B:$B,$W$20,[2]Feuil1!$A:$A,C388,[2]Feuil1!$D:$D,$J$6)</f>
        <v>#VALUE!</v>
      </c>
      <c r="L388" s="74">
        <f>SUMIFS([2]Feuil1!$C:$C,[2]Feuil1!$B:$B,$W$20,[2]Feuil1!$A:$A,C388,[2]Feuil1!$D:$D,$L$6)</f>
        <v>0</v>
      </c>
      <c r="M388" s="187" t="e">
        <f>SUMIFS([2]Feuil1!$E:$E,[2]Feuil1!$B:$B,$W$20,[2]Feuil1!$A:$A,C388,[2]Feuil1!$D:$D,$L$6)</f>
        <v>#VALUE!</v>
      </c>
      <c r="N388" s="74">
        <f>SUMIFS([2]Feuil1!$C:$C,[2]Feuil1!$B:$B,$W$20,[2]Feuil1!$A:$A,C388,[2]Feuil1!$D:$D,$N$6)</f>
        <v>0</v>
      </c>
      <c r="O388" s="187" t="e">
        <f>SUMIFS([2]Feuil1!$E:$E,[2]Feuil1!$B:$B,$W$20,[2]Feuil1!$A:$A,C388,[2]Feuil1!$D:$D,$N$6)</f>
        <v>#VALUE!</v>
      </c>
      <c r="P388" s="173"/>
      <c r="Q388" s="188" t="e">
        <f t="shared" si="25"/>
        <v>#VALUE!</v>
      </c>
      <c r="R388" s="11" t="e">
        <f t="shared" si="28"/>
        <v>#VALUE!</v>
      </c>
      <c r="S388" s="11" t="e">
        <f t="shared" si="29"/>
        <v>#VALUE!</v>
      </c>
      <c r="T388" s="50" t="e">
        <f t="shared" si="26"/>
        <v>#VALUE!</v>
      </c>
      <c r="U388" s="51" t="e">
        <f t="shared" si="27"/>
        <v>#VALUE!</v>
      </c>
    </row>
    <row r="389" spans="1:21" ht="15" thickBot="1" x14ac:dyDescent="0.4">
      <c r="A389" s="234"/>
      <c r="B389" s="1" t="s">
        <v>17</v>
      </c>
      <c r="C389" s="26">
        <v>45186</v>
      </c>
      <c r="D389" s="48" t="e">
        <f>SUMIFS([2]Feuil1!$C:$C,[2]Feuil1!$B:$B,$W$20,[2]Feuil1!$A:$A,C389,[2]Feuil1!$D:$D,$D$6)</f>
        <v>#VALUE!</v>
      </c>
      <c r="E389" s="185" t="e">
        <f>SUMIFS([2]Feuil1!$E:$E,[2]Feuil1!$B:$B,$W$20,[2]Feuil1!$A:$A,C389,[2]Feuil1!$D:$D,$D$6)</f>
        <v>#VALUE!</v>
      </c>
      <c r="F389" s="48" t="e">
        <f>SUMIFS([2]Feuil1!$C:$C,[2]Feuil1!$B:$B,$W$20,[2]Feuil1!$A:$A,C389,[2]Feuil1!$D:$D,$F$6)</f>
        <v>#VALUE!</v>
      </c>
      <c r="G389" s="185" t="e">
        <f>SUMIFS([2]Feuil1!$E:$E,[2]Feuil1!$B:$B,$W$20,[2]Feuil1!$A:$A,C389,[2]Feuil1!$D:$D,$F$6)</f>
        <v>#VALUE!</v>
      </c>
      <c r="H389" s="49">
        <f>SUMIFS([2]Feuil1!$C:$C,[2]Feuil1!$B:$B,$W$20,[2]Feuil1!$A:$A,C389,[2]Feuil1!$D:$D,$H$6)</f>
        <v>0</v>
      </c>
      <c r="I389" s="186" t="e">
        <f>SUMIFS([2]Feuil1!$E:$E,[2]Feuil1!$B:$B,$W$20,[2]Feuil1!$A:$A,C389,[2]Feuil1!$D:$D,$H$6)</f>
        <v>#VALUE!</v>
      </c>
      <c r="J389" s="49" t="e">
        <f>SUMIFS([2]Feuil1!$C:$C,[2]Feuil1!$B:$B,$W$20,[2]Feuil1!$A:$A,C389,[2]Feuil1!$D:$D,$J$6)</f>
        <v>#VALUE!</v>
      </c>
      <c r="K389" s="186" t="e">
        <f>SUMIFS([2]Feuil1!$E:$E,[2]Feuil1!$B:$B,$W$20,[2]Feuil1!$A:$A,C389,[2]Feuil1!$D:$D,$J$6)</f>
        <v>#VALUE!</v>
      </c>
      <c r="L389" s="74">
        <f>SUMIFS([2]Feuil1!$C:$C,[2]Feuil1!$B:$B,$W$20,[2]Feuil1!$A:$A,C389,[2]Feuil1!$D:$D,$L$6)</f>
        <v>0</v>
      </c>
      <c r="M389" s="187" t="e">
        <f>SUMIFS([2]Feuil1!$E:$E,[2]Feuil1!$B:$B,$W$20,[2]Feuil1!$A:$A,C389,[2]Feuil1!$D:$D,$L$6)</f>
        <v>#VALUE!</v>
      </c>
      <c r="N389" s="74">
        <f>SUMIFS([2]Feuil1!$C:$C,[2]Feuil1!$B:$B,$W$20,[2]Feuil1!$A:$A,C389,[2]Feuil1!$D:$D,$N$6)</f>
        <v>0</v>
      </c>
      <c r="O389" s="187" t="e">
        <f>SUMIFS([2]Feuil1!$E:$E,[2]Feuil1!$B:$B,$W$20,[2]Feuil1!$A:$A,C389,[2]Feuil1!$D:$D,$N$6)</f>
        <v>#VALUE!</v>
      </c>
      <c r="P389" s="173"/>
      <c r="Q389" s="188" t="e">
        <f t="shared" si="25"/>
        <v>#VALUE!</v>
      </c>
      <c r="R389" s="11" t="e">
        <f t="shared" si="28"/>
        <v>#VALUE!</v>
      </c>
      <c r="S389" s="11" t="e">
        <f t="shared" si="29"/>
        <v>#VALUE!</v>
      </c>
      <c r="T389" s="50" t="e">
        <f t="shared" si="26"/>
        <v>#VALUE!</v>
      </c>
      <c r="U389" s="51" t="e">
        <f t="shared" si="27"/>
        <v>#VALUE!</v>
      </c>
    </row>
    <row r="390" spans="1:21" ht="15" thickBot="1" x14ac:dyDescent="0.4">
      <c r="A390" s="234"/>
      <c r="B390" s="1" t="s">
        <v>12</v>
      </c>
      <c r="C390" s="26">
        <v>45187</v>
      </c>
      <c r="D390" s="48" t="e">
        <f>SUMIFS([2]Feuil1!$C:$C,[2]Feuil1!$B:$B,$W$20,[2]Feuil1!$A:$A,C390,[2]Feuil1!$D:$D,$D$6)</f>
        <v>#VALUE!</v>
      </c>
      <c r="E390" s="185" t="e">
        <f>SUMIFS([2]Feuil1!$E:$E,[2]Feuil1!$B:$B,$W$20,[2]Feuil1!$A:$A,C390,[2]Feuil1!$D:$D,$D$6)</f>
        <v>#VALUE!</v>
      </c>
      <c r="F390" s="48" t="e">
        <f>SUMIFS([2]Feuil1!$C:$C,[2]Feuil1!$B:$B,$W$20,[2]Feuil1!$A:$A,C390,[2]Feuil1!$D:$D,$F$6)</f>
        <v>#VALUE!</v>
      </c>
      <c r="G390" s="185" t="e">
        <f>SUMIFS([2]Feuil1!$E:$E,[2]Feuil1!$B:$B,$W$20,[2]Feuil1!$A:$A,C390,[2]Feuil1!$D:$D,$F$6)</f>
        <v>#VALUE!</v>
      </c>
      <c r="H390" s="49">
        <f>SUMIFS([2]Feuil1!$C:$C,[2]Feuil1!$B:$B,$W$20,[2]Feuil1!$A:$A,C390,[2]Feuil1!$D:$D,$H$6)</f>
        <v>0</v>
      </c>
      <c r="I390" s="186" t="e">
        <f>SUMIFS([2]Feuil1!$E:$E,[2]Feuil1!$B:$B,$W$20,[2]Feuil1!$A:$A,C390,[2]Feuil1!$D:$D,$H$6)</f>
        <v>#VALUE!</v>
      </c>
      <c r="J390" s="49" t="e">
        <f>SUMIFS([2]Feuil1!$C:$C,[2]Feuil1!$B:$B,$W$20,[2]Feuil1!$A:$A,C390,[2]Feuil1!$D:$D,$J$6)</f>
        <v>#VALUE!</v>
      </c>
      <c r="K390" s="186" t="e">
        <f>SUMIFS([2]Feuil1!$E:$E,[2]Feuil1!$B:$B,$W$20,[2]Feuil1!$A:$A,C390,[2]Feuil1!$D:$D,$J$6)</f>
        <v>#VALUE!</v>
      </c>
      <c r="L390" s="74">
        <f>SUMIFS([2]Feuil1!$C:$C,[2]Feuil1!$B:$B,$W$20,[2]Feuil1!$A:$A,C390,[2]Feuil1!$D:$D,$L$6)</f>
        <v>0</v>
      </c>
      <c r="M390" s="187" t="e">
        <f>SUMIFS([2]Feuil1!$E:$E,[2]Feuil1!$B:$B,$W$20,[2]Feuil1!$A:$A,C390,[2]Feuil1!$D:$D,$L$6)</f>
        <v>#VALUE!</v>
      </c>
      <c r="N390" s="74">
        <f>SUMIFS([2]Feuil1!$C:$C,[2]Feuil1!$B:$B,$W$20,[2]Feuil1!$A:$A,C390,[2]Feuil1!$D:$D,$N$6)</f>
        <v>0</v>
      </c>
      <c r="O390" s="187" t="e">
        <f>SUMIFS([2]Feuil1!$E:$E,[2]Feuil1!$B:$B,$W$20,[2]Feuil1!$A:$A,C390,[2]Feuil1!$D:$D,$N$6)</f>
        <v>#VALUE!</v>
      </c>
      <c r="P390" s="173"/>
      <c r="Q390" s="188" t="e">
        <f t="shared" si="25"/>
        <v>#VALUE!</v>
      </c>
      <c r="R390" s="11" t="e">
        <f t="shared" si="28"/>
        <v>#VALUE!</v>
      </c>
      <c r="S390" s="11" t="e">
        <f t="shared" si="29"/>
        <v>#VALUE!</v>
      </c>
      <c r="T390" s="50" t="e">
        <f t="shared" si="26"/>
        <v>#VALUE!</v>
      </c>
      <c r="U390" s="51" t="e">
        <f t="shared" si="27"/>
        <v>#VALUE!</v>
      </c>
    </row>
    <row r="391" spans="1:21" ht="15" thickBot="1" x14ac:dyDescent="0.4">
      <c r="A391" s="234"/>
      <c r="B391" s="1" t="s">
        <v>13</v>
      </c>
      <c r="C391" s="26">
        <v>45188</v>
      </c>
      <c r="D391" s="48" t="e">
        <f>SUMIFS([2]Feuil1!$C:$C,[2]Feuil1!$B:$B,$W$20,[2]Feuil1!$A:$A,C391,[2]Feuil1!$D:$D,$D$6)</f>
        <v>#VALUE!</v>
      </c>
      <c r="E391" s="185" t="e">
        <f>SUMIFS([2]Feuil1!$E:$E,[2]Feuil1!$B:$B,$W$20,[2]Feuil1!$A:$A,C391,[2]Feuil1!$D:$D,$D$6)</f>
        <v>#VALUE!</v>
      </c>
      <c r="F391" s="48" t="e">
        <f>SUMIFS([2]Feuil1!$C:$C,[2]Feuil1!$B:$B,$W$20,[2]Feuil1!$A:$A,C391,[2]Feuil1!$D:$D,$F$6)</f>
        <v>#VALUE!</v>
      </c>
      <c r="G391" s="185" t="e">
        <f>SUMIFS([2]Feuil1!$E:$E,[2]Feuil1!$B:$B,$W$20,[2]Feuil1!$A:$A,C391,[2]Feuil1!$D:$D,$F$6)</f>
        <v>#VALUE!</v>
      </c>
      <c r="H391" s="49">
        <f>SUMIFS([2]Feuil1!$C:$C,[2]Feuil1!$B:$B,$W$20,[2]Feuil1!$A:$A,C391,[2]Feuil1!$D:$D,$H$6)</f>
        <v>0</v>
      </c>
      <c r="I391" s="186" t="e">
        <f>SUMIFS([2]Feuil1!$E:$E,[2]Feuil1!$B:$B,$W$20,[2]Feuil1!$A:$A,C391,[2]Feuil1!$D:$D,$H$6)</f>
        <v>#VALUE!</v>
      </c>
      <c r="J391" s="49" t="e">
        <f>SUMIFS([2]Feuil1!$C:$C,[2]Feuil1!$B:$B,$W$20,[2]Feuil1!$A:$A,C391,[2]Feuil1!$D:$D,$J$6)</f>
        <v>#VALUE!</v>
      </c>
      <c r="K391" s="186" t="e">
        <f>SUMIFS([2]Feuil1!$E:$E,[2]Feuil1!$B:$B,$W$20,[2]Feuil1!$A:$A,C391,[2]Feuil1!$D:$D,$J$6)</f>
        <v>#VALUE!</v>
      </c>
      <c r="L391" s="74">
        <f>SUMIFS([2]Feuil1!$C:$C,[2]Feuil1!$B:$B,$W$20,[2]Feuil1!$A:$A,C391,[2]Feuil1!$D:$D,$L$6)</f>
        <v>0</v>
      </c>
      <c r="M391" s="187" t="e">
        <f>SUMIFS([2]Feuil1!$E:$E,[2]Feuil1!$B:$B,$W$20,[2]Feuil1!$A:$A,C391,[2]Feuil1!$D:$D,$L$6)</f>
        <v>#VALUE!</v>
      </c>
      <c r="N391" s="74">
        <f>SUMIFS([2]Feuil1!$C:$C,[2]Feuil1!$B:$B,$W$20,[2]Feuil1!$A:$A,C391,[2]Feuil1!$D:$D,$N$6)</f>
        <v>0</v>
      </c>
      <c r="O391" s="187" t="e">
        <f>SUMIFS([2]Feuil1!$E:$E,[2]Feuil1!$B:$B,$W$20,[2]Feuil1!$A:$A,C391,[2]Feuil1!$D:$D,$N$6)</f>
        <v>#VALUE!</v>
      </c>
      <c r="P391" s="173"/>
      <c r="Q391" s="188" t="e">
        <f t="shared" si="25"/>
        <v>#VALUE!</v>
      </c>
      <c r="R391" s="11" t="e">
        <f t="shared" si="28"/>
        <v>#VALUE!</v>
      </c>
      <c r="S391" s="11" t="e">
        <f t="shared" si="29"/>
        <v>#VALUE!</v>
      </c>
      <c r="T391" s="50" t="e">
        <f t="shared" si="26"/>
        <v>#VALUE!</v>
      </c>
      <c r="U391" s="51" t="e">
        <f t="shared" si="27"/>
        <v>#VALUE!</v>
      </c>
    </row>
    <row r="392" spans="1:21" ht="15" thickBot="1" x14ac:dyDescent="0.4">
      <c r="A392" s="234"/>
      <c r="B392" s="1" t="s">
        <v>13</v>
      </c>
      <c r="C392" s="26">
        <v>45189</v>
      </c>
      <c r="D392" s="48" t="e">
        <f>SUMIFS([2]Feuil1!$C:$C,[2]Feuil1!$B:$B,$W$20,[2]Feuil1!$A:$A,C392,[2]Feuil1!$D:$D,$D$6)</f>
        <v>#VALUE!</v>
      </c>
      <c r="E392" s="185" t="e">
        <f>SUMIFS([2]Feuil1!$E:$E,[2]Feuil1!$B:$B,$W$20,[2]Feuil1!$A:$A,C392,[2]Feuil1!$D:$D,$D$6)</f>
        <v>#VALUE!</v>
      </c>
      <c r="F392" s="48" t="e">
        <f>SUMIFS([2]Feuil1!$C:$C,[2]Feuil1!$B:$B,$W$20,[2]Feuil1!$A:$A,C392,[2]Feuil1!$D:$D,$F$6)</f>
        <v>#VALUE!</v>
      </c>
      <c r="G392" s="185" t="e">
        <f>SUMIFS([2]Feuil1!$E:$E,[2]Feuil1!$B:$B,$W$20,[2]Feuil1!$A:$A,C392,[2]Feuil1!$D:$D,$F$6)</f>
        <v>#VALUE!</v>
      </c>
      <c r="H392" s="49">
        <f>SUMIFS([2]Feuil1!$C:$C,[2]Feuil1!$B:$B,$W$20,[2]Feuil1!$A:$A,C392,[2]Feuil1!$D:$D,$H$6)</f>
        <v>0</v>
      </c>
      <c r="I392" s="186" t="e">
        <f>SUMIFS([2]Feuil1!$E:$E,[2]Feuil1!$B:$B,$W$20,[2]Feuil1!$A:$A,C392,[2]Feuil1!$D:$D,$H$6)</f>
        <v>#VALUE!</v>
      </c>
      <c r="J392" s="49" t="e">
        <f>SUMIFS([2]Feuil1!$C:$C,[2]Feuil1!$B:$B,$W$20,[2]Feuil1!$A:$A,C392,[2]Feuil1!$D:$D,$J$6)</f>
        <v>#VALUE!</v>
      </c>
      <c r="K392" s="186" t="e">
        <f>SUMIFS([2]Feuil1!$E:$E,[2]Feuil1!$B:$B,$W$20,[2]Feuil1!$A:$A,C392,[2]Feuil1!$D:$D,$J$6)</f>
        <v>#VALUE!</v>
      </c>
      <c r="L392" s="74">
        <f>SUMIFS([2]Feuil1!$C:$C,[2]Feuil1!$B:$B,$W$20,[2]Feuil1!$A:$A,C392,[2]Feuil1!$D:$D,$L$6)</f>
        <v>0</v>
      </c>
      <c r="M392" s="187" t="e">
        <f>SUMIFS([2]Feuil1!$E:$E,[2]Feuil1!$B:$B,$W$20,[2]Feuil1!$A:$A,C392,[2]Feuil1!$D:$D,$L$6)</f>
        <v>#VALUE!</v>
      </c>
      <c r="N392" s="74">
        <f>SUMIFS([2]Feuil1!$C:$C,[2]Feuil1!$B:$B,$W$20,[2]Feuil1!$A:$A,C392,[2]Feuil1!$D:$D,$N$6)</f>
        <v>0</v>
      </c>
      <c r="O392" s="187" t="e">
        <f>SUMIFS([2]Feuil1!$E:$E,[2]Feuil1!$B:$B,$W$20,[2]Feuil1!$A:$A,C392,[2]Feuil1!$D:$D,$N$6)</f>
        <v>#VALUE!</v>
      </c>
      <c r="P392" s="173"/>
      <c r="Q392" s="188" t="e">
        <f t="shared" si="25"/>
        <v>#VALUE!</v>
      </c>
      <c r="R392" s="11" t="e">
        <f t="shared" si="28"/>
        <v>#VALUE!</v>
      </c>
      <c r="S392" s="11" t="e">
        <f t="shared" si="29"/>
        <v>#VALUE!</v>
      </c>
      <c r="T392" s="50" t="e">
        <f t="shared" si="26"/>
        <v>#VALUE!</v>
      </c>
      <c r="U392" s="51" t="e">
        <f t="shared" si="27"/>
        <v>#VALUE!</v>
      </c>
    </row>
    <row r="393" spans="1:21" ht="15" thickBot="1" x14ac:dyDescent="0.4">
      <c r="A393" s="234"/>
      <c r="B393" s="1" t="s">
        <v>14</v>
      </c>
      <c r="C393" s="26">
        <v>45190</v>
      </c>
      <c r="D393" s="48" t="e">
        <f>SUMIFS([2]Feuil1!$C:$C,[2]Feuil1!$B:$B,$W$20,[2]Feuil1!$A:$A,C393,[2]Feuil1!$D:$D,$D$6)</f>
        <v>#VALUE!</v>
      </c>
      <c r="E393" s="185" t="e">
        <f>SUMIFS([2]Feuil1!$E:$E,[2]Feuil1!$B:$B,$W$20,[2]Feuil1!$A:$A,C393,[2]Feuil1!$D:$D,$D$6)</f>
        <v>#VALUE!</v>
      </c>
      <c r="F393" s="48" t="e">
        <f>SUMIFS([2]Feuil1!$C:$C,[2]Feuil1!$B:$B,$W$20,[2]Feuil1!$A:$A,C393,[2]Feuil1!$D:$D,$F$6)</f>
        <v>#VALUE!</v>
      </c>
      <c r="G393" s="185" t="e">
        <f>SUMIFS([2]Feuil1!$E:$E,[2]Feuil1!$B:$B,$W$20,[2]Feuil1!$A:$A,C393,[2]Feuil1!$D:$D,$F$6)</f>
        <v>#VALUE!</v>
      </c>
      <c r="H393" s="49">
        <f>SUMIFS([2]Feuil1!$C:$C,[2]Feuil1!$B:$B,$W$20,[2]Feuil1!$A:$A,C393,[2]Feuil1!$D:$D,$H$6)</f>
        <v>0</v>
      </c>
      <c r="I393" s="186" t="e">
        <f>SUMIFS([2]Feuil1!$E:$E,[2]Feuil1!$B:$B,$W$20,[2]Feuil1!$A:$A,C393,[2]Feuil1!$D:$D,$H$6)</f>
        <v>#VALUE!</v>
      </c>
      <c r="J393" s="49" t="e">
        <f>SUMIFS([2]Feuil1!$C:$C,[2]Feuil1!$B:$B,$W$20,[2]Feuil1!$A:$A,C393,[2]Feuil1!$D:$D,$J$6)</f>
        <v>#VALUE!</v>
      </c>
      <c r="K393" s="186" t="e">
        <f>SUMIFS([2]Feuil1!$E:$E,[2]Feuil1!$B:$B,$W$20,[2]Feuil1!$A:$A,C393,[2]Feuil1!$D:$D,$J$6)</f>
        <v>#VALUE!</v>
      </c>
      <c r="L393" s="74">
        <f>SUMIFS([2]Feuil1!$C:$C,[2]Feuil1!$B:$B,$W$20,[2]Feuil1!$A:$A,C393,[2]Feuil1!$D:$D,$L$6)</f>
        <v>0</v>
      </c>
      <c r="M393" s="187" t="e">
        <f>SUMIFS([2]Feuil1!$E:$E,[2]Feuil1!$B:$B,$W$20,[2]Feuil1!$A:$A,C393,[2]Feuil1!$D:$D,$L$6)</f>
        <v>#VALUE!</v>
      </c>
      <c r="N393" s="74">
        <f>SUMIFS([2]Feuil1!$C:$C,[2]Feuil1!$B:$B,$W$20,[2]Feuil1!$A:$A,C393,[2]Feuil1!$D:$D,$N$6)</f>
        <v>0</v>
      </c>
      <c r="O393" s="187" t="e">
        <f>SUMIFS([2]Feuil1!$E:$E,[2]Feuil1!$B:$B,$W$20,[2]Feuil1!$A:$A,C393,[2]Feuil1!$D:$D,$N$6)</f>
        <v>#VALUE!</v>
      </c>
      <c r="P393" s="173"/>
      <c r="Q393" s="188" t="e">
        <f t="shared" ref="Q393:Q402" si="30">((D393*E393)+(F393*G393)+(H393*I393)+(J393*K393)+(L393*M393)+(N393*O393))/P393</f>
        <v>#VALUE!</v>
      </c>
      <c r="R393" s="11" t="e">
        <f t="shared" si="28"/>
        <v>#VALUE!</v>
      </c>
      <c r="S393" s="11" t="e">
        <f t="shared" si="29"/>
        <v>#VALUE!</v>
      </c>
      <c r="T393" s="50" t="e">
        <f t="shared" ref="T393:T402" si="31">R393/S393</f>
        <v>#VALUE!</v>
      </c>
      <c r="U393" s="51" t="e">
        <f t="shared" ref="U393:U402" si="32">S393-R393</f>
        <v>#VALUE!</v>
      </c>
    </row>
    <row r="394" spans="1:21" ht="15" thickBot="1" x14ac:dyDescent="0.4">
      <c r="A394" s="234"/>
      <c r="B394" s="1" t="s">
        <v>15</v>
      </c>
      <c r="C394" s="26">
        <v>45191</v>
      </c>
      <c r="D394" s="48" t="e">
        <f>SUMIFS([2]Feuil1!$C:$C,[2]Feuil1!$B:$B,$W$20,[2]Feuil1!$A:$A,C394,[2]Feuil1!$D:$D,$D$6)</f>
        <v>#VALUE!</v>
      </c>
      <c r="E394" s="185" t="e">
        <f>SUMIFS([2]Feuil1!$E:$E,[2]Feuil1!$B:$B,$W$20,[2]Feuil1!$A:$A,C394,[2]Feuil1!$D:$D,$D$6)</f>
        <v>#VALUE!</v>
      </c>
      <c r="F394" s="48" t="e">
        <f>SUMIFS([2]Feuil1!$C:$C,[2]Feuil1!$B:$B,$W$20,[2]Feuil1!$A:$A,C394,[2]Feuil1!$D:$D,$F$6)</f>
        <v>#VALUE!</v>
      </c>
      <c r="G394" s="185" t="e">
        <f>SUMIFS([2]Feuil1!$E:$E,[2]Feuil1!$B:$B,$W$20,[2]Feuil1!$A:$A,C394,[2]Feuil1!$D:$D,$F$6)</f>
        <v>#VALUE!</v>
      </c>
      <c r="H394" s="49">
        <f>SUMIFS([2]Feuil1!$C:$C,[2]Feuil1!$B:$B,$W$20,[2]Feuil1!$A:$A,C394,[2]Feuil1!$D:$D,$H$6)</f>
        <v>0</v>
      </c>
      <c r="I394" s="186" t="e">
        <f>SUMIFS([2]Feuil1!$E:$E,[2]Feuil1!$B:$B,$W$20,[2]Feuil1!$A:$A,C394,[2]Feuil1!$D:$D,$H$6)</f>
        <v>#VALUE!</v>
      </c>
      <c r="J394" s="49" t="e">
        <f>SUMIFS([2]Feuil1!$C:$C,[2]Feuil1!$B:$B,$W$20,[2]Feuil1!$A:$A,C394,[2]Feuil1!$D:$D,$J$6)</f>
        <v>#VALUE!</v>
      </c>
      <c r="K394" s="186" t="e">
        <f>SUMIFS([2]Feuil1!$E:$E,[2]Feuil1!$B:$B,$W$20,[2]Feuil1!$A:$A,C394,[2]Feuil1!$D:$D,$J$6)</f>
        <v>#VALUE!</v>
      </c>
      <c r="L394" s="74">
        <f>SUMIFS([2]Feuil1!$C:$C,[2]Feuil1!$B:$B,$W$20,[2]Feuil1!$A:$A,C394,[2]Feuil1!$D:$D,$L$6)</f>
        <v>0</v>
      </c>
      <c r="M394" s="187" t="e">
        <f>SUMIFS([2]Feuil1!$E:$E,[2]Feuil1!$B:$B,$W$20,[2]Feuil1!$A:$A,C394,[2]Feuil1!$D:$D,$L$6)</f>
        <v>#VALUE!</v>
      </c>
      <c r="N394" s="74">
        <f>SUMIFS([2]Feuil1!$C:$C,[2]Feuil1!$B:$B,$W$20,[2]Feuil1!$A:$A,C394,[2]Feuil1!$D:$D,$N$6)</f>
        <v>0</v>
      </c>
      <c r="O394" s="187" t="e">
        <f>SUMIFS([2]Feuil1!$E:$E,[2]Feuil1!$B:$B,$W$20,[2]Feuil1!$A:$A,C394,[2]Feuil1!$D:$D,$N$6)</f>
        <v>#VALUE!</v>
      </c>
      <c r="P394" s="173"/>
      <c r="Q394" s="188" t="e">
        <f t="shared" si="30"/>
        <v>#VALUE!</v>
      </c>
      <c r="R394" s="11" t="e">
        <f t="shared" si="28"/>
        <v>#VALUE!</v>
      </c>
      <c r="S394" s="11" t="e">
        <f t="shared" si="29"/>
        <v>#VALUE!</v>
      </c>
      <c r="T394" s="50" t="e">
        <f t="shared" si="31"/>
        <v>#VALUE!</v>
      </c>
      <c r="U394" s="51" t="e">
        <f t="shared" si="32"/>
        <v>#VALUE!</v>
      </c>
    </row>
    <row r="395" spans="1:21" ht="15" thickBot="1" x14ac:dyDescent="0.4">
      <c r="A395" s="234"/>
      <c r="B395" s="1" t="s">
        <v>16</v>
      </c>
      <c r="C395" s="26">
        <v>45192</v>
      </c>
      <c r="D395" s="48" t="e">
        <f>SUMIFS([2]Feuil1!$C:$C,[2]Feuil1!$B:$B,$W$20,[2]Feuil1!$A:$A,C395,[2]Feuil1!$D:$D,$D$6)</f>
        <v>#VALUE!</v>
      </c>
      <c r="E395" s="185" t="e">
        <f>SUMIFS([2]Feuil1!$E:$E,[2]Feuil1!$B:$B,$W$20,[2]Feuil1!$A:$A,C395,[2]Feuil1!$D:$D,$D$6)</f>
        <v>#VALUE!</v>
      </c>
      <c r="F395" s="48" t="e">
        <f>SUMIFS([2]Feuil1!$C:$C,[2]Feuil1!$B:$B,$W$20,[2]Feuil1!$A:$A,C395,[2]Feuil1!$D:$D,$F$6)</f>
        <v>#VALUE!</v>
      </c>
      <c r="G395" s="185" t="e">
        <f>SUMIFS([2]Feuil1!$E:$E,[2]Feuil1!$B:$B,$W$20,[2]Feuil1!$A:$A,C395,[2]Feuil1!$D:$D,$F$6)</f>
        <v>#VALUE!</v>
      </c>
      <c r="H395" s="49">
        <f>SUMIFS([2]Feuil1!$C:$C,[2]Feuil1!$B:$B,$W$20,[2]Feuil1!$A:$A,C395,[2]Feuil1!$D:$D,$H$6)</f>
        <v>0</v>
      </c>
      <c r="I395" s="186" t="e">
        <f>SUMIFS([2]Feuil1!$E:$E,[2]Feuil1!$B:$B,$W$20,[2]Feuil1!$A:$A,C395,[2]Feuil1!$D:$D,$H$6)</f>
        <v>#VALUE!</v>
      </c>
      <c r="J395" s="49" t="e">
        <f>SUMIFS([2]Feuil1!$C:$C,[2]Feuil1!$B:$B,$W$20,[2]Feuil1!$A:$A,C395,[2]Feuil1!$D:$D,$J$6)</f>
        <v>#VALUE!</v>
      </c>
      <c r="K395" s="186" t="e">
        <f>SUMIFS([2]Feuil1!$E:$E,[2]Feuil1!$B:$B,$W$20,[2]Feuil1!$A:$A,C395,[2]Feuil1!$D:$D,$J$6)</f>
        <v>#VALUE!</v>
      </c>
      <c r="L395" s="74">
        <f>SUMIFS([2]Feuil1!$C:$C,[2]Feuil1!$B:$B,$W$20,[2]Feuil1!$A:$A,C395,[2]Feuil1!$D:$D,$L$6)</f>
        <v>0</v>
      </c>
      <c r="M395" s="187" t="e">
        <f>SUMIFS([2]Feuil1!$E:$E,[2]Feuil1!$B:$B,$W$20,[2]Feuil1!$A:$A,C395,[2]Feuil1!$D:$D,$L$6)</f>
        <v>#VALUE!</v>
      </c>
      <c r="N395" s="74">
        <f>SUMIFS([2]Feuil1!$C:$C,[2]Feuil1!$B:$B,$W$20,[2]Feuil1!$A:$A,C395,[2]Feuil1!$D:$D,$N$6)</f>
        <v>0</v>
      </c>
      <c r="O395" s="187" t="e">
        <f>SUMIFS([2]Feuil1!$E:$E,[2]Feuil1!$B:$B,$W$20,[2]Feuil1!$A:$A,C395,[2]Feuil1!$D:$D,$N$6)</f>
        <v>#VALUE!</v>
      </c>
      <c r="P395" s="173"/>
      <c r="Q395" s="188" t="e">
        <f t="shared" si="30"/>
        <v>#VALUE!</v>
      </c>
      <c r="R395" s="11" t="e">
        <f t="shared" si="28"/>
        <v>#VALUE!</v>
      </c>
      <c r="S395" s="11" t="e">
        <f t="shared" si="29"/>
        <v>#VALUE!</v>
      </c>
      <c r="T395" s="50" t="e">
        <f t="shared" si="31"/>
        <v>#VALUE!</v>
      </c>
      <c r="U395" s="51" t="e">
        <f t="shared" si="32"/>
        <v>#VALUE!</v>
      </c>
    </row>
    <row r="396" spans="1:21" ht="15" thickBot="1" x14ac:dyDescent="0.4">
      <c r="A396" s="234"/>
      <c r="B396" s="1" t="s">
        <v>17</v>
      </c>
      <c r="C396" s="26">
        <v>45193</v>
      </c>
      <c r="D396" s="48" t="e">
        <f>SUMIFS([2]Feuil1!$C:$C,[2]Feuil1!$B:$B,$W$20,[2]Feuil1!$A:$A,C396,[2]Feuil1!$D:$D,$D$6)</f>
        <v>#VALUE!</v>
      </c>
      <c r="E396" s="185" t="e">
        <f>SUMIFS([2]Feuil1!$E:$E,[2]Feuil1!$B:$B,$W$20,[2]Feuil1!$A:$A,C396,[2]Feuil1!$D:$D,$D$6)</f>
        <v>#VALUE!</v>
      </c>
      <c r="F396" s="48" t="e">
        <f>SUMIFS([2]Feuil1!$C:$C,[2]Feuil1!$B:$B,$W$20,[2]Feuil1!$A:$A,C396,[2]Feuil1!$D:$D,$F$6)</f>
        <v>#VALUE!</v>
      </c>
      <c r="G396" s="185" t="e">
        <f>SUMIFS([2]Feuil1!$E:$E,[2]Feuil1!$B:$B,$W$20,[2]Feuil1!$A:$A,C396,[2]Feuil1!$D:$D,$F$6)</f>
        <v>#VALUE!</v>
      </c>
      <c r="H396" s="49">
        <f>SUMIFS([2]Feuil1!$C:$C,[2]Feuil1!$B:$B,$W$20,[2]Feuil1!$A:$A,C396,[2]Feuil1!$D:$D,$H$6)</f>
        <v>0</v>
      </c>
      <c r="I396" s="186" t="e">
        <f>SUMIFS([2]Feuil1!$E:$E,[2]Feuil1!$B:$B,$W$20,[2]Feuil1!$A:$A,C396,[2]Feuil1!$D:$D,$H$6)</f>
        <v>#VALUE!</v>
      </c>
      <c r="J396" s="49" t="e">
        <f>SUMIFS([2]Feuil1!$C:$C,[2]Feuil1!$B:$B,$W$20,[2]Feuil1!$A:$A,C396,[2]Feuil1!$D:$D,$J$6)</f>
        <v>#VALUE!</v>
      </c>
      <c r="K396" s="186" t="e">
        <f>SUMIFS([2]Feuil1!$E:$E,[2]Feuil1!$B:$B,$W$20,[2]Feuil1!$A:$A,C396,[2]Feuil1!$D:$D,$J$6)</f>
        <v>#VALUE!</v>
      </c>
      <c r="L396" s="74">
        <f>SUMIFS([2]Feuil1!$C:$C,[2]Feuil1!$B:$B,$W$20,[2]Feuil1!$A:$A,C396,[2]Feuil1!$D:$D,$L$6)</f>
        <v>0</v>
      </c>
      <c r="M396" s="187" t="e">
        <f>SUMIFS([2]Feuil1!$E:$E,[2]Feuil1!$B:$B,$W$20,[2]Feuil1!$A:$A,C396,[2]Feuil1!$D:$D,$L$6)</f>
        <v>#VALUE!</v>
      </c>
      <c r="N396" s="74">
        <f>SUMIFS([2]Feuil1!$C:$C,[2]Feuil1!$B:$B,$W$20,[2]Feuil1!$A:$A,C396,[2]Feuil1!$D:$D,$N$6)</f>
        <v>0</v>
      </c>
      <c r="O396" s="187" t="e">
        <f>SUMIFS([2]Feuil1!$E:$E,[2]Feuil1!$B:$B,$W$20,[2]Feuil1!$A:$A,C396,[2]Feuil1!$D:$D,$N$6)</f>
        <v>#VALUE!</v>
      </c>
      <c r="P396" s="173"/>
      <c r="Q396" s="188" t="e">
        <f t="shared" si="30"/>
        <v>#VALUE!</v>
      </c>
      <c r="R396" s="11" t="e">
        <f t="shared" si="28"/>
        <v>#VALUE!</v>
      </c>
      <c r="S396" s="11" t="e">
        <f t="shared" si="29"/>
        <v>#VALUE!</v>
      </c>
      <c r="T396" s="50" t="e">
        <f t="shared" si="31"/>
        <v>#VALUE!</v>
      </c>
      <c r="U396" s="51" t="e">
        <f t="shared" si="32"/>
        <v>#VALUE!</v>
      </c>
    </row>
    <row r="397" spans="1:21" ht="15" thickBot="1" x14ac:dyDescent="0.4">
      <c r="A397" s="234"/>
      <c r="B397" s="1" t="s">
        <v>12</v>
      </c>
      <c r="C397" s="26">
        <v>45194</v>
      </c>
      <c r="D397" s="48" t="e">
        <f>SUMIFS([2]Feuil1!$C:$C,[2]Feuil1!$B:$B,$W$20,[2]Feuil1!$A:$A,C397,[2]Feuil1!$D:$D,$D$6)</f>
        <v>#VALUE!</v>
      </c>
      <c r="E397" s="185" t="e">
        <f>SUMIFS([2]Feuil1!$E:$E,[2]Feuil1!$B:$B,$W$20,[2]Feuil1!$A:$A,C397,[2]Feuil1!$D:$D,$D$6)</f>
        <v>#VALUE!</v>
      </c>
      <c r="F397" s="48" t="e">
        <f>SUMIFS([2]Feuil1!$C:$C,[2]Feuil1!$B:$B,$W$20,[2]Feuil1!$A:$A,C397,[2]Feuil1!$D:$D,$F$6)</f>
        <v>#VALUE!</v>
      </c>
      <c r="G397" s="185" t="e">
        <f>SUMIFS([2]Feuil1!$E:$E,[2]Feuil1!$B:$B,$W$20,[2]Feuil1!$A:$A,C397,[2]Feuil1!$D:$D,$F$6)</f>
        <v>#VALUE!</v>
      </c>
      <c r="H397" s="49">
        <f>SUMIFS([2]Feuil1!$C:$C,[2]Feuil1!$B:$B,$W$20,[2]Feuil1!$A:$A,C397,[2]Feuil1!$D:$D,$H$6)</f>
        <v>0</v>
      </c>
      <c r="I397" s="186" t="e">
        <f>SUMIFS([2]Feuil1!$E:$E,[2]Feuil1!$B:$B,$W$20,[2]Feuil1!$A:$A,C397,[2]Feuil1!$D:$D,$H$6)</f>
        <v>#VALUE!</v>
      </c>
      <c r="J397" s="49" t="e">
        <f>SUMIFS([2]Feuil1!$C:$C,[2]Feuil1!$B:$B,$W$20,[2]Feuil1!$A:$A,C397,[2]Feuil1!$D:$D,$J$6)</f>
        <v>#VALUE!</v>
      </c>
      <c r="K397" s="186" t="e">
        <f>SUMIFS([2]Feuil1!$E:$E,[2]Feuil1!$B:$B,$W$20,[2]Feuil1!$A:$A,C397,[2]Feuil1!$D:$D,$J$6)</f>
        <v>#VALUE!</v>
      </c>
      <c r="L397" s="74">
        <f>SUMIFS([2]Feuil1!$C:$C,[2]Feuil1!$B:$B,$W$20,[2]Feuil1!$A:$A,C397,[2]Feuil1!$D:$D,$L$6)</f>
        <v>0</v>
      </c>
      <c r="M397" s="187" t="e">
        <f>SUMIFS([2]Feuil1!$E:$E,[2]Feuil1!$B:$B,$W$20,[2]Feuil1!$A:$A,C397,[2]Feuil1!$D:$D,$L$6)</f>
        <v>#VALUE!</v>
      </c>
      <c r="N397" s="74">
        <f>SUMIFS([2]Feuil1!$C:$C,[2]Feuil1!$B:$B,$W$20,[2]Feuil1!$A:$A,C397,[2]Feuil1!$D:$D,$N$6)</f>
        <v>0</v>
      </c>
      <c r="O397" s="187" t="e">
        <f>SUMIFS([2]Feuil1!$E:$E,[2]Feuil1!$B:$B,$W$20,[2]Feuil1!$A:$A,C397,[2]Feuil1!$D:$D,$N$6)</f>
        <v>#VALUE!</v>
      </c>
      <c r="P397" s="173"/>
      <c r="Q397" s="188" t="e">
        <f t="shared" si="30"/>
        <v>#VALUE!</v>
      </c>
      <c r="R397" s="11" t="e">
        <f t="shared" si="28"/>
        <v>#VALUE!</v>
      </c>
      <c r="S397" s="11" t="e">
        <f t="shared" si="29"/>
        <v>#VALUE!</v>
      </c>
      <c r="T397" s="50" t="e">
        <f t="shared" si="31"/>
        <v>#VALUE!</v>
      </c>
      <c r="U397" s="51" t="e">
        <f t="shared" si="32"/>
        <v>#VALUE!</v>
      </c>
    </row>
    <row r="398" spans="1:21" ht="15" thickBot="1" x14ac:dyDescent="0.4">
      <c r="A398" s="234"/>
      <c r="B398" s="1" t="s">
        <v>13</v>
      </c>
      <c r="C398" s="26">
        <v>45195</v>
      </c>
      <c r="D398" s="48" t="e">
        <f>SUMIFS([2]Feuil1!$C:$C,[2]Feuil1!$B:$B,$W$20,[2]Feuil1!$A:$A,C398,[2]Feuil1!$D:$D,$D$6)</f>
        <v>#VALUE!</v>
      </c>
      <c r="E398" s="185" t="e">
        <f>SUMIFS([2]Feuil1!$E:$E,[2]Feuil1!$B:$B,$W$20,[2]Feuil1!$A:$A,C398,[2]Feuil1!$D:$D,$D$6)</f>
        <v>#VALUE!</v>
      </c>
      <c r="F398" s="48" t="e">
        <f>SUMIFS([2]Feuil1!$C:$C,[2]Feuil1!$B:$B,$W$20,[2]Feuil1!$A:$A,C398,[2]Feuil1!$D:$D,$F$6)</f>
        <v>#VALUE!</v>
      </c>
      <c r="G398" s="185" t="e">
        <f>SUMIFS([2]Feuil1!$E:$E,[2]Feuil1!$B:$B,$W$20,[2]Feuil1!$A:$A,C398,[2]Feuil1!$D:$D,$F$6)</f>
        <v>#VALUE!</v>
      </c>
      <c r="H398" s="49">
        <f>SUMIFS([2]Feuil1!$C:$C,[2]Feuil1!$B:$B,$W$20,[2]Feuil1!$A:$A,C398,[2]Feuil1!$D:$D,$H$6)</f>
        <v>0</v>
      </c>
      <c r="I398" s="186" t="e">
        <f>SUMIFS([2]Feuil1!$E:$E,[2]Feuil1!$B:$B,$W$20,[2]Feuil1!$A:$A,C398,[2]Feuil1!$D:$D,$H$6)</f>
        <v>#VALUE!</v>
      </c>
      <c r="J398" s="49" t="e">
        <f>SUMIFS([2]Feuil1!$C:$C,[2]Feuil1!$B:$B,$W$20,[2]Feuil1!$A:$A,C398,[2]Feuil1!$D:$D,$J$6)</f>
        <v>#VALUE!</v>
      </c>
      <c r="K398" s="186" t="e">
        <f>SUMIFS([2]Feuil1!$E:$E,[2]Feuil1!$B:$B,$W$20,[2]Feuil1!$A:$A,C398,[2]Feuil1!$D:$D,$J$6)</f>
        <v>#VALUE!</v>
      </c>
      <c r="L398" s="74">
        <f>SUMIFS([2]Feuil1!$C:$C,[2]Feuil1!$B:$B,$W$20,[2]Feuil1!$A:$A,C398,[2]Feuil1!$D:$D,$L$6)</f>
        <v>0</v>
      </c>
      <c r="M398" s="187" t="e">
        <f>SUMIFS([2]Feuil1!$E:$E,[2]Feuil1!$B:$B,$W$20,[2]Feuil1!$A:$A,C398,[2]Feuil1!$D:$D,$L$6)</f>
        <v>#VALUE!</v>
      </c>
      <c r="N398" s="74">
        <f>SUMIFS([2]Feuil1!$C:$C,[2]Feuil1!$B:$B,$W$20,[2]Feuil1!$A:$A,C398,[2]Feuil1!$D:$D,$N$6)</f>
        <v>0</v>
      </c>
      <c r="O398" s="187" t="e">
        <f>SUMIFS([2]Feuil1!$E:$E,[2]Feuil1!$B:$B,$W$20,[2]Feuil1!$A:$A,C398,[2]Feuil1!$D:$D,$N$6)</f>
        <v>#VALUE!</v>
      </c>
      <c r="P398" s="173"/>
      <c r="Q398" s="188" t="e">
        <f t="shared" si="30"/>
        <v>#VALUE!</v>
      </c>
      <c r="R398" s="11" t="e">
        <f t="shared" si="28"/>
        <v>#VALUE!</v>
      </c>
      <c r="S398" s="11" t="e">
        <f t="shared" si="29"/>
        <v>#VALUE!</v>
      </c>
      <c r="T398" s="50" t="e">
        <f t="shared" si="31"/>
        <v>#VALUE!</v>
      </c>
      <c r="U398" s="51" t="e">
        <f t="shared" si="32"/>
        <v>#VALUE!</v>
      </c>
    </row>
    <row r="399" spans="1:21" ht="15" thickBot="1" x14ac:dyDescent="0.4">
      <c r="A399" s="234"/>
      <c r="B399" s="1" t="s">
        <v>13</v>
      </c>
      <c r="C399" s="26">
        <v>45196</v>
      </c>
      <c r="D399" s="48" t="e">
        <f>SUMIFS([2]Feuil1!$C:$C,[2]Feuil1!$B:$B,$W$20,[2]Feuil1!$A:$A,C399,[2]Feuil1!$D:$D,$D$6)</f>
        <v>#VALUE!</v>
      </c>
      <c r="E399" s="185" t="e">
        <f>SUMIFS([2]Feuil1!$E:$E,[2]Feuil1!$B:$B,$W$20,[2]Feuil1!$A:$A,C399,[2]Feuil1!$D:$D,$D$6)</f>
        <v>#VALUE!</v>
      </c>
      <c r="F399" s="48" t="e">
        <f>SUMIFS([2]Feuil1!$C:$C,[2]Feuil1!$B:$B,$W$20,[2]Feuil1!$A:$A,C399,[2]Feuil1!$D:$D,$F$6)</f>
        <v>#VALUE!</v>
      </c>
      <c r="G399" s="185" t="e">
        <f>SUMIFS([2]Feuil1!$E:$E,[2]Feuil1!$B:$B,$W$20,[2]Feuil1!$A:$A,C399,[2]Feuil1!$D:$D,$F$6)</f>
        <v>#VALUE!</v>
      </c>
      <c r="H399" s="49">
        <f>SUMIFS([2]Feuil1!$C:$C,[2]Feuil1!$B:$B,$W$20,[2]Feuil1!$A:$A,C399,[2]Feuil1!$D:$D,$H$6)</f>
        <v>0</v>
      </c>
      <c r="I399" s="186" t="e">
        <f>SUMIFS([2]Feuil1!$E:$E,[2]Feuil1!$B:$B,$W$20,[2]Feuil1!$A:$A,C399,[2]Feuil1!$D:$D,$H$6)</f>
        <v>#VALUE!</v>
      </c>
      <c r="J399" s="49" t="e">
        <f>SUMIFS([2]Feuil1!$C:$C,[2]Feuil1!$B:$B,$W$20,[2]Feuil1!$A:$A,C399,[2]Feuil1!$D:$D,$J$6)</f>
        <v>#VALUE!</v>
      </c>
      <c r="K399" s="186" t="e">
        <f>SUMIFS([2]Feuil1!$E:$E,[2]Feuil1!$B:$B,$W$20,[2]Feuil1!$A:$A,C399,[2]Feuil1!$D:$D,$J$6)</f>
        <v>#VALUE!</v>
      </c>
      <c r="L399" s="74">
        <f>SUMIFS([2]Feuil1!$C:$C,[2]Feuil1!$B:$B,$W$20,[2]Feuil1!$A:$A,C399,[2]Feuil1!$D:$D,$L$6)</f>
        <v>0</v>
      </c>
      <c r="M399" s="187" t="e">
        <f>SUMIFS([2]Feuil1!$E:$E,[2]Feuil1!$B:$B,$W$20,[2]Feuil1!$A:$A,C399,[2]Feuil1!$D:$D,$L$6)</f>
        <v>#VALUE!</v>
      </c>
      <c r="N399" s="74">
        <f>SUMIFS([2]Feuil1!$C:$C,[2]Feuil1!$B:$B,$W$20,[2]Feuil1!$A:$A,C399,[2]Feuil1!$D:$D,$N$6)</f>
        <v>0</v>
      </c>
      <c r="O399" s="187" t="e">
        <f>SUMIFS([2]Feuil1!$E:$E,[2]Feuil1!$B:$B,$W$20,[2]Feuil1!$A:$A,C399,[2]Feuil1!$D:$D,$N$6)</f>
        <v>#VALUE!</v>
      </c>
      <c r="P399" s="173"/>
      <c r="Q399" s="188" t="e">
        <f t="shared" si="30"/>
        <v>#VALUE!</v>
      </c>
      <c r="R399" s="11" t="e">
        <f t="shared" si="28"/>
        <v>#VALUE!</v>
      </c>
      <c r="S399" s="11" t="e">
        <f t="shared" si="29"/>
        <v>#VALUE!</v>
      </c>
      <c r="T399" s="50" t="e">
        <f t="shared" si="31"/>
        <v>#VALUE!</v>
      </c>
      <c r="U399" s="51" t="e">
        <f t="shared" si="32"/>
        <v>#VALUE!</v>
      </c>
    </row>
    <row r="400" spans="1:21" ht="15" thickBot="1" x14ac:dyDescent="0.4">
      <c r="A400" s="234"/>
      <c r="B400" s="1" t="s">
        <v>14</v>
      </c>
      <c r="C400" s="26">
        <v>45197</v>
      </c>
      <c r="D400" s="48" t="e">
        <f>SUMIFS([2]Feuil1!$C:$C,[2]Feuil1!$B:$B,$W$20,[2]Feuil1!$A:$A,C400,[2]Feuil1!$D:$D,$D$6)</f>
        <v>#VALUE!</v>
      </c>
      <c r="E400" s="185" t="e">
        <f>SUMIFS([2]Feuil1!$E:$E,[2]Feuil1!$B:$B,$W$20,[2]Feuil1!$A:$A,C400,[2]Feuil1!$D:$D,$D$6)</f>
        <v>#VALUE!</v>
      </c>
      <c r="F400" s="48" t="e">
        <f>SUMIFS([2]Feuil1!$C:$C,[2]Feuil1!$B:$B,$W$20,[2]Feuil1!$A:$A,C400,[2]Feuil1!$D:$D,$F$6)</f>
        <v>#VALUE!</v>
      </c>
      <c r="G400" s="185" t="e">
        <f>SUMIFS([2]Feuil1!$E:$E,[2]Feuil1!$B:$B,$W$20,[2]Feuil1!$A:$A,C400,[2]Feuil1!$D:$D,$F$6)</f>
        <v>#VALUE!</v>
      </c>
      <c r="H400" s="49">
        <f>SUMIFS([2]Feuil1!$C:$C,[2]Feuil1!$B:$B,$W$20,[2]Feuil1!$A:$A,C400,[2]Feuil1!$D:$D,$H$6)</f>
        <v>0</v>
      </c>
      <c r="I400" s="186" t="e">
        <f>SUMIFS([2]Feuil1!$E:$E,[2]Feuil1!$B:$B,$W$20,[2]Feuil1!$A:$A,C400,[2]Feuil1!$D:$D,$H$6)</f>
        <v>#VALUE!</v>
      </c>
      <c r="J400" s="49" t="e">
        <f>SUMIFS([2]Feuil1!$C:$C,[2]Feuil1!$B:$B,$W$20,[2]Feuil1!$A:$A,C400,[2]Feuil1!$D:$D,$J$6)</f>
        <v>#VALUE!</v>
      </c>
      <c r="K400" s="186" t="e">
        <f>SUMIFS([2]Feuil1!$E:$E,[2]Feuil1!$B:$B,$W$20,[2]Feuil1!$A:$A,C400,[2]Feuil1!$D:$D,$J$6)</f>
        <v>#VALUE!</v>
      </c>
      <c r="L400" s="74">
        <f>SUMIFS([2]Feuil1!$C:$C,[2]Feuil1!$B:$B,$W$20,[2]Feuil1!$A:$A,C400,[2]Feuil1!$D:$D,$L$6)</f>
        <v>0</v>
      </c>
      <c r="M400" s="187" t="e">
        <f>SUMIFS([2]Feuil1!$E:$E,[2]Feuil1!$B:$B,$W$20,[2]Feuil1!$A:$A,C400,[2]Feuil1!$D:$D,$L$6)</f>
        <v>#VALUE!</v>
      </c>
      <c r="N400" s="74">
        <f>SUMIFS([2]Feuil1!$C:$C,[2]Feuil1!$B:$B,$W$20,[2]Feuil1!$A:$A,C400,[2]Feuil1!$D:$D,$N$6)</f>
        <v>0</v>
      </c>
      <c r="O400" s="187" t="e">
        <f>SUMIFS([2]Feuil1!$E:$E,[2]Feuil1!$B:$B,$W$20,[2]Feuil1!$A:$A,C400,[2]Feuil1!$D:$D,$N$6)</f>
        <v>#VALUE!</v>
      </c>
      <c r="P400" s="173"/>
      <c r="Q400" s="188" t="e">
        <f t="shared" si="30"/>
        <v>#VALUE!</v>
      </c>
      <c r="R400" s="11" t="e">
        <f t="shared" si="28"/>
        <v>#VALUE!</v>
      </c>
      <c r="S400" s="11" t="e">
        <f t="shared" si="29"/>
        <v>#VALUE!</v>
      </c>
      <c r="T400" s="50" t="e">
        <f t="shared" si="31"/>
        <v>#VALUE!</v>
      </c>
      <c r="U400" s="51" t="e">
        <f t="shared" si="32"/>
        <v>#VALUE!</v>
      </c>
    </row>
    <row r="401" spans="1:21" ht="15" thickBot="1" x14ac:dyDescent="0.4">
      <c r="A401" s="234"/>
      <c r="B401" s="1" t="s">
        <v>15</v>
      </c>
      <c r="C401" s="26">
        <v>45198</v>
      </c>
      <c r="D401" s="48" t="e">
        <f>SUMIFS([2]Feuil1!$C:$C,[2]Feuil1!$B:$B,$W$20,[2]Feuil1!$A:$A,C401,[2]Feuil1!$D:$D,$D$6)</f>
        <v>#VALUE!</v>
      </c>
      <c r="E401" s="185" t="e">
        <f>SUMIFS([2]Feuil1!$E:$E,[2]Feuil1!$B:$B,$W$20,[2]Feuil1!$A:$A,C401,[2]Feuil1!$D:$D,$D$6)</f>
        <v>#VALUE!</v>
      </c>
      <c r="F401" s="48" t="e">
        <f>SUMIFS([2]Feuil1!$C:$C,[2]Feuil1!$B:$B,$W$20,[2]Feuil1!$A:$A,C401,[2]Feuil1!$D:$D,$F$6)</f>
        <v>#VALUE!</v>
      </c>
      <c r="G401" s="185" t="e">
        <f>SUMIFS([2]Feuil1!$E:$E,[2]Feuil1!$B:$B,$W$20,[2]Feuil1!$A:$A,C401,[2]Feuil1!$D:$D,$F$6)</f>
        <v>#VALUE!</v>
      </c>
      <c r="H401" s="49">
        <f>SUMIFS([2]Feuil1!$C:$C,[2]Feuil1!$B:$B,$W$20,[2]Feuil1!$A:$A,C401,[2]Feuil1!$D:$D,$H$6)</f>
        <v>0</v>
      </c>
      <c r="I401" s="186" t="e">
        <f>SUMIFS([2]Feuil1!$E:$E,[2]Feuil1!$B:$B,$W$20,[2]Feuil1!$A:$A,C401,[2]Feuil1!$D:$D,$H$6)</f>
        <v>#VALUE!</v>
      </c>
      <c r="J401" s="49" t="e">
        <f>SUMIFS([2]Feuil1!$C:$C,[2]Feuil1!$B:$B,$W$20,[2]Feuil1!$A:$A,C401,[2]Feuil1!$D:$D,$J$6)</f>
        <v>#VALUE!</v>
      </c>
      <c r="K401" s="186" t="e">
        <f>SUMIFS([2]Feuil1!$E:$E,[2]Feuil1!$B:$B,$W$20,[2]Feuil1!$A:$A,C401,[2]Feuil1!$D:$D,$J$6)</f>
        <v>#VALUE!</v>
      </c>
      <c r="L401" s="74">
        <f>SUMIFS([2]Feuil1!$C:$C,[2]Feuil1!$B:$B,$W$20,[2]Feuil1!$A:$A,C401,[2]Feuil1!$D:$D,$L$6)</f>
        <v>0</v>
      </c>
      <c r="M401" s="187" t="e">
        <f>SUMIFS([2]Feuil1!$E:$E,[2]Feuil1!$B:$B,$W$20,[2]Feuil1!$A:$A,C401,[2]Feuil1!$D:$D,$L$6)</f>
        <v>#VALUE!</v>
      </c>
      <c r="N401" s="74">
        <f>SUMIFS([2]Feuil1!$C:$C,[2]Feuil1!$B:$B,$W$20,[2]Feuil1!$A:$A,C401,[2]Feuil1!$D:$D,$N$6)</f>
        <v>0</v>
      </c>
      <c r="O401" s="187" t="e">
        <f>SUMIFS([2]Feuil1!$E:$E,[2]Feuil1!$B:$B,$W$20,[2]Feuil1!$A:$A,C401,[2]Feuil1!$D:$D,$N$6)</f>
        <v>#VALUE!</v>
      </c>
      <c r="P401" s="173"/>
      <c r="Q401" s="188" t="e">
        <f t="shared" si="30"/>
        <v>#VALUE!</v>
      </c>
      <c r="R401" s="11" t="e">
        <f t="shared" ref="R401:R402" si="33">AVERAGE(Q395:Q401)</f>
        <v>#VALUE!</v>
      </c>
      <c r="S401" s="11" t="e">
        <f t="shared" si="29"/>
        <v>#VALUE!</v>
      </c>
      <c r="T401" s="50" t="e">
        <f t="shared" si="31"/>
        <v>#VALUE!</v>
      </c>
      <c r="U401" s="51" t="e">
        <f t="shared" si="32"/>
        <v>#VALUE!</v>
      </c>
    </row>
    <row r="402" spans="1:21" ht="15" thickBot="1" x14ac:dyDescent="0.4">
      <c r="A402" s="234"/>
      <c r="B402" s="1" t="s">
        <v>16</v>
      </c>
      <c r="C402" s="26">
        <v>45199</v>
      </c>
      <c r="D402" s="48" t="e">
        <f>SUMIFS([2]Feuil1!$C:$C,[2]Feuil1!$B:$B,$W$20,[2]Feuil1!$A:$A,C402,[2]Feuil1!$D:$D,$D$6)</f>
        <v>#VALUE!</v>
      </c>
      <c r="E402" s="185" t="e">
        <f>SUMIFS([2]Feuil1!$E:$E,[2]Feuil1!$B:$B,$W$20,[2]Feuil1!$A:$A,C402,[2]Feuil1!$D:$D,$D$6)</f>
        <v>#VALUE!</v>
      </c>
      <c r="F402" s="48" t="e">
        <f>SUMIFS([2]Feuil1!$C:$C,[2]Feuil1!$B:$B,$W$20,[2]Feuil1!$A:$A,C402,[2]Feuil1!$D:$D,$F$6)</f>
        <v>#VALUE!</v>
      </c>
      <c r="G402" s="185" t="e">
        <f>SUMIFS([2]Feuil1!$E:$E,[2]Feuil1!$B:$B,$W$20,[2]Feuil1!$A:$A,C402,[2]Feuil1!$D:$D,$F$6)</f>
        <v>#VALUE!</v>
      </c>
      <c r="H402" s="49">
        <f>SUMIFS([2]Feuil1!$C:$C,[2]Feuil1!$B:$B,$W$20,[2]Feuil1!$A:$A,C402,[2]Feuil1!$D:$D,$H$6)</f>
        <v>0</v>
      </c>
      <c r="I402" s="186" t="e">
        <f>SUMIFS([2]Feuil1!$E:$E,[2]Feuil1!$B:$B,$W$20,[2]Feuil1!$A:$A,C402,[2]Feuil1!$D:$D,$H$6)</f>
        <v>#VALUE!</v>
      </c>
      <c r="J402" s="49" t="e">
        <f>SUMIFS([2]Feuil1!$C:$C,[2]Feuil1!$B:$B,$W$20,[2]Feuil1!$A:$A,C402,[2]Feuil1!$D:$D,$J$6)</f>
        <v>#VALUE!</v>
      </c>
      <c r="K402" s="186" t="e">
        <f>SUMIFS([2]Feuil1!$E:$E,[2]Feuil1!$B:$B,$W$20,[2]Feuil1!$A:$A,C402,[2]Feuil1!$D:$D,$J$6)</f>
        <v>#VALUE!</v>
      </c>
      <c r="L402" s="74">
        <f>SUMIFS([2]Feuil1!$C:$C,[2]Feuil1!$B:$B,$W$20,[2]Feuil1!$A:$A,C402,[2]Feuil1!$D:$D,$L$6)</f>
        <v>0</v>
      </c>
      <c r="M402" s="187" t="e">
        <f>SUMIFS([2]Feuil1!$E:$E,[2]Feuil1!$B:$B,$W$20,[2]Feuil1!$A:$A,C402,[2]Feuil1!$D:$D,$L$6)</f>
        <v>#VALUE!</v>
      </c>
      <c r="N402" s="74">
        <f>SUMIFS([2]Feuil1!$C:$C,[2]Feuil1!$B:$B,$W$20,[2]Feuil1!$A:$A,C402,[2]Feuil1!$D:$D,$N$6)</f>
        <v>0</v>
      </c>
      <c r="O402" s="187" t="e">
        <f>SUMIFS([2]Feuil1!$E:$E,[2]Feuil1!$B:$B,$W$20,[2]Feuil1!$A:$A,C402,[2]Feuil1!$D:$D,$N$6)</f>
        <v>#VALUE!</v>
      </c>
      <c r="P402" s="174"/>
      <c r="Q402" s="188" t="e">
        <f t="shared" si="30"/>
        <v>#VALUE!</v>
      </c>
      <c r="R402" s="11" t="e">
        <f t="shared" si="33"/>
        <v>#VALUE!</v>
      </c>
      <c r="S402" s="11" t="e">
        <f t="shared" si="29"/>
        <v>#VALUE!</v>
      </c>
      <c r="T402" s="50" t="e">
        <f t="shared" si="31"/>
        <v>#VALUE!</v>
      </c>
      <c r="U402" s="51" t="e">
        <f t="shared" si="32"/>
        <v>#VALUE!</v>
      </c>
    </row>
    <row r="403" spans="1:21" x14ac:dyDescent="0.35">
      <c r="A403"/>
    </row>
    <row r="404" spans="1:21" x14ac:dyDescent="0.35">
      <c r="A404"/>
    </row>
    <row r="405" spans="1:21" x14ac:dyDescent="0.35">
      <c r="A405"/>
    </row>
    <row r="406" spans="1:21" x14ac:dyDescent="0.35">
      <c r="A406"/>
    </row>
    <row r="407" spans="1:21" x14ac:dyDescent="0.35">
      <c r="A407"/>
    </row>
    <row r="408" spans="1:21" x14ac:dyDescent="0.35">
      <c r="A408"/>
    </row>
    <row r="409" spans="1:21" x14ac:dyDescent="0.35">
      <c r="A409"/>
    </row>
    <row r="410" spans="1:21" x14ac:dyDescent="0.35">
      <c r="A410"/>
    </row>
    <row r="411" spans="1:21" x14ac:dyDescent="0.35">
      <c r="A411"/>
    </row>
    <row r="412" spans="1:21" x14ac:dyDescent="0.35">
      <c r="A412"/>
    </row>
    <row r="413" spans="1:21" x14ac:dyDescent="0.35">
      <c r="A413"/>
    </row>
    <row r="414" spans="1:21" x14ac:dyDescent="0.35">
      <c r="A414"/>
    </row>
    <row r="415" spans="1:21" x14ac:dyDescent="0.35">
      <c r="A415"/>
    </row>
    <row r="416" spans="1:21" x14ac:dyDescent="0.35">
      <c r="A416"/>
    </row>
    <row r="417" spans="1:1" x14ac:dyDescent="0.35">
      <c r="A417"/>
    </row>
    <row r="418" spans="1:1" x14ac:dyDescent="0.35">
      <c r="A418"/>
    </row>
    <row r="419" spans="1:1" x14ac:dyDescent="0.35">
      <c r="A419"/>
    </row>
    <row r="420" spans="1:1" x14ac:dyDescent="0.35">
      <c r="A420"/>
    </row>
    <row r="421" spans="1:1" x14ac:dyDescent="0.35">
      <c r="A421"/>
    </row>
    <row r="422" spans="1:1" x14ac:dyDescent="0.35">
      <c r="A422"/>
    </row>
    <row r="423" spans="1:1" x14ac:dyDescent="0.35">
      <c r="A423"/>
    </row>
    <row r="424" spans="1:1" x14ac:dyDescent="0.35">
      <c r="A424"/>
    </row>
  </sheetData>
  <mergeCells count="25">
    <mergeCell ref="A99:A129"/>
    <mergeCell ref="D5:G5"/>
    <mergeCell ref="B5:C6"/>
    <mergeCell ref="D6:E6"/>
    <mergeCell ref="A1:U3"/>
    <mergeCell ref="B7:C7"/>
    <mergeCell ref="A8:A37"/>
    <mergeCell ref="A38:A68"/>
    <mergeCell ref="A69:A98"/>
    <mergeCell ref="H5:K5"/>
    <mergeCell ref="L5:O5"/>
    <mergeCell ref="F6:G6"/>
    <mergeCell ref="H6:I6"/>
    <mergeCell ref="J6:K6"/>
    <mergeCell ref="L6:M6"/>
    <mergeCell ref="N6:O6"/>
    <mergeCell ref="A311:A341"/>
    <mergeCell ref="A342:A372"/>
    <mergeCell ref="A373:A402"/>
    <mergeCell ref="A130:A160"/>
    <mergeCell ref="A161:A188"/>
    <mergeCell ref="A189:A219"/>
    <mergeCell ref="A220:A249"/>
    <mergeCell ref="A250:A280"/>
    <mergeCell ref="A281:A310"/>
  </mergeCells>
  <phoneticPr fontId="11" type="noConversion"/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>
                <anchor moveWithCells="1" sizeWithCells="1">
                  <from>
                    <xdr:col>21</xdr:col>
                    <xdr:colOff>431800</xdr:colOff>
                    <xdr:row>9</xdr:row>
                    <xdr:rowOff>88900</xdr:rowOff>
                  </from>
                  <to>
                    <xdr:col>23</xdr:col>
                    <xdr:colOff>241300</xdr:colOff>
                    <xdr:row>11</xdr:row>
                    <xdr:rowOff>63500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447616-5DF1-4471-90CD-98938FBD2F54}">
  <sheetPr codeName="Feuil2"/>
  <dimension ref="A1"/>
  <sheetViews>
    <sheetView topLeftCell="F1" workbookViewId="0">
      <selection activeCell="F22" sqref="F22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6C4952-7DC3-4A05-BF8C-9FB6D20FBD26}">
  <sheetPr codeName="Feuil3"/>
  <dimension ref="A1"/>
  <sheetViews>
    <sheetView workbookViewId="0">
      <selection activeCell="J26" sqref="J26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B8569-885C-4047-82BA-A2B1D9969880}">
  <sheetPr codeName="Feuil4"/>
  <dimension ref="A1"/>
  <sheetViews>
    <sheetView workbookViewId="0">
      <selection activeCell="A4" sqref="A4:XFD4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8DEE8-3BC2-47A8-8ECC-CD59834A060A}">
  <sheetPr codeName="Feuil5"/>
  <dimension ref="A1:M25"/>
  <sheetViews>
    <sheetView showGridLines="0" zoomScale="75" workbookViewId="0">
      <pane ySplit="2" topLeftCell="A3" activePane="bottomLeft" state="frozen"/>
      <selection pane="bottomLeft" activeCell="E11" sqref="E11"/>
    </sheetView>
  </sheetViews>
  <sheetFormatPr baseColWidth="10" defaultColWidth="11.81640625" defaultRowHeight="15.5" x14ac:dyDescent="0.35"/>
  <cols>
    <col min="1" max="13" width="10.453125" style="102" customWidth="1"/>
    <col min="14" max="16384" width="11.81640625" style="102"/>
  </cols>
  <sheetData>
    <row r="1" spans="1:13" s="89" customFormat="1" ht="50" customHeight="1" thickBot="1" x14ac:dyDescent="0.4">
      <c r="A1" s="251" t="s">
        <v>50</v>
      </c>
      <c r="B1" s="252"/>
      <c r="C1" s="253"/>
      <c r="D1" s="254" t="s">
        <v>51</v>
      </c>
      <c r="E1" s="255"/>
      <c r="F1" s="255"/>
      <c r="G1" s="255"/>
      <c r="H1" s="256"/>
      <c r="I1" s="257" t="s">
        <v>52</v>
      </c>
      <c r="J1" s="258"/>
      <c r="K1" s="258"/>
      <c r="L1" s="258"/>
      <c r="M1" s="259"/>
    </row>
    <row r="2" spans="1:13" s="89" customFormat="1" ht="20" customHeight="1" thickBot="1" x14ac:dyDescent="0.4">
      <c r="A2" s="90" t="s">
        <v>53</v>
      </c>
      <c r="B2" s="91" t="s">
        <v>54</v>
      </c>
      <c r="C2" s="91" t="s">
        <v>55</v>
      </c>
      <c r="D2" s="92" t="s">
        <v>53</v>
      </c>
      <c r="E2" s="93" t="s">
        <v>54</v>
      </c>
      <c r="F2" s="93" t="s">
        <v>56</v>
      </c>
      <c r="G2" s="93" t="s">
        <v>57</v>
      </c>
      <c r="H2" s="93" t="s">
        <v>58</v>
      </c>
      <c r="I2" s="94" t="s">
        <v>53</v>
      </c>
      <c r="J2" s="95" t="s">
        <v>54</v>
      </c>
      <c r="K2" s="95" t="s">
        <v>56</v>
      </c>
      <c r="L2" s="95" t="s">
        <v>57</v>
      </c>
      <c r="M2" s="95" t="s">
        <v>58</v>
      </c>
    </row>
    <row r="3" spans="1:13" ht="20" customHeight="1" x14ac:dyDescent="0.35">
      <c r="A3" s="96"/>
      <c r="B3" s="97"/>
      <c r="C3" s="97"/>
      <c r="D3" s="98"/>
      <c r="E3" s="99"/>
      <c r="F3" s="99"/>
      <c r="G3" s="99"/>
      <c r="H3" s="99"/>
      <c r="I3" s="100"/>
      <c r="J3" s="101"/>
      <c r="K3" s="101"/>
      <c r="L3" s="101"/>
      <c r="M3" s="101"/>
    </row>
    <row r="4" spans="1:13" ht="20" customHeight="1" x14ac:dyDescent="0.35">
      <c r="A4" s="96"/>
      <c r="B4" s="97"/>
      <c r="C4" s="97"/>
      <c r="D4" s="98"/>
      <c r="E4" s="99"/>
      <c r="F4" s="99"/>
      <c r="G4" s="99"/>
      <c r="H4" s="99"/>
      <c r="I4" s="103"/>
      <c r="J4" s="101"/>
      <c r="K4" s="101"/>
      <c r="L4" s="104"/>
      <c r="M4" s="104"/>
    </row>
    <row r="5" spans="1:13" ht="20" customHeight="1" x14ac:dyDescent="0.35">
      <c r="A5" s="96"/>
      <c r="B5" s="97"/>
      <c r="C5" s="97"/>
      <c r="D5" s="98"/>
      <c r="E5" s="106"/>
      <c r="F5" s="106"/>
      <c r="G5" s="106"/>
      <c r="H5" s="106"/>
      <c r="I5" s="104"/>
      <c r="J5" s="104"/>
      <c r="K5" s="104"/>
      <c r="L5" s="104"/>
      <c r="M5" s="104"/>
    </row>
    <row r="6" spans="1:13" ht="20" customHeight="1" x14ac:dyDescent="0.35">
      <c r="A6" s="96"/>
      <c r="B6" s="105"/>
      <c r="C6" s="105"/>
      <c r="D6" s="98"/>
      <c r="E6" s="106"/>
      <c r="F6" s="106"/>
      <c r="G6" s="106"/>
      <c r="H6" s="106"/>
      <c r="I6" s="104"/>
      <c r="J6" s="104"/>
      <c r="K6" s="104"/>
      <c r="L6" s="104"/>
      <c r="M6" s="104"/>
    </row>
    <row r="7" spans="1:13" ht="20" customHeight="1" x14ac:dyDescent="0.35">
      <c r="A7" s="96"/>
      <c r="B7" s="105"/>
      <c r="C7" s="105"/>
      <c r="D7" s="98"/>
      <c r="E7" s="99"/>
      <c r="F7" s="106"/>
      <c r="G7" s="106"/>
      <c r="H7" s="99"/>
      <c r="I7" s="104"/>
      <c r="J7" s="104"/>
      <c r="K7" s="104"/>
      <c r="L7" s="104"/>
      <c r="M7" s="104"/>
    </row>
    <row r="8" spans="1:13" ht="20" customHeight="1" x14ac:dyDescent="0.35">
      <c r="A8" s="96"/>
      <c r="B8" s="105"/>
      <c r="C8" s="105"/>
      <c r="D8" s="98"/>
      <c r="E8" s="107"/>
      <c r="F8" s="106"/>
      <c r="G8" s="106"/>
      <c r="H8" s="106"/>
      <c r="I8" s="104"/>
      <c r="J8" s="104"/>
      <c r="K8" s="104"/>
      <c r="L8" s="104"/>
      <c r="M8" s="104"/>
    </row>
    <row r="9" spans="1:13" ht="20" customHeight="1" x14ac:dyDescent="0.35">
      <c r="A9" s="96"/>
      <c r="B9" s="105"/>
      <c r="C9" s="108"/>
      <c r="D9" s="106"/>
      <c r="E9" s="106"/>
      <c r="F9" s="106"/>
      <c r="G9" s="106"/>
      <c r="H9" s="106"/>
      <c r="I9" s="104"/>
      <c r="J9" s="104"/>
      <c r="K9" s="104"/>
      <c r="L9" s="104"/>
      <c r="M9" s="104"/>
    </row>
    <row r="10" spans="1:13" ht="20" customHeight="1" x14ac:dyDescent="0.35">
      <c r="A10" s="96"/>
      <c r="B10" s="105"/>
      <c r="C10" s="108"/>
      <c r="D10" s="106"/>
      <c r="E10" s="106"/>
      <c r="F10" s="106"/>
      <c r="G10" s="106"/>
      <c r="H10" s="106"/>
      <c r="I10" s="104"/>
      <c r="J10" s="104"/>
      <c r="K10" s="104"/>
      <c r="L10" s="104"/>
      <c r="M10" s="104"/>
    </row>
    <row r="11" spans="1:13" ht="20" customHeight="1" x14ac:dyDescent="0.35">
      <c r="A11" s="96"/>
      <c r="B11" s="105"/>
      <c r="C11" s="105"/>
      <c r="D11" s="106"/>
      <c r="E11" s="106"/>
      <c r="F11" s="106"/>
      <c r="G11" s="106"/>
      <c r="H11" s="106"/>
      <c r="I11" s="104"/>
      <c r="J11" s="104"/>
      <c r="K11" s="104"/>
      <c r="L11" s="104"/>
      <c r="M11" s="104"/>
    </row>
    <row r="12" spans="1:13" ht="20" customHeight="1" x14ac:dyDescent="0.35">
      <c r="A12" s="96"/>
      <c r="B12" s="105"/>
      <c r="C12" s="105"/>
      <c r="D12" s="106"/>
      <c r="E12" s="106"/>
      <c r="F12" s="106"/>
      <c r="G12" s="106"/>
      <c r="H12" s="106"/>
      <c r="I12" s="104"/>
      <c r="J12" s="104"/>
      <c r="K12" s="104"/>
      <c r="L12" s="104"/>
      <c r="M12" s="104"/>
    </row>
    <row r="13" spans="1:13" ht="20" customHeight="1" x14ac:dyDescent="0.35">
      <c r="A13" s="96"/>
      <c r="B13" s="105"/>
      <c r="C13" s="105"/>
      <c r="D13" s="106"/>
      <c r="E13" s="106"/>
      <c r="F13" s="106"/>
      <c r="G13" s="106"/>
      <c r="H13" s="106"/>
      <c r="I13" s="104"/>
      <c r="J13" s="104"/>
      <c r="K13" s="104"/>
      <c r="L13" s="104"/>
      <c r="M13" s="104"/>
    </row>
    <row r="14" spans="1:13" ht="20" customHeight="1" x14ac:dyDescent="0.35">
      <c r="A14" s="96"/>
      <c r="B14" s="105"/>
      <c r="C14" s="105"/>
      <c r="D14" s="106"/>
      <c r="E14" s="106"/>
      <c r="F14" s="106"/>
      <c r="G14" s="106"/>
      <c r="H14" s="106"/>
      <c r="I14" s="104"/>
      <c r="J14" s="104"/>
      <c r="K14" s="104"/>
      <c r="L14" s="104"/>
      <c r="M14" s="104"/>
    </row>
    <row r="15" spans="1:13" ht="20" customHeight="1" x14ac:dyDescent="0.35">
      <c r="A15" s="96"/>
      <c r="B15" s="105"/>
      <c r="C15" s="105"/>
      <c r="D15" s="106"/>
      <c r="E15" s="106"/>
      <c r="F15" s="106"/>
      <c r="G15" s="106"/>
      <c r="H15" s="106"/>
      <c r="I15" s="104"/>
      <c r="J15" s="104"/>
      <c r="K15" s="104"/>
      <c r="L15" s="104"/>
      <c r="M15" s="104"/>
    </row>
    <row r="16" spans="1:13" ht="20" customHeight="1" x14ac:dyDescent="0.35">
      <c r="A16" s="96"/>
      <c r="B16" s="105"/>
      <c r="C16" s="105"/>
      <c r="D16" s="106"/>
      <c r="E16" s="106"/>
      <c r="F16" s="106"/>
      <c r="G16" s="106"/>
      <c r="H16" s="106"/>
      <c r="I16" s="104"/>
      <c r="J16" s="104"/>
      <c r="K16" s="104"/>
      <c r="L16" s="104"/>
      <c r="M16" s="104"/>
    </row>
    <row r="17" spans="1:13" ht="20" customHeight="1" x14ac:dyDescent="0.35">
      <c r="A17" s="96"/>
      <c r="B17" s="105"/>
      <c r="C17" s="105"/>
      <c r="D17" s="106"/>
      <c r="E17" s="106"/>
      <c r="F17" s="106"/>
      <c r="G17" s="106"/>
      <c r="H17" s="106"/>
      <c r="I17" s="104"/>
      <c r="J17" s="104"/>
      <c r="K17" s="104"/>
      <c r="L17" s="104"/>
      <c r="M17" s="104"/>
    </row>
    <row r="18" spans="1:13" ht="20" customHeight="1" x14ac:dyDescent="0.35">
      <c r="A18" s="96"/>
      <c r="B18" s="105"/>
      <c r="C18" s="105"/>
      <c r="D18" s="106"/>
      <c r="E18" s="106"/>
      <c r="F18" s="106"/>
      <c r="G18" s="106"/>
      <c r="H18" s="106"/>
      <c r="I18" s="104"/>
      <c r="J18" s="104"/>
      <c r="K18" s="104"/>
      <c r="L18" s="104"/>
      <c r="M18" s="104"/>
    </row>
    <row r="19" spans="1:13" ht="20" customHeight="1" x14ac:dyDescent="0.35">
      <c r="A19" s="96"/>
      <c r="B19" s="105"/>
      <c r="C19" s="105"/>
      <c r="D19" s="106"/>
      <c r="E19" s="106"/>
      <c r="F19" s="106"/>
      <c r="G19" s="106"/>
      <c r="H19" s="106"/>
      <c r="I19" s="104"/>
      <c r="J19" s="104"/>
      <c r="K19" s="104"/>
      <c r="L19" s="104"/>
      <c r="M19" s="104"/>
    </row>
    <row r="20" spans="1:13" ht="20" customHeight="1" x14ac:dyDescent="0.35">
      <c r="A20" s="96"/>
      <c r="B20" s="105"/>
      <c r="C20" s="105"/>
      <c r="D20" s="106"/>
      <c r="E20" s="106"/>
      <c r="F20" s="106"/>
      <c r="G20" s="106"/>
      <c r="H20" s="106"/>
      <c r="I20" s="104"/>
      <c r="J20" s="104"/>
      <c r="K20" s="104"/>
      <c r="L20" s="104"/>
      <c r="M20" s="104"/>
    </row>
    <row r="21" spans="1:13" ht="20" customHeight="1" x14ac:dyDescent="0.35">
      <c r="A21" s="96"/>
      <c r="B21" s="105"/>
      <c r="C21" s="105"/>
      <c r="D21" s="106"/>
      <c r="E21" s="106"/>
      <c r="F21" s="106"/>
      <c r="G21" s="106"/>
      <c r="H21" s="106"/>
      <c r="I21" s="104"/>
      <c r="J21" s="104"/>
      <c r="K21" s="104"/>
      <c r="L21" s="104"/>
      <c r="M21" s="104"/>
    </row>
    <row r="22" spans="1:13" ht="20" customHeight="1" x14ac:dyDescent="0.35">
      <c r="A22" s="96"/>
      <c r="B22" s="105"/>
      <c r="C22" s="105"/>
      <c r="D22" s="106"/>
      <c r="E22" s="106"/>
      <c r="F22" s="106"/>
      <c r="G22" s="106"/>
      <c r="H22" s="106"/>
      <c r="I22" s="104"/>
      <c r="J22" s="104"/>
      <c r="K22" s="104"/>
      <c r="L22" s="104"/>
      <c r="M22" s="104"/>
    </row>
    <row r="23" spans="1:13" ht="20" customHeight="1" x14ac:dyDescent="0.35">
      <c r="A23" s="96"/>
      <c r="B23" s="105"/>
      <c r="C23" s="105"/>
      <c r="D23" s="106"/>
      <c r="E23" s="106"/>
      <c r="F23" s="106"/>
      <c r="G23" s="106"/>
      <c r="H23" s="106"/>
      <c r="I23" s="104"/>
      <c r="J23" s="104"/>
      <c r="K23" s="104"/>
      <c r="L23" s="104"/>
      <c r="M23" s="104"/>
    </row>
    <row r="24" spans="1:13" ht="20" customHeight="1" x14ac:dyDescent="0.35">
      <c r="A24" s="96"/>
      <c r="B24" s="105"/>
      <c r="C24" s="105"/>
      <c r="D24" s="106"/>
      <c r="E24" s="106"/>
      <c r="F24" s="106"/>
      <c r="G24" s="106"/>
      <c r="H24" s="106"/>
      <c r="I24" s="104"/>
      <c r="J24" s="104"/>
      <c r="K24" s="104"/>
      <c r="L24" s="104"/>
      <c r="M24" s="104"/>
    </row>
    <row r="25" spans="1:13" ht="20" customHeight="1" x14ac:dyDescent="0.35">
      <c r="A25" s="96"/>
      <c r="B25" s="105"/>
      <c r="C25" s="105"/>
      <c r="D25" s="106"/>
      <c r="E25" s="106"/>
      <c r="F25" s="106"/>
      <c r="G25" s="106"/>
      <c r="H25" s="106"/>
      <c r="I25" s="104"/>
      <c r="J25" s="104"/>
      <c r="K25" s="104"/>
      <c r="L25" s="104"/>
      <c r="M25" s="104"/>
    </row>
  </sheetData>
  <mergeCells count="3">
    <mergeCell ref="A1:C1"/>
    <mergeCell ref="D1:H1"/>
    <mergeCell ref="I1:M1"/>
  </mergeCells>
  <pageMargins left="0.7" right="0.7" top="0.75" bottom="0.75" header="0.3" footer="0.3"/>
  <pageSetup paperSize="9" orientation="portrait" horizontalDpi="360" verticalDpi="36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95741B-78A4-4234-AE98-98BEA39AAD63}">
  <sheetPr codeName="Feuil7"/>
  <dimension ref="A1:BH25"/>
  <sheetViews>
    <sheetView showGridLines="0" zoomScale="85" workbookViewId="0">
      <pane ySplit="2" topLeftCell="A3" activePane="bottomLeft" state="frozen"/>
      <selection pane="bottomLeft" activeCell="J12" sqref="J12"/>
    </sheetView>
  </sheetViews>
  <sheetFormatPr baseColWidth="10" defaultColWidth="11.81640625" defaultRowHeight="15.5" x14ac:dyDescent="0.35"/>
  <cols>
    <col min="1" max="60" width="8.453125" style="102" customWidth="1"/>
    <col min="61" max="16384" width="11.81640625" style="102"/>
  </cols>
  <sheetData>
    <row r="1" spans="1:60" s="89" customFormat="1" ht="50" customHeight="1" thickBot="1" x14ac:dyDescent="0.4">
      <c r="A1" s="263" t="s">
        <v>59</v>
      </c>
      <c r="B1" s="264"/>
      <c r="C1" s="265"/>
      <c r="D1" s="266" t="s">
        <v>60</v>
      </c>
      <c r="E1" s="267"/>
      <c r="F1" s="268"/>
      <c r="G1" s="269" t="s">
        <v>61</v>
      </c>
      <c r="H1" s="270"/>
      <c r="I1" s="271"/>
      <c r="J1" s="272" t="s">
        <v>62</v>
      </c>
      <c r="K1" s="273"/>
      <c r="L1" s="274"/>
      <c r="M1" s="275" t="s">
        <v>63</v>
      </c>
      <c r="N1" s="276"/>
      <c r="O1" s="277"/>
      <c r="P1" s="272" t="s">
        <v>64</v>
      </c>
      <c r="Q1" s="273"/>
      <c r="R1" s="274"/>
      <c r="S1" s="275" t="s">
        <v>65</v>
      </c>
      <c r="T1" s="276"/>
      <c r="U1" s="277"/>
      <c r="V1" s="272" t="s">
        <v>66</v>
      </c>
      <c r="W1" s="273"/>
      <c r="X1" s="274"/>
      <c r="Y1" s="278" t="s">
        <v>67</v>
      </c>
      <c r="Z1" s="279"/>
      <c r="AA1" s="280"/>
      <c r="AB1" s="281" t="s">
        <v>68</v>
      </c>
      <c r="AC1" s="282"/>
      <c r="AD1" s="283"/>
      <c r="AE1" s="284" t="s">
        <v>69</v>
      </c>
      <c r="AF1" s="285"/>
      <c r="AG1" s="286"/>
      <c r="AH1" s="260" t="s">
        <v>70</v>
      </c>
      <c r="AI1" s="261"/>
      <c r="AJ1" s="262"/>
      <c r="AK1" s="293" t="s">
        <v>71</v>
      </c>
      <c r="AL1" s="294"/>
      <c r="AM1" s="295"/>
      <c r="AN1" s="296" t="s">
        <v>72</v>
      </c>
      <c r="AO1" s="297"/>
      <c r="AP1" s="298"/>
      <c r="AQ1" s="287" t="s">
        <v>73</v>
      </c>
      <c r="AR1" s="288"/>
      <c r="AS1" s="289"/>
      <c r="AT1" s="299" t="s">
        <v>74</v>
      </c>
      <c r="AU1" s="300"/>
      <c r="AV1" s="301"/>
      <c r="AW1" s="302" t="s">
        <v>75</v>
      </c>
      <c r="AX1" s="303"/>
      <c r="AY1" s="304"/>
      <c r="AZ1" s="305" t="s">
        <v>76</v>
      </c>
      <c r="BA1" s="306"/>
      <c r="BB1" s="307"/>
      <c r="BC1" s="287" t="s">
        <v>77</v>
      </c>
      <c r="BD1" s="288"/>
      <c r="BE1" s="289"/>
      <c r="BF1" s="290" t="s">
        <v>72</v>
      </c>
      <c r="BG1" s="291"/>
      <c r="BH1" s="292"/>
    </row>
    <row r="2" spans="1:60" s="89" customFormat="1" ht="20" customHeight="1" thickBot="1" x14ac:dyDescent="0.4">
      <c r="A2" s="109" t="s">
        <v>53</v>
      </c>
      <c r="B2" s="110" t="s">
        <v>54</v>
      </c>
      <c r="C2" s="110" t="s">
        <v>78</v>
      </c>
      <c r="D2" s="111" t="s">
        <v>53</v>
      </c>
      <c r="E2" s="112" t="s">
        <v>54</v>
      </c>
      <c r="F2" s="112" t="s">
        <v>78</v>
      </c>
      <c r="G2" s="109" t="s">
        <v>53</v>
      </c>
      <c r="H2" s="110" t="s">
        <v>54</v>
      </c>
      <c r="I2" s="110" t="s">
        <v>78</v>
      </c>
      <c r="J2" s="111" t="s">
        <v>53</v>
      </c>
      <c r="K2" s="112" t="s">
        <v>54</v>
      </c>
      <c r="L2" s="112" t="s">
        <v>78</v>
      </c>
      <c r="M2" s="109" t="s">
        <v>53</v>
      </c>
      <c r="N2" s="110" t="s">
        <v>54</v>
      </c>
      <c r="O2" s="110" t="s">
        <v>78</v>
      </c>
      <c r="P2" s="111" t="s">
        <v>53</v>
      </c>
      <c r="Q2" s="112" t="s">
        <v>54</v>
      </c>
      <c r="R2" s="112" t="s">
        <v>78</v>
      </c>
      <c r="S2" s="109" t="s">
        <v>53</v>
      </c>
      <c r="T2" s="110" t="s">
        <v>54</v>
      </c>
      <c r="U2" s="110" t="s">
        <v>78</v>
      </c>
      <c r="V2" s="111" t="s">
        <v>53</v>
      </c>
      <c r="W2" s="112" t="s">
        <v>54</v>
      </c>
      <c r="X2" s="112" t="s">
        <v>78</v>
      </c>
      <c r="Y2" s="113" t="s">
        <v>53</v>
      </c>
      <c r="Z2" s="114" t="s">
        <v>54</v>
      </c>
      <c r="AA2" s="114" t="s">
        <v>78</v>
      </c>
      <c r="AB2" s="115" t="s">
        <v>53</v>
      </c>
      <c r="AC2" s="116" t="s">
        <v>54</v>
      </c>
      <c r="AD2" s="116" t="s">
        <v>78</v>
      </c>
      <c r="AE2" s="117" t="s">
        <v>53</v>
      </c>
      <c r="AF2" s="118" t="s">
        <v>54</v>
      </c>
      <c r="AG2" s="118" t="s">
        <v>78</v>
      </c>
      <c r="AH2" s="119" t="s">
        <v>53</v>
      </c>
      <c r="AI2" s="120" t="s">
        <v>54</v>
      </c>
      <c r="AJ2" s="120" t="s">
        <v>78</v>
      </c>
      <c r="AK2" s="117" t="s">
        <v>53</v>
      </c>
      <c r="AL2" s="118" t="s">
        <v>54</v>
      </c>
      <c r="AM2" s="118" t="s">
        <v>78</v>
      </c>
      <c r="AN2" s="120" t="s">
        <v>53</v>
      </c>
      <c r="AO2" s="120" t="s">
        <v>54</v>
      </c>
      <c r="AP2" s="120" t="s">
        <v>78</v>
      </c>
      <c r="AQ2" s="121" t="s">
        <v>53</v>
      </c>
      <c r="AR2" s="121" t="s">
        <v>54</v>
      </c>
      <c r="AS2" s="121" t="s">
        <v>78</v>
      </c>
      <c r="AT2" s="122" t="s">
        <v>53</v>
      </c>
      <c r="AU2" s="122" t="s">
        <v>54</v>
      </c>
      <c r="AV2" s="122" t="s">
        <v>78</v>
      </c>
      <c r="AW2" s="121" t="s">
        <v>53</v>
      </c>
      <c r="AX2" s="121" t="s">
        <v>54</v>
      </c>
      <c r="AY2" s="121" t="s">
        <v>78</v>
      </c>
      <c r="AZ2" s="122" t="s">
        <v>53</v>
      </c>
      <c r="BA2" s="122" t="s">
        <v>54</v>
      </c>
      <c r="BB2" s="122" t="s">
        <v>78</v>
      </c>
      <c r="BC2" s="121" t="s">
        <v>53</v>
      </c>
      <c r="BD2" s="121" t="s">
        <v>54</v>
      </c>
      <c r="BE2" s="121" t="s">
        <v>78</v>
      </c>
      <c r="BF2" s="122" t="s">
        <v>53</v>
      </c>
      <c r="BG2" s="122" t="s">
        <v>54</v>
      </c>
      <c r="BH2" s="122" t="s">
        <v>78</v>
      </c>
    </row>
    <row r="3" spans="1:60" ht="20" customHeight="1" x14ac:dyDescent="0.35">
      <c r="A3" s="123"/>
      <c r="B3" s="124"/>
      <c r="C3" s="124"/>
      <c r="D3" s="125"/>
      <c r="E3" s="126"/>
      <c r="F3" s="126"/>
      <c r="G3" s="127"/>
      <c r="H3" s="124"/>
      <c r="I3" s="124"/>
      <c r="J3" s="125"/>
      <c r="K3" s="126"/>
      <c r="L3" s="126"/>
      <c r="M3" s="123"/>
      <c r="N3" s="124"/>
      <c r="O3" s="124"/>
      <c r="P3" s="125"/>
      <c r="Q3" s="125"/>
      <c r="R3" s="125"/>
      <c r="S3" s="127"/>
      <c r="T3" s="124"/>
      <c r="U3" s="124"/>
      <c r="V3" s="128"/>
      <c r="W3" s="126"/>
      <c r="X3" s="126"/>
      <c r="Y3" s="129"/>
      <c r="Z3" s="130"/>
      <c r="AA3" s="130"/>
      <c r="AB3" s="131"/>
      <c r="AC3" s="132"/>
      <c r="AD3" s="132"/>
      <c r="AE3" s="133"/>
      <c r="AF3" s="134"/>
      <c r="AG3" s="134"/>
      <c r="AH3" s="135"/>
      <c r="AI3" s="136"/>
      <c r="AJ3" s="136"/>
      <c r="AK3" s="133"/>
      <c r="AL3" s="137"/>
      <c r="AM3" s="137"/>
      <c r="AN3" s="138"/>
      <c r="AO3" s="136"/>
      <c r="AP3" s="136"/>
      <c r="AQ3" s="139"/>
      <c r="AR3" s="140"/>
      <c r="AS3" s="140"/>
      <c r="AT3" s="141"/>
      <c r="AU3" s="141"/>
      <c r="AV3" s="141"/>
      <c r="AW3" s="142"/>
      <c r="AX3" s="143"/>
      <c r="AY3" s="143"/>
      <c r="AZ3" s="141"/>
      <c r="BA3" s="144"/>
      <c r="BB3" s="144"/>
      <c r="BC3" s="139"/>
      <c r="BD3" s="140"/>
      <c r="BE3" s="140"/>
      <c r="BF3" s="145"/>
      <c r="BG3" s="146"/>
      <c r="BH3" s="146"/>
    </row>
    <row r="4" spans="1:60" ht="20" customHeight="1" x14ac:dyDescent="0.35">
      <c r="A4" s="147"/>
      <c r="B4" s="148"/>
      <c r="C4" s="148"/>
      <c r="D4" s="149"/>
      <c r="E4" s="126"/>
      <c r="F4" s="126"/>
      <c r="G4" s="147"/>
      <c r="H4" s="148"/>
      <c r="I4" s="148"/>
      <c r="J4" s="125"/>
      <c r="K4" s="126"/>
      <c r="L4" s="126"/>
      <c r="M4" s="147"/>
      <c r="N4" s="148"/>
      <c r="O4" s="148"/>
      <c r="P4" s="125"/>
      <c r="Q4" s="126"/>
      <c r="R4" s="126"/>
      <c r="S4" s="147"/>
      <c r="T4" s="148"/>
      <c r="U4" s="148"/>
      <c r="V4" s="125"/>
      <c r="W4" s="126"/>
      <c r="X4" s="126"/>
      <c r="Y4" s="129"/>
      <c r="Z4" s="130"/>
      <c r="AA4" s="130"/>
      <c r="AB4" s="150"/>
      <c r="AC4" s="151"/>
      <c r="AD4" s="151"/>
      <c r="AE4" s="152"/>
      <c r="AF4" s="134"/>
      <c r="AG4" s="134"/>
      <c r="AH4" s="138"/>
      <c r="AI4" s="136"/>
      <c r="AJ4" s="136"/>
      <c r="AK4" s="152"/>
      <c r="AL4" s="134"/>
      <c r="AM4" s="134"/>
      <c r="AN4" s="138"/>
      <c r="AO4" s="136"/>
      <c r="AP4" s="136"/>
      <c r="AQ4" s="142"/>
      <c r="AR4" s="143"/>
      <c r="AS4" s="143"/>
      <c r="AT4" s="141"/>
      <c r="AU4" s="144"/>
      <c r="AV4" s="144"/>
      <c r="AW4" s="142"/>
      <c r="AX4" s="143"/>
      <c r="AY4" s="143"/>
      <c r="AZ4" s="141"/>
      <c r="BA4" s="144"/>
      <c r="BB4" s="144"/>
      <c r="BC4" s="142"/>
      <c r="BD4" s="143"/>
      <c r="BE4" s="143"/>
      <c r="BF4" s="141"/>
      <c r="BG4" s="144"/>
      <c r="BH4" s="144"/>
    </row>
    <row r="5" spans="1:60" ht="20" customHeight="1" x14ac:dyDescent="0.35">
      <c r="A5" s="147"/>
      <c r="B5" s="148"/>
      <c r="C5" s="148"/>
      <c r="D5" s="125"/>
      <c r="E5" s="126"/>
      <c r="F5" s="126"/>
      <c r="G5" s="147"/>
      <c r="H5" s="148"/>
      <c r="I5" s="148"/>
      <c r="J5" s="125"/>
      <c r="K5" s="126"/>
      <c r="L5" s="126"/>
      <c r="M5" s="147"/>
      <c r="N5" s="148"/>
      <c r="O5" s="148"/>
      <c r="P5" s="125"/>
      <c r="Q5" s="126"/>
      <c r="R5" s="126"/>
      <c r="S5" s="147"/>
      <c r="T5" s="148"/>
      <c r="U5" s="148"/>
      <c r="V5" s="125"/>
      <c r="W5" s="126"/>
      <c r="X5" s="126"/>
      <c r="Y5" s="129"/>
      <c r="Z5" s="130"/>
      <c r="AA5" s="130"/>
      <c r="AB5" s="150"/>
      <c r="AC5" s="151"/>
      <c r="AD5" s="151"/>
      <c r="AE5" s="152"/>
      <c r="AF5" s="134"/>
      <c r="AG5" s="134"/>
      <c r="AH5" s="138"/>
      <c r="AI5" s="136"/>
      <c r="AJ5" s="136"/>
      <c r="AK5" s="152"/>
      <c r="AL5" s="134"/>
      <c r="AM5" s="134"/>
      <c r="AN5" s="138"/>
      <c r="AO5" s="136"/>
      <c r="AP5" s="136"/>
      <c r="AQ5" s="142"/>
      <c r="AR5" s="143"/>
      <c r="AS5" s="143"/>
      <c r="AT5" s="141"/>
      <c r="AU5" s="144"/>
      <c r="AV5" s="144"/>
      <c r="AW5" s="142"/>
      <c r="AX5" s="143"/>
      <c r="AY5" s="143"/>
      <c r="AZ5" s="141"/>
      <c r="BA5" s="144"/>
      <c r="BB5" s="144"/>
      <c r="BC5" s="142"/>
      <c r="BD5" s="143"/>
      <c r="BE5" s="143"/>
      <c r="BF5" s="141"/>
      <c r="BG5" s="144"/>
      <c r="BH5" s="144"/>
    </row>
    <row r="6" spans="1:60" ht="20" customHeight="1" x14ac:dyDescent="0.35">
      <c r="A6" s="147"/>
      <c r="B6" s="148"/>
      <c r="C6" s="148"/>
      <c r="D6" s="125"/>
      <c r="E6" s="126"/>
      <c r="F6" s="126"/>
      <c r="G6" s="147"/>
      <c r="H6" s="148"/>
      <c r="I6" s="148"/>
      <c r="J6" s="125"/>
      <c r="K6" s="126"/>
      <c r="L6" s="126"/>
      <c r="M6" s="147"/>
      <c r="N6" s="148"/>
      <c r="O6" s="148"/>
      <c r="P6" s="125"/>
      <c r="Q6" s="126"/>
      <c r="R6" s="126"/>
      <c r="S6" s="147"/>
      <c r="T6" s="148"/>
      <c r="U6" s="148"/>
      <c r="V6" s="125"/>
      <c r="W6" s="126"/>
      <c r="X6" s="126"/>
      <c r="Y6" s="129"/>
      <c r="Z6" s="130"/>
      <c r="AA6" s="130"/>
      <c r="AB6" s="150"/>
      <c r="AC6" s="151"/>
      <c r="AD6" s="151"/>
      <c r="AE6" s="152"/>
      <c r="AF6" s="134"/>
      <c r="AG6" s="134"/>
      <c r="AH6" s="138"/>
      <c r="AI6" s="136"/>
      <c r="AJ6" s="136"/>
      <c r="AK6" s="152"/>
      <c r="AL6" s="134"/>
      <c r="AM6" s="134"/>
      <c r="AN6" s="138"/>
      <c r="AO6" s="136"/>
      <c r="AP6" s="136"/>
      <c r="AQ6" s="142"/>
      <c r="AR6" s="143"/>
      <c r="AS6" s="143"/>
      <c r="AT6" s="141"/>
      <c r="AU6" s="144"/>
      <c r="AV6" s="144"/>
      <c r="AW6" s="143"/>
      <c r="AX6" s="143"/>
      <c r="AY6" s="143"/>
      <c r="AZ6" s="144"/>
      <c r="BA6" s="144"/>
      <c r="BB6" s="144"/>
      <c r="BC6" s="142"/>
      <c r="BD6" s="143"/>
      <c r="BE6" s="143"/>
      <c r="BF6" s="141"/>
      <c r="BG6" s="144"/>
      <c r="BH6" s="144"/>
    </row>
    <row r="7" spans="1:60" ht="20" customHeight="1" x14ac:dyDescent="0.35">
      <c r="A7" s="147"/>
      <c r="B7" s="148"/>
      <c r="C7" s="148"/>
      <c r="D7" s="125"/>
      <c r="E7" s="126"/>
      <c r="F7" s="126"/>
      <c r="G7" s="147"/>
      <c r="H7" s="148"/>
      <c r="I7" s="148"/>
      <c r="J7" s="125"/>
      <c r="K7" s="126"/>
      <c r="L7" s="126"/>
      <c r="M7" s="147"/>
      <c r="N7" s="148"/>
      <c r="O7" s="148"/>
      <c r="P7" s="125"/>
      <c r="Q7" s="126"/>
      <c r="R7" s="126"/>
      <c r="S7" s="147"/>
      <c r="T7" s="148"/>
      <c r="U7" s="148"/>
      <c r="V7" s="125"/>
      <c r="W7" s="126"/>
      <c r="X7" s="126"/>
      <c r="Y7" s="130"/>
      <c r="Z7" s="130"/>
      <c r="AA7" s="130"/>
      <c r="AB7" s="150"/>
      <c r="AC7" s="151"/>
      <c r="AD7" s="151"/>
      <c r="AE7" s="152"/>
      <c r="AF7" s="134"/>
      <c r="AG7" s="134"/>
      <c r="AH7" s="138"/>
      <c r="AI7" s="136"/>
      <c r="AJ7" s="136"/>
      <c r="AK7" s="152"/>
      <c r="AL7" s="134"/>
      <c r="AM7" s="134"/>
      <c r="AN7" s="138"/>
      <c r="AO7" s="136"/>
      <c r="AP7" s="136"/>
      <c r="AQ7" s="143"/>
      <c r="AR7" s="143"/>
      <c r="AS7" s="143"/>
      <c r="AT7" s="141"/>
      <c r="AU7" s="144"/>
      <c r="AV7" s="144"/>
      <c r="AW7" s="143"/>
      <c r="AX7" s="143"/>
      <c r="AY7" s="143"/>
      <c r="AZ7" s="144"/>
      <c r="BA7" s="144"/>
      <c r="BB7" s="144"/>
      <c r="BC7" s="142"/>
      <c r="BD7" s="143"/>
      <c r="BE7" s="143"/>
      <c r="BF7" s="141"/>
      <c r="BG7" s="144"/>
      <c r="BH7" s="144"/>
    </row>
    <row r="8" spans="1:60" ht="20" customHeight="1" x14ac:dyDescent="0.35">
      <c r="A8" s="147"/>
      <c r="B8" s="148"/>
      <c r="C8" s="148"/>
      <c r="D8" s="125"/>
      <c r="E8" s="126"/>
      <c r="F8" s="126"/>
      <c r="G8" s="147"/>
      <c r="H8" s="148"/>
      <c r="I8" s="148"/>
      <c r="J8" s="125"/>
      <c r="K8" s="126"/>
      <c r="L8" s="126"/>
      <c r="M8" s="147"/>
      <c r="N8" s="148"/>
      <c r="O8" s="148"/>
      <c r="P8" s="125"/>
      <c r="Q8" s="126"/>
      <c r="R8" s="126"/>
      <c r="S8" s="147"/>
      <c r="T8" s="148"/>
      <c r="U8" s="148"/>
      <c r="V8" s="125"/>
      <c r="W8" s="126"/>
      <c r="X8" s="126"/>
      <c r="Y8" s="130"/>
      <c r="Z8" s="130"/>
      <c r="AA8" s="130"/>
      <c r="AB8" s="150"/>
      <c r="AC8" s="151"/>
      <c r="AD8" s="151"/>
      <c r="AE8" s="152"/>
      <c r="AF8" s="134"/>
      <c r="AG8" s="134"/>
      <c r="AH8" s="138"/>
      <c r="AI8" s="136"/>
      <c r="AJ8" s="136"/>
      <c r="AK8" s="152"/>
      <c r="AL8" s="134"/>
      <c r="AM8" s="134"/>
      <c r="AN8" s="138"/>
      <c r="AO8" s="136"/>
      <c r="AP8" s="136"/>
      <c r="AQ8" s="143"/>
      <c r="AR8" s="143"/>
      <c r="AS8" s="143"/>
      <c r="AT8" s="141"/>
      <c r="AU8" s="144"/>
      <c r="AV8" s="144"/>
      <c r="AW8" s="143"/>
      <c r="AX8" s="143"/>
      <c r="AY8" s="143"/>
      <c r="AZ8" s="144"/>
      <c r="BA8" s="144"/>
      <c r="BB8" s="144"/>
      <c r="BC8" s="142"/>
      <c r="BD8" s="143"/>
      <c r="BE8" s="143"/>
      <c r="BF8" s="144"/>
      <c r="BG8" s="144"/>
      <c r="BH8" s="144"/>
    </row>
    <row r="9" spans="1:60" ht="20" customHeight="1" x14ac:dyDescent="0.35">
      <c r="A9" s="147"/>
      <c r="B9" s="148"/>
      <c r="C9" s="148"/>
      <c r="D9" s="125"/>
      <c r="E9" s="126"/>
      <c r="F9" s="126"/>
      <c r="G9" s="147"/>
      <c r="H9" s="148"/>
      <c r="I9" s="148"/>
      <c r="J9" s="125"/>
      <c r="K9" s="126"/>
      <c r="L9" s="126"/>
      <c r="M9" s="147"/>
      <c r="N9" s="148"/>
      <c r="O9" s="148"/>
      <c r="P9" s="125"/>
      <c r="Q9" s="126"/>
      <c r="R9" s="126"/>
      <c r="S9" s="147"/>
      <c r="T9" s="148"/>
      <c r="U9" s="148"/>
      <c r="V9" s="125"/>
      <c r="W9" s="126"/>
      <c r="X9" s="126"/>
      <c r="Y9" s="130"/>
      <c r="Z9" s="130"/>
      <c r="AA9" s="130"/>
      <c r="AB9" s="150"/>
      <c r="AC9" s="151"/>
      <c r="AD9" s="151"/>
      <c r="AE9" s="152"/>
      <c r="AF9" s="134"/>
      <c r="AG9" s="134"/>
      <c r="AH9" s="138"/>
      <c r="AI9" s="136"/>
      <c r="AJ9" s="136"/>
      <c r="AK9" s="152"/>
      <c r="AL9" s="134"/>
      <c r="AM9" s="134"/>
      <c r="AN9" s="138"/>
      <c r="AO9" s="136"/>
      <c r="AP9" s="136"/>
      <c r="AQ9" s="143"/>
      <c r="AR9" s="143"/>
      <c r="AS9" s="143"/>
      <c r="AT9" s="144"/>
      <c r="AU9" s="144"/>
      <c r="AV9" s="144"/>
      <c r="AW9" s="143"/>
      <c r="AX9" s="143"/>
      <c r="AY9" s="143"/>
      <c r="AZ9" s="144"/>
      <c r="BA9" s="144"/>
      <c r="BB9" s="144"/>
      <c r="BC9" s="142"/>
      <c r="BD9" s="143"/>
      <c r="BE9" s="143"/>
      <c r="BF9" s="144"/>
      <c r="BG9" s="144"/>
      <c r="BH9" s="144"/>
    </row>
    <row r="10" spans="1:60" ht="20" customHeight="1" x14ac:dyDescent="0.35">
      <c r="A10" s="147"/>
      <c r="B10" s="148"/>
      <c r="C10" s="148"/>
      <c r="D10" s="125"/>
      <c r="E10" s="126"/>
      <c r="F10" s="126"/>
      <c r="G10" s="147"/>
      <c r="H10" s="148"/>
      <c r="I10" s="148"/>
      <c r="J10" s="125"/>
      <c r="K10" s="126"/>
      <c r="L10" s="126"/>
      <c r="M10" s="147"/>
      <c r="N10" s="148"/>
      <c r="O10" s="148"/>
      <c r="P10" s="125"/>
      <c r="Q10" s="126"/>
      <c r="R10" s="126"/>
      <c r="S10" s="147"/>
      <c r="T10" s="148"/>
      <c r="U10" s="148"/>
      <c r="V10" s="125"/>
      <c r="W10" s="126"/>
      <c r="X10" s="126"/>
      <c r="Y10" s="130"/>
      <c r="Z10" s="130"/>
      <c r="AA10" s="130"/>
      <c r="AB10" s="150"/>
      <c r="AC10" s="151"/>
      <c r="AD10" s="151"/>
      <c r="AE10" s="152"/>
      <c r="AF10" s="134"/>
      <c r="AG10" s="134"/>
      <c r="AH10" s="138"/>
      <c r="AI10" s="136"/>
      <c r="AJ10" s="136"/>
      <c r="AK10" s="152"/>
      <c r="AL10" s="134"/>
      <c r="AM10" s="134"/>
      <c r="AN10" s="138"/>
      <c r="AO10" s="136"/>
      <c r="AP10" s="136"/>
      <c r="AQ10" s="143"/>
      <c r="AR10" s="143"/>
      <c r="AS10" s="143"/>
      <c r="AT10" s="144"/>
      <c r="AU10" s="144"/>
      <c r="AV10" s="144"/>
      <c r="AW10" s="143"/>
      <c r="AX10" s="143"/>
      <c r="AY10" s="143"/>
      <c r="AZ10" s="144"/>
      <c r="BA10" s="144"/>
      <c r="BB10" s="144"/>
      <c r="BC10" s="142"/>
      <c r="BD10" s="143"/>
      <c r="BE10" s="143"/>
      <c r="BF10" s="144"/>
      <c r="BG10" s="144"/>
      <c r="BH10" s="144"/>
    </row>
    <row r="11" spans="1:60" ht="20" customHeight="1" x14ac:dyDescent="0.35">
      <c r="A11" s="147"/>
      <c r="B11" s="148"/>
      <c r="C11" s="148"/>
      <c r="D11" s="125"/>
      <c r="E11" s="126"/>
      <c r="F11" s="126"/>
      <c r="G11" s="147"/>
      <c r="H11" s="148"/>
      <c r="I11" s="148"/>
      <c r="J11" s="125"/>
      <c r="K11" s="126"/>
      <c r="L11" s="126"/>
      <c r="M11" s="147"/>
      <c r="N11" s="148"/>
      <c r="O11" s="148"/>
      <c r="P11" s="125"/>
      <c r="Q11" s="126"/>
      <c r="R11" s="126"/>
      <c r="S11" s="147"/>
      <c r="T11" s="148"/>
      <c r="U11" s="148"/>
      <c r="V11" s="125"/>
      <c r="W11" s="126"/>
      <c r="X11" s="126"/>
      <c r="Y11" s="130"/>
      <c r="Z11" s="130"/>
      <c r="AA11" s="130"/>
      <c r="AB11" s="150"/>
      <c r="AC11" s="151"/>
      <c r="AD11" s="151"/>
      <c r="AE11" s="152"/>
      <c r="AF11" s="134"/>
      <c r="AG11" s="134"/>
      <c r="AH11" s="138"/>
      <c r="AI11" s="136"/>
      <c r="AJ11" s="136"/>
      <c r="AK11" s="152"/>
      <c r="AL11" s="134"/>
      <c r="AM11" s="134"/>
      <c r="AN11" s="138"/>
      <c r="AO11" s="136"/>
      <c r="AP11" s="136"/>
      <c r="AQ11" s="143"/>
      <c r="AR11" s="143"/>
      <c r="AS11" s="143"/>
      <c r="AT11" s="144"/>
      <c r="AU11" s="144"/>
      <c r="AV11" s="144"/>
      <c r="AW11" s="143"/>
      <c r="AX11" s="143"/>
      <c r="AY11" s="143"/>
      <c r="AZ11" s="144"/>
      <c r="BA11" s="144"/>
      <c r="BB11" s="144"/>
      <c r="BC11" s="142"/>
      <c r="BD11" s="143"/>
      <c r="BE11" s="143"/>
      <c r="BF11" s="144"/>
      <c r="BG11" s="144"/>
      <c r="BH11" s="144"/>
    </row>
    <row r="12" spans="1:60" ht="20" customHeight="1" x14ac:dyDescent="0.35">
      <c r="A12" s="147"/>
      <c r="B12" s="148"/>
      <c r="C12" s="148"/>
      <c r="D12" s="125"/>
      <c r="E12" s="126"/>
      <c r="F12" s="126"/>
      <c r="G12" s="147"/>
      <c r="H12" s="148"/>
      <c r="I12" s="148"/>
      <c r="J12" s="125"/>
      <c r="K12" s="126"/>
      <c r="L12" s="126"/>
      <c r="M12" s="147"/>
      <c r="N12" s="148"/>
      <c r="O12" s="148"/>
      <c r="P12" s="125"/>
      <c r="Q12" s="126"/>
      <c r="R12" s="126"/>
      <c r="S12" s="147"/>
      <c r="T12" s="148"/>
      <c r="U12" s="148"/>
      <c r="V12" s="125"/>
      <c r="W12" s="126"/>
      <c r="X12" s="126"/>
      <c r="Y12" s="130"/>
      <c r="Z12" s="130"/>
      <c r="AA12" s="130"/>
      <c r="AB12" s="150"/>
      <c r="AC12" s="151"/>
      <c r="AD12" s="151"/>
      <c r="AE12" s="152"/>
      <c r="AF12" s="134"/>
      <c r="AG12" s="134"/>
      <c r="AH12" s="138"/>
      <c r="AI12" s="136"/>
      <c r="AJ12" s="136"/>
      <c r="AK12" s="152"/>
      <c r="AL12" s="134"/>
      <c r="AM12" s="134"/>
      <c r="AN12" s="138"/>
      <c r="AO12" s="136"/>
      <c r="AP12" s="136"/>
      <c r="AQ12" s="143"/>
      <c r="AR12" s="143"/>
      <c r="AS12" s="143"/>
      <c r="AT12" s="144"/>
      <c r="AU12" s="144"/>
      <c r="AV12" s="144"/>
      <c r="AW12" s="143"/>
      <c r="AX12" s="143"/>
      <c r="AY12" s="143"/>
      <c r="AZ12" s="144"/>
      <c r="BA12" s="144"/>
      <c r="BB12" s="144"/>
      <c r="BC12" s="143"/>
      <c r="BD12" s="143"/>
      <c r="BE12" s="143"/>
      <c r="BF12" s="144"/>
      <c r="BG12" s="144"/>
      <c r="BH12" s="144"/>
    </row>
    <row r="13" spans="1:60" ht="20" customHeight="1" x14ac:dyDescent="0.35">
      <c r="A13" s="147"/>
      <c r="B13" s="148"/>
      <c r="C13" s="148"/>
      <c r="D13" s="125"/>
      <c r="E13" s="126"/>
      <c r="F13" s="126"/>
      <c r="G13" s="147"/>
      <c r="H13" s="148"/>
      <c r="I13" s="148"/>
      <c r="J13" s="125"/>
      <c r="K13" s="126"/>
      <c r="L13" s="126"/>
      <c r="M13" s="147"/>
      <c r="N13" s="148"/>
      <c r="O13" s="148"/>
      <c r="P13" s="125"/>
      <c r="Q13" s="126"/>
      <c r="R13" s="126"/>
      <c r="S13" s="147"/>
      <c r="T13" s="148"/>
      <c r="U13" s="148"/>
      <c r="V13" s="125"/>
      <c r="W13" s="126"/>
      <c r="X13" s="126"/>
      <c r="Y13" s="130"/>
      <c r="Z13" s="130"/>
      <c r="AA13" s="130"/>
      <c r="AB13" s="150"/>
      <c r="AC13" s="151"/>
      <c r="AD13" s="151"/>
      <c r="AE13" s="152"/>
      <c r="AF13" s="134"/>
      <c r="AG13" s="134"/>
      <c r="AH13" s="138"/>
      <c r="AI13" s="136"/>
      <c r="AJ13" s="136"/>
      <c r="AK13" s="152"/>
      <c r="AL13" s="134"/>
      <c r="AM13" s="134"/>
      <c r="AN13" s="138"/>
      <c r="AO13" s="136"/>
      <c r="AP13" s="136"/>
      <c r="AQ13" s="143"/>
      <c r="AR13" s="143"/>
      <c r="AS13" s="143"/>
      <c r="AT13" s="144"/>
      <c r="AU13" s="144"/>
      <c r="AV13" s="144"/>
      <c r="AW13" s="143"/>
      <c r="AX13" s="143"/>
      <c r="AY13" s="143"/>
      <c r="AZ13" s="144"/>
      <c r="BA13" s="144"/>
      <c r="BB13" s="144"/>
      <c r="BC13" s="143"/>
      <c r="BD13" s="143"/>
      <c r="BE13" s="143"/>
      <c r="BF13" s="144"/>
      <c r="BG13" s="144"/>
      <c r="BH13" s="144"/>
    </row>
    <row r="14" spans="1:60" ht="20" customHeight="1" x14ac:dyDescent="0.35">
      <c r="A14" s="147"/>
      <c r="B14" s="148"/>
      <c r="C14" s="148"/>
      <c r="D14" s="125"/>
      <c r="E14" s="126"/>
      <c r="F14" s="126"/>
      <c r="G14" s="147"/>
      <c r="H14" s="148"/>
      <c r="I14" s="148"/>
      <c r="J14" s="125"/>
      <c r="K14" s="126"/>
      <c r="L14" s="126"/>
      <c r="M14" s="147"/>
      <c r="N14" s="148"/>
      <c r="O14" s="148"/>
      <c r="P14" s="125"/>
      <c r="Q14" s="126"/>
      <c r="R14" s="126"/>
      <c r="S14" s="147"/>
      <c r="T14" s="148"/>
      <c r="U14" s="148"/>
      <c r="V14" s="125"/>
      <c r="W14" s="126"/>
      <c r="X14" s="126"/>
      <c r="Y14" s="130"/>
      <c r="Z14" s="130"/>
      <c r="AA14" s="130"/>
      <c r="AB14" s="150"/>
      <c r="AC14" s="151"/>
      <c r="AD14" s="151"/>
      <c r="AE14" s="152"/>
      <c r="AF14" s="134"/>
      <c r="AG14" s="134"/>
      <c r="AH14" s="138"/>
      <c r="AI14" s="136"/>
      <c r="AJ14" s="136"/>
      <c r="AK14" s="152"/>
      <c r="AL14" s="134"/>
      <c r="AM14" s="134"/>
      <c r="AN14" s="138"/>
      <c r="AO14" s="136"/>
      <c r="AP14" s="136"/>
      <c r="AQ14" s="143"/>
      <c r="AR14" s="143"/>
      <c r="AS14" s="143"/>
      <c r="AT14" s="144"/>
      <c r="AU14" s="144"/>
      <c r="AV14" s="144"/>
      <c r="AW14" s="143"/>
      <c r="AX14" s="143"/>
      <c r="AY14" s="143"/>
      <c r="AZ14" s="144"/>
      <c r="BA14" s="144"/>
      <c r="BB14" s="144"/>
      <c r="BC14" s="143"/>
      <c r="BD14" s="143"/>
      <c r="BE14" s="143"/>
      <c r="BF14" s="144"/>
      <c r="BG14" s="144"/>
      <c r="BH14" s="144"/>
    </row>
    <row r="15" spans="1:60" ht="20" customHeight="1" x14ac:dyDescent="0.35">
      <c r="A15" s="147"/>
      <c r="B15" s="148"/>
      <c r="C15" s="148"/>
      <c r="D15" s="125"/>
      <c r="E15" s="126"/>
      <c r="F15" s="126"/>
      <c r="G15" s="147"/>
      <c r="H15" s="148"/>
      <c r="I15" s="148"/>
      <c r="J15" s="125"/>
      <c r="K15" s="126"/>
      <c r="L15" s="126"/>
      <c r="M15" s="147"/>
      <c r="N15" s="148"/>
      <c r="O15" s="148"/>
      <c r="P15" s="125"/>
      <c r="Q15" s="126"/>
      <c r="R15" s="126"/>
      <c r="S15" s="147"/>
      <c r="T15" s="148"/>
      <c r="U15" s="148"/>
      <c r="V15" s="125"/>
      <c r="W15" s="126"/>
      <c r="X15" s="126"/>
      <c r="Y15" s="130"/>
      <c r="Z15" s="130"/>
      <c r="AA15" s="130"/>
      <c r="AB15" s="150"/>
      <c r="AC15" s="151"/>
      <c r="AD15" s="151"/>
      <c r="AE15" s="152"/>
      <c r="AF15" s="134"/>
      <c r="AG15" s="134"/>
      <c r="AH15" s="138"/>
      <c r="AI15" s="136"/>
      <c r="AJ15" s="136"/>
      <c r="AK15" s="152"/>
      <c r="AL15" s="134"/>
      <c r="AM15" s="134"/>
      <c r="AN15" s="138"/>
      <c r="AO15" s="136"/>
      <c r="AP15" s="136"/>
      <c r="AQ15" s="143"/>
      <c r="AR15" s="143"/>
      <c r="AS15" s="143"/>
      <c r="AT15" s="144"/>
      <c r="AU15" s="144"/>
      <c r="AV15" s="144"/>
      <c r="AW15" s="143"/>
      <c r="AX15" s="143"/>
      <c r="AY15" s="143"/>
      <c r="AZ15" s="144"/>
      <c r="BA15" s="144"/>
      <c r="BB15" s="144"/>
      <c r="BC15" s="143"/>
      <c r="BD15" s="143"/>
      <c r="BE15" s="143"/>
      <c r="BF15" s="144"/>
      <c r="BG15" s="144"/>
      <c r="BH15" s="144"/>
    </row>
    <row r="16" spans="1:60" ht="20" customHeight="1" x14ac:dyDescent="0.35">
      <c r="A16" s="147"/>
      <c r="B16" s="148"/>
      <c r="C16" s="148"/>
      <c r="D16" s="125"/>
      <c r="E16" s="126"/>
      <c r="F16" s="126"/>
      <c r="G16" s="147"/>
      <c r="H16" s="148"/>
      <c r="I16" s="148"/>
      <c r="J16" s="125"/>
      <c r="K16" s="126"/>
      <c r="L16" s="126"/>
      <c r="M16" s="147"/>
      <c r="N16" s="148"/>
      <c r="O16" s="148"/>
      <c r="P16" s="125"/>
      <c r="Q16" s="126"/>
      <c r="R16" s="126"/>
      <c r="S16" s="147"/>
      <c r="T16" s="148"/>
      <c r="U16" s="148"/>
      <c r="V16" s="125"/>
      <c r="W16" s="126"/>
      <c r="X16" s="126"/>
      <c r="Y16" s="130"/>
      <c r="Z16" s="130"/>
      <c r="AA16" s="130"/>
      <c r="AB16" s="150"/>
      <c r="AC16" s="151"/>
      <c r="AD16" s="151"/>
      <c r="AE16" s="152"/>
      <c r="AF16" s="134"/>
      <c r="AG16" s="134"/>
      <c r="AH16" s="138"/>
      <c r="AI16" s="136"/>
      <c r="AJ16" s="136"/>
      <c r="AK16" s="152"/>
      <c r="AL16" s="134"/>
      <c r="AM16" s="134"/>
      <c r="AN16" s="138"/>
      <c r="AO16" s="136"/>
      <c r="AP16" s="136"/>
      <c r="AQ16" s="143"/>
      <c r="AR16" s="143"/>
      <c r="AS16" s="143"/>
      <c r="AT16" s="144"/>
      <c r="AU16" s="144"/>
      <c r="AV16" s="144"/>
      <c r="AW16" s="143"/>
      <c r="AX16" s="143"/>
      <c r="AY16" s="143"/>
      <c r="AZ16" s="144"/>
      <c r="BA16" s="144"/>
      <c r="BB16" s="144"/>
      <c r="BC16" s="143"/>
      <c r="BD16" s="143"/>
      <c r="BE16" s="143"/>
      <c r="BF16" s="144"/>
      <c r="BG16" s="144"/>
      <c r="BH16" s="144"/>
    </row>
    <row r="17" spans="1:60" ht="20" customHeight="1" x14ac:dyDescent="0.35">
      <c r="A17" s="147"/>
      <c r="B17" s="148"/>
      <c r="C17" s="148"/>
      <c r="D17" s="125"/>
      <c r="E17" s="126"/>
      <c r="F17" s="126"/>
      <c r="G17" s="147"/>
      <c r="H17" s="148"/>
      <c r="I17" s="148"/>
      <c r="J17" s="125"/>
      <c r="K17" s="126"/>
      <c r="L17" s="126"/>
      <c r="M17" s="147"/>
      <c r="N17" s="148"/>
      <c r="O17" s="148"/>
      <c r="P17" s="125"/>
      <c r="Q17" s="126"/>
      <c r="R17" s="126"/>
      <c r="S17" s="147"/>
      <c r="T17" s="148"/>
      <c r="U17" s="148"/>
      <c r="V17" s="125"/>
      <c r="W17" s="126"/>
      <c r="X17" s="126"/>
      <c r="Y17" s="130"/>
      <c r="Z17" s="130"/>
      <c r="AA17" s="130"/>
      <c r="AB17" s="150"/>
      <c r="AC17" s="151"/>
      <c r="AD17" s="151"/>
      <c r="AE17" s="152"/>
      <c r="AF17" s="134"/>
      <c r="AG17" s="134"/>
      <c r="AH17" s="138"/>
      <c r="AI17" s="136"/>
      <c r="AJ17" s="136"/>
      <c r="AK17" s="152"/>
      <c r="AL17" s="134"/>
      <c r="AM17" s="134"/>
      <c r="AN17" s="138"/>
      <c r="AO17" s="136"/>
      <c r="AP17" s="136"/>
      <c r="AQ17" s="143"/>
      <c r="AR17" s="143"/>
      <c r="AS17" s="143"/>
      <c r="AT17" s="144"/>
      <c r="AU17" s="144"/>
      <c r="AV17" s="144"/>
      <c r="AW17" s="143"/>
      <c r="AX17" s="143"/>
      <c r="AY17" s="143"/>
      <c r="AZ17" s="144"/>
      <c r="BA17" s="144"/>
      <c r="BB17" s="144"/>
      <c r="BC17" s="143"/>
      <c r="BD17" s="143"/>
      <c r="BE17" s="143"/>
      <c r="BF17" s="144"/>
      <c r="BG17" s="144"/>
      <c r="BH17" s="144"/>
    </row>
    <row r="18" spans="1:60" ht="20" customHeight="1" x14ac:dyDescent="0.35">
      <c r="A18" s="147"/>
      <c r="B18" s="148"/>
      <c r="C18" s="148"/>
      <c r="D18" s="125"/>
      <c r="E18" s="126"/>
      <c r="F18" s="126"/>
      <c r="G18" s="147"/>
      <c r="H18" s="148"/>
      <c r="I18" s="148"/>
      <c r="J18" s="125"/>
      <c r="K18" s="126"/>
      <c r="L18" s="126"/>
      <c r="M18" s="147"/>
      <c r="N18" s="148"/>
      <c r="O18" s="148"/>
      <c r="P18" s="125"/>
      <c r="Q18" s="126"/>
      <c r="R18" s="126"/>
      <c r="S18" s="147"/>
      <c r="T18" s="148"/>
      <c r="U18" s="148"/>
      <c r="V18" s="125"/>
      <c r="W18" s="126"/>
      <c r="X18" s="126"/>
      <c r="Y18" s="130"/>
      <c r="Z18" s="130"/>
      <c r="AA18" s="130"/>
      <c r="AB18" s="150"/>
      <c r="AC18" s="151"/>
      <c r="AD18" s="151"/>
      <c r="AE18" s="152"/>
      <c r="AF18" s="134"/>
      <c r="AG18" s="134"/>
      <c r="AH18" s="138"/>
      <c r="AI18" s="136"/>
      <c r="AJ18" s="136"/>
      <c r="AK18" s="152"/>
      <c r="AL18" s="134"/>
      <c r="AM18" s="134"/>
      <c r="AN18" s="138"/>
      <c r="AO18" s="136"/>
      <c r="AP18" s="136"/>
      <c r="AQ18" s="143"/>
      <c r="AR18" s="143"/>
      <c r="AS18" s="143"/>
      <c r="AT18" s="144"/>
      <c r="AU18" s="144"/>
      <c r="AV18" s="144"/>
      <c r="AW18" s="143"/>
      <c r="AX18" s="143"/>
      <c r="AY18" s="143"/>
      <c r="AZ18" s="144"/>
      <c r="BA18" s="144"/>
      <c r="BB18" s="144"/>
      <c r="BC18" s="143"/>
      <c r="BD18" s="143"/>
      <c r="BE18" s="143"/>
      <c r="BF18" s="144"/>
      <c r="BG18" s="144"/>
      <c r="BH18" s="144"/>
    </row>
    <row r="19" spans="1:60" ht="20" customHeight="1" x14ac:dyDescent="0.35">
      <c r="A19" s="147"/>
      <c r="B19" s="148"/>
      <c r="C19" s="148"/>
      <c r="D19" s="125"/>
      <c r="E19" s="126"/>
      <c r="F19" s="126"/>
      <c r="G19" s="147"/>
      <c r="H19" s="148"/>
      <c r="I19" s="148"/>
      <c r="J19" s="125"/>
      <c r="K19" s="126"/>
      <c r="L19" s="126"/>
      <c r="M19" s="147"/>
      <c r="N19" s="148"/>
      <c r="O19" s="148"/>
      <c r="P19" s="125"/>
      <c r="Q19" s="126"/>
      <c r="R19" s="126"/>
      <c r="S19" s="147"/>
      <c r="T19" s="148"/>
      <c r="U19" s="148"/>
      <c r="V19" s="125"/>
      <c r="W19" s="126"/>
      <c r="X19" s="126"/>
      <c r="Y19" s="130"/>
      <c r="Z19" s="130"/>
      <c r="AA19" s="130"/>
      <c r="AB19" s="150"/>
      <c r="AC19" s="151"/>
      <c r="AD19" s="151"/>
      <c r="AE19" s="152"/>
      <c r="AF19" s="134"/>
      <c r="AG19" s="134"/>
      <c r="AH19" s="138"/>
      <c r="AI19" s="136"/>
      <c r="AJ19" s="136"/>
      <c r="AK19" s="152"/>
      <c r="AL19" s="134"/>
      <c r="AM19" s="134"/>
      <c r="AN19" s="138"/>
      <c r="AO19" s="136"/>
      <c r="AP19" s="136"/>
      <c r="AQ19" s="143"/>
      <c r="AR19" s="143"/>
      <c r="AS19" s="143"/>
      <c r="AT19" s="144"/>
      <c r="AU19" s="144"/>
      <c r="AV19" s="144"/>
      <c r="AW19" s="143"/>
      <c r="AX19" s="143"/>
      <c r="AY19" s="143"/>
      <c r="AZ19" s="144"/>
      <c r="BA19" s="144"/>
      <c r="BB19" s="144"/>
      <c r="BC19" s="143"/>
      <c r="BD19" s="143"/>
      <c r="BE19" s="143"/>
      <c r="BF19" s="144"/>
      <c r="BG19" s="144"/>
      <c r="BH19" s="144"/>
    </row>
    <row r="20" spans="1:60" ht="20" customHeight="1" x14ac:dyDescent="0.35">
      <c r="A20" s="147"/>
      <c r="B20" s="148"/>
      <c r="C20" s="148"/>
      <c r="D20" s="125"/>
      <c r="E20" s="126"/>
      <c r="F20" s="126"/>
      <c r="G20" s="147"/>
      <c r="H20" s="148"/>
      <c r="I20" s="148"/>
      <c r="J20" s="125"/>
      <c r="K20" s="126"/>
      <c r="L20" s="126"/>
      <c r="M20" s="147"/>
      <c r="N20" s="148"/>
      <c r="O20" s="148"/>
      <c r="P20" s="125"/>
      <c r="Q20" s="126"/>
      <c r="R20" s="126"/>
      <c r="S20" s="147"/>
      <c r="T20" s="148"/>
      <c r="U20" s="148"/>
      <c r="V20" s="125"/>
      <c r="W20" s="126"/>
      <c r="X20" s="126"/>
      <c r="Y20" s="130"/>
      <c r="Z20" s="130"/>
      <c r="AA20" s="130"/>
      <c r="AB20" s="150"/>
      <c r="AC20" s="151"/>
      <c r="AD20" s="151"/>
      <c r="AE20" s="152"/>
      <c r="AF20" s="134"/>
      <c r="AG20" s="134"/>
      <c r="AH20" s="138"/>
      <c r="AI20" s="136"/>
      <c r="AJ20" s="136"/>
      <c r="AK20" s="152"/>
      <c r="AL20" s="134"/>
      <c r="AM20" s="134"/>
      <c r="AN20" s="138"/>
      <c r="AO20" s="136"/>
      <c r="AP20" s="136"/>
      <c r="AQ20" s="143"/>
      <c r="AR20" s="143"/>
      <c r="AS20" s="143"/>
      <c r="AT20" s="144"/>
      <c r="AU20" s="144"/>
      <c r="AV20" s="144"/>
      <c r="AW20" s="143"/>
      <c r="AX20" s="143"/>
      <c r="AY20" s="143"/>
      <c r="AZ20" s="144"/>
      <c r="BA20" s="144"/>
      <c r="BB20" s="144"/>
      <c r="BC20" s="143"/>
      <c r="BD20" s="143"/>
      <c r="BE20" s="143"/>
      <c r="BF20" s="144"/>
      <c r="BG20" s="144"/>
      <c r="BH20" s="144"/>
    </row>
    <row r="21" spans="1:60" ht="20" customHeight="1" x14ac:dyDescent="0.35">
      <c r="A21" s="147"/>
      <c r="B21" s="148"/>
      <c r="C21" s="148"/>
      <c r="D21" s="125"/>
      <c r="E21" s="126"/>
      <c r="F21" s="126"/>
      <c r="G21" s="147"/>
      <c r="H21" s="148"/>
      <c r="I21" s="148"/>
      <c r="J21" s="125"/>
      <c r="K21" s="126"/>
      <c r="L21" s="126"/>
      <c r="M21" s="147"/>
      <c r="N21" s="148"/>
      <c r="O21" s="148"/>
      <c r="P21" s="125"/>
      <c r="Q21" s="126"/>
      <c r="R21" s="126"/>
      <c r="S21" s="147"/>
      <c r="T21" s="148"/>
      <c r="U21" s="148"/>
      <c r="V21" s="125"/>
      <c r="W21" s="126"/>
      <c r="X21" s="126"/>
      <c r="Y21" s="130"/>
      <c r="Z21" s="130"/>
      <c r="AA21" s="130"/>
      <c r="AB21" s="150"/>
      <c r="AC21" s="151"/>
      <c r="AD21" s="151"/>
      <c r="AE21" s="152"/>
      <c r="AF21" s="134"/>
      <c r="AG21" s="134"/>
      <c r="AH21" s="138"/>
      <c r="AI21" s="136"/>
      <c r="AJ21" s="136"/>
      <c r="AK21" s="152"/>
      <c r="AL21" s="134"/>
      <c r="AM21" s="134"/>
      <c r="AN21" s="138"/>
      <c r="AO21" s="136"/>
      <c r="AP21" s="136"/>
      <c r="AQ21" s="143"/>
      <c r="AR21" s="143"/>
      <c r="AS21" s="143"/>
      <c r="AT21" s="144"/>
      <c r="AU21" s="144"/>
      <c r="AV21" s="144"/>
      <c r="AW21" s="143"/>
      <c r="AX21" s="143"/>
      <c r="AY21" s="143"/>
      <c r="AZ21" s="144"/>
      <c r="BA21" s="144"/>
      <c r="BB21" s="144"/>
      <c r="BC21" s="143"/>
      <c r="BD21" s="143"/>
      <c r="BE21" s="143"/>
      <c r="BF21" s="144"/>
      <c r="BG21" s="144"/>
      <c r="BH21" s="144"/>
    </row>
    <row r="22" spans="1:60" ht="20" customHeight="1" x14ac:dyDescent="0.35">
      <c r="A22" s="147"/>
      <c r="B22" s="148"/>
      <c r="C22" s="148"/>
      <c r="D22" s="125"/>
      <c r="E22" s="126"/>
      <c r="F22" s="126"/>
      <c r="G22" s="147"/>
      <c r="H22" s="148"/>
      <c r="I22" s="148"/>
      <c r="J22" s="125"/>
      <c r="K22" s="126"/>
      <c r="L22" s="126"/>
      <c r="M22" s="147"/>
      <c r="N22" s="148"/>
      <c r="O22" s="148"/>
      <c r="P22" s="125"/>
      <c r="Q22" s="126"/>
      <c r="R22" s="126"/>
      <c r="S22" s="147"/>
      <c r="T22" s="148"/>
      <c r="U22" s="148"/>
      <c r="V22" s="125"/>
      <c r="W22" s="126"/>
      <c r="X22" s="126"/>
      <c r="Y22" s="130"/>
      <c r="Z22" s="130"/>
      <c r="AA22" s="130"/>
      <c r="AB22" s="150"/>
      <c r="AC22" s="151"/>
      <c r="AD22" s="151"/>
      <c r="AE22" s="152"/>
      <c r="AF22" s="134"/>
      <c r="AG22" s="134"/>
      <c r="AH22" s="138"/>
      <c r="AI22" s="136"/>
      <c r="AJ22" s="136"/>
      <c r="AK22" s="152"/>
      <c r="AL22" s="134"/>
      <c r="AM22" s="134"/>
      <c r="AN22" s="138"/>
      <c r="AO22" s="136"/>
      <c r="AP22" s="136"/>
      <c r="AQ22" s="143"/>
      <c r="AR22" s="143"/>
      <c r="AS22" s="143"/>
      <c r="AT22" s="144"/>
      <c r="AU22" s="144"/>
      <c r="AV22" s="144"/>
      <c r="AW22" s="143"/>
      <c r="AX22" s="143"/>
      <c r="AY22" s="143"/>
      <c r="AZ22" s="144"/>
      <c r="BA22" s="144"/>
      <c r="BB22" s="144"/>
      <c r="BC22" s="143"/>
      <c r="BD22" s="143"/>
      <c r="BE22" s="143"/>
      <c r="BF22" s="144"/>
      <c r="BG22" s="144"/>
      <c r="BH22" s="144"/>
    </row>
    <row r="23" spans="1:60" ht="20" customHeight="1" x14ac:dyDescent="0.35">
      <c r="A23" s="147"/>
      <c r="B23" s="148"/>
      <c r="C23" s="148"/>
      <c r="D23" s="125"/>
      <c r="E23" s="126"/>
      <c r="F23" s="126"/>
      <c r="G23" s="147"/>
      <c r="H23" s="148"/>
      <c r="I23" s="148"/>
      <c r="J23" s="125"/>
      <c r="K23" s="126"/>
      <c r="L23" s="126"/>
      <c r="M23" s="147"/>
      <c r="N23" s="148"/>
      <c r="O23" s="148"/>
      <c r="P23" s="125"/>
      <c r="Q23" s="126"/>
      <c r="R23" s="126"/>
      <c r="S23" s="147"/>
      <c r="T23" s="148"/>
      <c r="U23" s="148"/>
      <c r="V23" s="125"/>
      <c r="W23" s="126"/>
      <c r="X23" s="126"/>
      <c r="Y23" s="130"/>
      <c r="Z23" s="130"/>
      <c r="AA23" s="130"/>
      <c r="AB23" s="150"/>
      <c r="AC23" s="151"/>
      <c r="AD23" s="151"/>
      <c r="AE23" s="152"/>
      <c r="AF23" s="134"/>
      <c r="AG23" s="134"/>
      <c r="AH23" s="138"/>
      <c r="AI23" s="136"/>
      <c r="AJ23" s="136"/>
      <c r="AK23" s="152"/>
      <c r="AL23" s="134"/>
      <c r="AM23" s="134"/>
      <c r="AN23" s="138"/>
      <c r="AO23" s="136"/>
      <c r="AP23" s="136"/>
      <c r="AQ23" s="143"/>
      <c r="AR23" s="143"/>
      <c r="AS23" s="143"/>
      <c r="AT23" s="144"/>
      <c r="AU23" s="144"/>
      <c r="AV23" s="144"/>
      <c r="AW23" s="143"/>
      <c r="AX23" s="143"/>
      <c r="AY23" s="143"/>
      <c r="AZ23" s="144"/>
      <c r="BA23" s="144"/>
      <c r="BB23" s="144"/>
      <c r="BC23" s="143"/>
      <c r="BD23" s="143"/>
      <c r="BE23" s="143"/>
      <c r="BF23" s="144"/>
      <c r="BG23" s="144"/>
      <c r="BH23" s="144"/>
    </row>
    <row r="24" spans="1:60" ht="20" customHeight="1" x14ac:dyDescent="0.35">
      <c r="A24" s="147"/>
      <c r="B24" s="148"/>
      <c r="C24" s="148"/>
      <c r="D24" s="125"/>
      <c r="E24" s="126"/>
      <c r="F24" s="126"/>
      <c r="G24" s="147"/>
      <c r="H24" s="148"/>
      <c r="I24" s="148"/>
      <c r="J24" s="125"/>
      <c r="K24" s="126"/>
      <c r="L24" s="126"/>
      <c r="M24" s="147"/>
      <c r="N24" s="148"/>
      <c r="O24" s="148"/>
      <c r="P24" s="125"/>
      <c r="Q24" s="126"/>
      <c r="R24" s="126"/>
      <c r="S24" s="147"/>
      <c r="T24" s="148"/>
      <c r="U24" s="148"/>
      <c r="V24" s="125"/>
      <c r="W24" s="126"/>
      <c r="X24" s="126"/>
      <c r="Y24" s="130"/>
      <c r="Z24" s="130"/>
      <c r="AA24" s="130"/>
      <c r="AB24" s="150"/>
      <c r="AC24" s="151"/>
      <c r="AD24" s="151"/>
      <c r="AE24" s="152"/>
      <c r="AF24" s="134"/>
      <c r="AG24" s="134"/>
      <c r="AH24" s="138"/>
      <c r="AI24" s="136"/>
      <c r="AJ24" s="136"/>
      <c r="AK24" s="152"/>
      <c r="AL24" s="134"/>
      <c r="AM24" s="134"/>
      <c r="AN24" s="138"/>
      <c r="AO24" s="136"/>
      <c r="AP24" s="136"/>
      <c r="AQ24" s="143"/>
      <c r="AR24" s="143"/>
      <c r="AS24" s="143"/>
      <c r="AT24" s="144"/>
      <c r="AU24" s="144"/>
      <c r="AV24" s="144"/>
      <c r="AW24" s="143"/>
      <c r="AX24" s="143"/>
      <c r="AY24" s="143"/>
      <c r="AZ24" s="144"/>
      <c r="BA24" s="144"/>
      <c r="BB24" s="144"/>
      <c r="BC24" s="143"/>
      <c r="BD24" s="143"/>
      <c r="BE24" s="143"/>
      <c r="BF24" s="144"/>
      <c r="BG24" s="144"/>
      <c r="BH24" s="144"/>
    </row>
    <row r="25" spans="1:60" ht="20" customHeight="1" x14ac:dyDescent="0.35">
      <c r="A25" s="147"/>
      <c r="B25" s="148"/>
      <c r="C25" s="148"/>
      <c r="D25" s="125"/>
      <c r="E25" s="126"/>
      <c r="F25" s="126"/>
      <c r="G25" s="147"/>
      <c r="H25" s="148"/>
      <c r="I25" s="148"/>
      <c r="J25" s="125"/>
      <c r="K25" s="126"/>
      <c r="L25" s="126"/>
      <c r="M25" s="147"/>
      <c r="N25" s="148"/>
      <c r="O25" s="148"/>
      <c r="P25" s="125"/>
      <c r="Q25" s="126"/>
      <c r="R25" s="126"/>
      <c r="S25" s="147"/>
      <c r="T25" s="148"/>
      <c r="U25" s="148"/>
      <c r="V25" s="125"/>
      <c r="W25" s="126"/>
      <c r="X25" s="126"/>
      <c r="Y25" s="130"/>
      <c r="Z25" s="130"/>
      <c r="AA25" s="130"/>
      <c r="AB25" s="150"/>
      <c r="AC25" s="151"/>
      <c r="AD25" s="151"/>
      <c r="AE25" s="152"/>
      <c r="AF25" s="134"/>
      <c r="AG25" s="134"/>
      <c r="AH25" s="138"/>
      <c r="AI25" s="136"/>
      <c r="AJ25" s="136"/>
      <c r="AK25" s="152"/>
      <c r="AL25" s="134"/>
      <c r="AM25" s="134"/>
      <c r="AN25" s="138"/>
      <c r="AO25" s="136"/>
      <c r="AP25" s="136"/>
      <c r="AQ25" s="143"/>
      <c r="AR25" s="143"/>
      <c r="AS25" s="143"/>
      <c r="AT25" s="144"/>
      <c r="AU25" s="144"/>
      <c r="AV25" s="144"/>
      <c r="AW25" s="143"/>
      <c r="AX25" s="143"/>
      <c r="AY25" s="143"/>
      <c r="AZ25" s="144"/>
      <c r="BA25" s="144"/>
      <c r="BB25" s="144"/>
      <c r="BC25" s="143"/>
      <c r="BD25" s="143"/>
      <c r="BE25" s="143"/>
      <c r="BF25" s="144"/>
      <c r="BG25" s="144"/>
      <c r="BH25" s="144"/>
    </row>
  </sheetData>
  <mergeCells count="20">
    <mergeCell ref="BC1:BE1"/>
    <mergeCell ref="BF1:BH1"/>
    <mergeCell ref="AK1:AM1"/>
    <mergeCell ref="AN1:AP1"/>
    <mergeCell ref="AQ1:AS1"/>
    <mergeCell ref="AT1:AV1"/>
    <mergeCell ref="AW1:AY1"/>
    <mergeCell ref="AZ1:BB1"/>
    <mergeCell ref="AH1:AJ1"/>
    <mergeCell ref="A1:C1"/>
    <mergeCell ref="D1:F1"/>
    <mergeCell ref="G1:I1"/>
    <mergeCell ref="J1:L1"/>
    <mergeCell ref="M1:O1"/>
    <mergeCell ref="P1:R1"/>
    <mergeCell ref="S1:U1"/>
    <mergeCell ref="V1:X1"/>
    <mergeCell ref="Y1:AA1"/>
    <mergeCell ref="AB1:AD1"/>
    <mergeCell ref="AE1:AG1"/>
  </mergeCells>
  <pageMargins left="0.7" right="0.7" top="0.75" bottom="0.75" header="0.3" footer="0.3"/>
  <pageSetup paperSize="9" orientation="portrait" horizontalDpi="360" verticalDpi="36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BD95C3-6C1B-4C7D-8185-BAD687DCBE0B}">
  <sheetPr codeName="Feuil8">
    <tabColor rgb="FFFFFF00"/>
  </sheetPr>
  <dimension ref="B1:AP244"/>
  <sheetViews>
    <sheetView zoomScale="25" zoomScaleNormal="25" workbookViewId="0">
      <selection activeCell="K2" sqref="K2"/>
    </sheetView>
  </sheetViews>
  <sheetFormatPr baseColWidth="10" defaultColWidth="18.1796875" defaultRowHeight="60" customHeight="1" x14ac:dyDescent="0.35"/>
  <sheetData>
    <row r="1" spans="2:42" ht="60" customHeight="1" thickBot="1" x14ac:dyDescent="0.4"/>
    <row r="2" spans="2:42" ht="60" customHeight="1" thickBot="1" x14ac:dyDescent="0.4">
      <c r="B2" s="161">
        <f ca="1">couleur(B3)</f>
        <v>45</v>
      </c>
      <c r="C2" s="161">
        <f t="shared" ref="C2:O2" ca="1" si="0">couleur(C3)</f>
        <v>45</v>
      </c>
      <c r="D2" s="161">
        <f t="shared" ca="1" si="0"/>
        <v>45</v>
      </c>
      <c r="E2" s="161">
        <f t="shared" ca="1" si="0"/>
        <v>45</v>
      </c>
      <c r="F2" s="30">
        <f t="shared" ca="1" si="0"/>
        <v>33</v>
      </c>
      <c r="G2" s="30">
        <f t="shared" ca="1" si="0"/>
        <v>33</v>
      </c>
      <c r="H2" s="164">
        <f t="shared" ca="1" si="0"/>
        <v>50</v>
      </c>
      <c r="I2" s="167">
        <f t="shared" ca="1" si="0"/>
        <v>45</v>
      </c>
      <c r="J2" s="167">
        <f t="shared" ca="1" si="0"/>
        <v>45</v>
      </c>
      <c r="K2" s="168">
        <f t="shared" ca="1" si="0"/>
        <v>40</v>
      </c>
      <c r="L2" s="162">
        <f t="shared" ca="1" si="0"/>
        <v>16</v>
      </c>
      <c r="M2" s="29">
        <f t="shared" ca="1" si="0"/>
        <v>3</v>
      </c>
      <c r="N2" s="32">
        <f t="shared" ca="1" si="0"/>
        <v>6</v>
      </c>
      <c r="O2" s="169">
        <f t="shared" ca="1" si="0"/>
        <v>6</v>
      </c>
      <c r="P2" s="69">
        <f ca="1">couleur(P3)</f>
        <v>-4142</v>
      </c>
    </row>
    <row r="3" spans="2:42" ht="60" customHeight="1" thickBot="1" x14ac:dyDescent="0.4">
      <c r="B3" s="161" t="s">
        <v>41</v>
      </c>
      <c r="C3" s="161" t="s">
        <v>42</v>
      </c>
      <c r="D3" s="161" t="s">
        <v>85</v>
      </c>
      <c r="E3" s="161" t="s">
        <v>43</v>
      </c>
      <c r="F3" s="30" t="s">
        <v>47</v>
      </c>
      <c r="G3" s="30" t="s">
        <v>18</v>
      </c>
      <c r="H3" s="164" t="s">
        <v>19</v>
      </c>
      <c r="I3" s="166" t="s">
        <v>45</v>
      </c>
      <c r="J3" s="166" t="s">
        <v>46</v>
      </c>
      <c r="K3" s="165" t="s">
        <v>86</v>
      </c>
      <c r="L3" s="156" t="s">
        <v>87</v>
      </c>
      <c r="M3" s="163" t="s">
        <v>88</v>
      </c>
      <c r="N3" s="32" t="s">
        <v>89</v>
      </c>
      <c r="O3" s="32" t="s">
        <v>90</v>
      </c>
      <c r="P3" s="157" t="s">
        <v>33</v>
      </c>
    </row>
    <row r="5" spans="2:42" ht="60" customHeight="1" thickBot="1" x14ac:dyDescent="0.4">
      <c r="O5" s="53"/>
      <c r="P5" s="53"/>
      <c r="Q5" s="53"/>
      <c r="R5" s="53"/>
      <c r="S5" s="53"/>
      <c r="T5" s="53"/>
      <c r="U5" s="53"/>
      <c r="V5" s="53"/>
      <c r="W5" s="53"/>
      <c r="X5" s="53"/>
      <c r="Y5" s="53"/>
      <c r="Z5" s="53"/>
      <c r="AA5" s="53"/>
      <c r="AB5" s="53"/>
      <c r="AC5" s="53"/>
      <c r="AD5" s="53"/>
      <c r="AE5" s="53"/>
      <c r="AF5" s="53"/>
      <c r="AG5" s="53"/>
      <c r="AI5" s="39"/>
    </row>
    <row r="6" spans="2:42" s="27" customFormat="1" ht="60" customHeight="1" thickBot="1" x14ac:dyDescent="1.05">
      <c r="B6" s="308"/>
      <c r="C6" s="309"/>
      <c r="D6" s="33" t="s">
        <v>14</v>
      </c>
      <c r="E6" s="28" t="s">
        <v>15</v>
      </c>
      <c r="F6" s="28" t="s">
        <v>16</v>
      </c>
      <c r="G6" s="28" t="s">
        <v>17</v>
      </c>
      <c r="H6" s="28" t="s">
        <v>12</v>
      </c>
      <c r="I6" s="28" t="s">
        <v>13</v>
      </c>
      <c r="J6" s="28" t="s">
        <v>13</v>
      </c>
      <c r="K6" s="28" t="s">
        <v>14</v>
      </c>
      <c r="L6" s="28" t="s">
        <v>15</v>
      </c>
      <c r="M6" s="28" t="s">
        <v>16</v>
      </c>
      <c r="N6" s="28" t="s">
        <v>17</v>
      </c>
      <c r="O6" s="41"/>
      <c r="P6" s="53"/>
      <c r="Q6" s="53"/>
      <c r="R6" s="53"/>
      <c r="S6" s="53"/>
      <c r="T6" s="53"/>
      <c r="U6" s="53"/>
      <c r="V6" s="53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I6" s="40"/>
      <c r="AK6" s="29"/>
      <c r="AL6" s="30"/>
      <c r="AM6" s="31"/>
      <c r="AN6" s="34"/>
      <c r="AO6" s="32"/>
      <c r="AP6" s="42"/>
    </row>
    <row r="7" spans="2:42" s="56" customFormat="1" ht="60" customHeight="1" thickBot="1" x14ac:dyDescent="1.05">
      <c r="B7" s="310"/>
      <c r="C7" s="311"/>
      <c r="D7" s="63">
        <v>44805</v>
      </c>
      <c r="E7" s="63">
        <v>44806</v>
      </c>
      <c r="F7" s="63">
        <v>44807</v>
      </c>
      <c r="G7" s="63">
        <v>44808</v>
      </c>
      <c r="H7" s="63">
        <v>44809</v>
      </c>
      <c r="I7" s="63">
        <v>44810</v>
      </c>
      <c r="J7" s="63">
        <v>44811</v>
      </c>
      <c r="K7" s="63">
        <v>44812</v>
      </c>
      <c r="L7" s="63">
        <v>44813</v>
      </c>
      <c r="M7" s="63">
        <v>44814</v>
      </c>
      <c r="N7" s="63">
        <v>44815</v>
      </c>
      <c r="O7" s="59"/>
      <c r="P7" s="53"/>
      <c r="Q7" s="53"/>
      <c r="R7" s="53"/>
      <c r="S7" s="53"/>
      <c r="T7" s="53"/>
      <c r="U7" s="53"/>
      <c r="V7" s="53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</row>
    <row r="8" spans="2:42" s="56" customFormat="1" ht="60" customHeight="1" thickBot="1" x14ac:dyDescent="1.05">
      <c r="B8" s="310"/>
      <c r="C8" s="311"/>
      <c r="D8" s="60">
        <f ca="1">couleur(Programation!E12)</f>
        <v>-4142</v>
      </c>
      <c r="E8" s="60">
        <f ca="1">couleur(Programation!F12)</f>
        <v>45</v>
      </c>
      <c r="F8" s="60">
        <f ca="1">couleur(Programation!G12)</f>
        <v>-4142</v>
      </c>
      <c r="G8" s="60">
        <f ca="1">couleur(Programation!H12)</f>
        <v>-4142</v>
      </c>
      <c r="H8" s="60">
        <f ca="1">couleur(Programation!I12)</f>
        <v>6</v>
      </c>
      <c r="I8" s="60">
        <f ca="1">couleur(Programation!J12)</f>
        <v>-4142</v>
      </c>
      <c r="J8" s="60">
        <f ca="1">couleur(Programation!K12)</f>
        <v>6</v>
      </c>
      <c r="K8" s="60">
        <f ca="1">couleur(Programation!L12)</f>
        <v>6</v>
      </c>
      <c r="L8" s="60">
        <f ca="1">couleur(Programation!M12)</f>
        <v>6</v>
      </c>
      <c r="M8" s="60">
        <f ca="1">couleur(Programation!N12)</f>
        <v>-4142</v>
      </c>
      <c r="N8" s="60">
        <f ca="1">couleur(Programation!O12)</f>
        <v>-4142</v>
      </c>
      <c r="O8" s="59"/>
      <c r="P8" s="66"/>
      <c r="Q8" s="44"/>
      <c r="R8" s="44"/>
      <c r="S8" s="44"/>
      <c r="T8" s="44"/>
      <c r="U8" s="44"/>
      <c r="V8" s="64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</row>
    <row r="9" spans="2:42" s="56" customFormat="1" ht="60" customHeight="1" thickBot="1" x14ac:dyDescent="1.05">
      <c r="B9" s="310"/>
      <c r="C9" s="311"/>
      <c r="D9" s="60">
        <f ca="1">couleur(Programation!E13)</f>
        <v>-4142</v>
      </c>
      <c r="E9" s="60">
        <f ca="1">couleur(Programation!F13)</f>
        <v>-4142</v>
      </c>
      <c r="F9" s="60">
        <f ca="1">couleur(Programation!G13)</f>
        <v>-4142</v>
      </c>
      <c r="G9" s="60">
        <f ca="1">couleur(Programation!H13)</f>
        <v>-4142</v>
      </c>
      <c r="H9" s="60">
        <f ca="1">couleur(Programation!I13)</f>
        <v>6</v>
      </c>
      <c r="I9" s="60">
        <f ca="1">couleur(Programation!J13)</f>
        <v>-4142</v>
      </c>
      <c r="J9" s="60">
        <f ca="1">couleur(Programation!K13)</f>
        <v>-4142</v>
      </c>
      <c r="K9" s="60">
        <f ca="1">couleur(Programation!L13)</f>
        <v>-4142</v>
      </c>
      <c r="L9" s="60">
        <f ca="1">couleur(Programation!M13)</f>
        <v>-4142</v>
      </c>
      <c r="M9" s="60">
        <f ca="1">couleur(Programation!N13)</f>
        <v>-4142</v>
      </c>
      <c r="N9" s="60">
        <f ca="1">couleur(Programation!O13)</f>
        <v>-4142</v>
      </c>
      <c r="O9" s="59"/>
      <c r="P9" s="54"/>
      <c r="Q9" s="55"/>
      <c r="R9" s="55"/>
      <c r="S9" s="55"/>
      <c r="T9" s="55"/>
      <c r="U9" s="55"/>
      <c r="V9" s="55"/>
      <c r="W9" s="59"/>
      <c r="X9" s="59"/>
      <c r="Y9" s="59"/>
      <c r="Z9" s="59"/>
      <c r="AA9" s="59"/>
      <c r="AB9" s="59"/>
      <c r="AC9" s="59"/>
      <c r="AD9" s="59"/>
      <c r="AE9" s="59"/>
      <c r="AF9" s="59"/>
      <c r="AG9" s="59"/>
    </row>
    <row r="10" spans="2:42" s="56" customFormat="1" ht="60" customHeight="1" thickBot="1" x14ac:dyDescent="1.05">
      <c r="B10" s="312"/>
      <c r="C10" s="313"/>
      <c r="D10" s="60">
        <f ca="1">couleur(Programation!E14)</f>
        <v>-4142</v>
      </c>
      <c r="E10" s="60">
        <f ca="1">couleur(Programation!F14)</f>
        <v>-4142</v>
      </c>
      <c r="F10" s="60">
        <f ca="1">couleur(Programation!G14)</f>
        <v>-4142</v>
      </c>
      <c r="G10" s="60">
        <f ca="1">couleur(Programation!H14)</f>
        <v>-4142</v>
      </c>
      <c r="H10" s="60">
        <f ca="1">couleur(Programation!I14)</f>
        <v>-4142</v>
      </c>
      <c r="I10" s="60">
        <f ca="1">couleur(Programation!J14)</f>
        <v>-4142</v>
      </c>
      <c r="J10" s="60">
        <f ca="1">couleur(Programation!K14)</f>
        <v>-4142</v>
      </c>
      <c r="K10" s="60">
        <f ca="1">couleur(Programation!L14)</f>
        <v>-4142</v>
      </c>
      <c r="L10" s="60">
        <f ca="1">couleur(Programation!M14)</f>
        <v>-4142</v>
      </c>
      <c r="M10" s="60">
        <f ca="1">couleur(Programation!N14)</f>
        <v>-4142</v>
      </c>
      <c r="N10" s="60">
        <f ca="1">couleur(Programation!O14)</f>
        <v>-4142</v>
      </c>
      <c r="O10" s="59"/>
      <c r="P10" s="45"/>
      <c r="Q10" s="46"/>
      <c r="R10" s="46"/>
      <c r="S10" s="46"/>
      <c r="T10" s="46"/>
      <c r="U10" s="46"/>
      <c r="V10" s="46"/>
      <c r="W10" s="59"/>
      <c r="X10" s="59"/>
      <c r="Y10" s="59"/>
      <c r="Z10" s="59"/>
      <c r="AA10" s="59"/>
      <c r="AB10" s="59"/>
      <c r="AC10" s="59"/>
      <c r="AD10" s="59"/>
      <c r="AE10" s="59"/>
      <c r="AF10" s="59"/>
      <c r="AG10" s="59"/>
    </row>
    <row r="11" spans="2:42" s="56" customFormat="1" ht="60" customHeight="1" x14ac:dyDescent="1">
      <c r="B11" s="79"/>
      <c r="C11" s="79"/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59"/>
      <c r="P11" s="45"/>
      <c r="Q11" s="46"/>
      <c r="R11" s="46"/>
      <c r="S11" s="46"/>
      <c r="T11" s="46"/>
      <c r="U11" s="46"/>
      <c r="V11" s="46"/>
      <c r="W11" s="59"/>
      <c r="X11" s="59"/>
      <c r="Y11" s="59"/>
      <c r="Z11" s="59"/>
      <c r="AA11" s="59"/>
      <c r="AB11" s="59"/>
      <c r="AC11" s="59"/>
      <c r="AD11" s="59"/>
      <c r="AE11" s="59"/>
      <c r="AF11" s="59"/>
      <c r="AG11" s="59"/>
    </row>
    <row r="12" spans="2:42" s="56" customFormat="1" ht="60" customHeight="1" x14ac:dyDescent="1">
      <c r="B12" s="79"/>
      <c r="C12" s="79"/>
      <c r="D12" s="70"/>
      <c r="E12" s="70"/>
      <c r="F12" s="70"/>
      <c r="G12" s="70"/>
      <c r="H12" s="70"/>
      <c r="I12" s="70"/>
      <c r="J12" s="70"/>
      <c r="K12" s="70"/>
      <c r="L12" s="70"/>
      <c r="M12" s="70"/>
      <c r="N12" s="70"/>
      <c r="O12" s="59"/>
      <c r="P12" s="45"/>
      <c r="Q12" s="46"/>
      <c r="R12" s="46"/>
      <c r="S12" s="46"/>
      <c r="T12" s="46"/>
      <c r="U12" s="46"/>
      <c r="V12" s="46"/>
      <c r="W12" s="59"/>
      <c r="X12" s="59"/>
      <c r="Y12" s="59"/>
      <c r="Z12" s="59"/>
      <c r="AA12" s="59"/>
      <c r="AB12" s="59"/>
      <c r="AC12" s="59"/>
      <c r="AD12" s="59"/>
      <c r="AE12" s="59"/>
      <c r="AF12" s="59"/>
      <c r="AG12" s="59"/>
    </row>
    <row r="13" spans="2:42" s="56" customFormat="1" ht="60" customHeight="1" x14ac:dyDescent="1">
      <c r="B13" s="79"/>
      <c r="C13" s="79"/>
      <c r="D13" s="70"/>
      <c r="E13" s="70"/>
      <c r="F13" s="70"/>
      <c r="G13" s="70"/>
      <c r="H13" s="70"/>
      <c r="I13" s="70"/>
      <c r="J13" s="70"/>
      <c r="K13" s="70"/>
      <c r="L13" s="70"/>
      <c r="M13" s="70"/>
      <c r="N13" s="70"/>
      <c r="O13" s="59"/>
      <c r="P13" s="45"/>
      <c r="Q13" s="46"/>
      <c r="R13" s="46"/>
      <c r="S13" s="46"/>
      <c r="T13" s="46"/>
      <c r="U13" s="46"/>
      <c r="V13" s="46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</row>
    <row r="14" spans="2:42" s="56" customFormat="1" ht="60" customHeight="1" thickBot="1" x14ac:dyDescent="1.05">
      <c r="P14" s="59"/>
      <c r="Q14" s="59"/>
      <c r="R14" s="59"/>
      <c r="S14" s="59"/>
      <c r="T14" s="59"/>
      <c r="U14" s="59"/>
      <c r="V14" s="59"/>
      <c r="W14" s="59"/>
      <c r="X14" s="59"/>
      <c r="Y14" s="59"/>
    </row>
    <row r="15" spans="2:42" s="56" customFormat="1" ht="60" customHeight="1" thickBot="1" x14ac:dyDescent="1.05">
      <c r="B15" s="308"/>
      <c r="C15" s="309"/>
      <c r="D15" s="28" t="s">
        <v>12</v>
      </c>
      <c r="E15" s="28" t="s">
        <v>13</v>
      </c>
      <c r="F15" s="28" t="s">
        <v>13</v>
      </c>
      <c r="G15" s="28" t="s">
        <v>14</v>
      </c>
      <c r="H15" s="28" t="s">
        <v>15</v>
      </c>
      <c r="I15" s="28" t="s">
        <v>16</v>
      </c>
      <c r="J15" s="28" t="s">
        <v>17</v>
      </c>
      <c r="K15" s="28" t="s">
        <v>12</v>
      </c>
      <c r="L15" s="28" t="s">
        <v>13</v>
      </c>
      <c r="M15" s="28" t="s">
        <v>13</v>
      </c>
      <c r="N15" s="28" t="s">
        <v>14</v>
      </c>
      <c r="O15" s="28" t="s">
        <v>15</v>
      </c>
      <c r="P15" s="28" t="s">
        <v>16</v>
      </c>
      <c r="Q15" s="28" t="s">
        <v>17</v>
      </c>
      <c r="S15" s="59"/>
      <c r="T15" s="59"/>
      <c r="U15" s="59"/>
      <c r="V15" s="59"/>
      <c r="W15" s="59"/>
      <c r="X15" s="59"/>
      <c r="Y15" s="59"/>
    </row>
    <row r="16" spans="2:42" s="56" customFormat="1" ht="60" customHeight="1" thickBot="1" x14ac:dyDescent="1.05">
      <c r="B16" s="310"/>
      <c r="C16" s="311"/>
      <c r="D16" s="63">
        <v>44816</v>
      </c>
      <c r="E16" s="63">
        <v>44817</v>
      </c>
      <c r="F16" s="63">
        <v>44818</v>
      </c>
      <c r="G16" s="63">
        <v>44819</v>
      </c>
      <c r="H16" s="63">
        <v>44820</v>
      </c>
      <c r="I16" s="63">
        <v>44821</v>
      </c>
      <c r="J16" s="63">
        <v>44822</v>
      </c>
      <c r="K16" s="63">
        <v>44823</v>
      </c>
      <c r="L16" s="63">
        <v>44824</v>
      </c>
      <c r="M16" s="63">
        <v>44825</v>
      </c>
      <c r="N16" s="63">
        <v>44826</v>
      </c>
      <c r="O16" s="63">
        <v>44827</v>
      </c>
      <c r="P16" s="63">
        <v>44828</v>
      </c>
      <c r="Q16" s="63">
        <v>44829</v>
      </c>
      <c r="R16" s="59"/>
      <c r="S16" s="59"/>
      <c r="T16" s="59"/>
      <c r="U16" s="59"/>
      <c r="V16" s="59"/>
      <c r="W16" s="59"/>
      <c r="X16" s="59"/>
      <c r="Y16" s="59"/>
    </row>
    <row r="17" spans="2:25" s="56" customFormat="1" ht="60" customHeight="1" thickBot="1" x14ac:dyDescent="1.05">
      <c r="B17" s="310"/>
      <c r="C17" s="311"/>
      <c r="D17" s="60">
        <f ca="1">couleur(Programation!E21)</f>
        <v>16</v>
      </c>
      <c r="E17" s="60">
        <f ca="1">couleur(Programation!F21)</f>
        <v>16</v>
      </c>
      <c r="F17" s="60">
        <f ca="1">couleur(Programation!G21)</f>
        <v>45</v>
      </c>
      <c r="G17" s="60">
        <f ca="1">couleur(Programation!H21)</f>
        <v>45</v>
      </c>
      <c r="H17" s="60">
        <f ca="1">couleur(Programation!I21)</f>
        <v>50</v>
      </c>
      <c r="I17" s="60">
        <f ca="1">couleur(Programation!J21)</f>
        <v>-4142</v>
      </c>
      <c r="J17" s="60">
        <f ca="1">couleur(Programation!K21)</f>
        <v>-4142</v>
      </c>
      <c r="K17" s="60">
        <f ca="1">couleur(Programation!L21)</f>
        <v>45</v>
      </c>
      <c r="L17" s="60">
        <f ca="1">couleur(Programation!M21)</f>
        <v>-4142</v>
      </c>
      <c r="M17" s="60">
        <f ca="1">couleur(Programation!N21)</f>
        <v>-4142</v>
      </c>
      <c r="N17" s="60">
        <f ca="1">couleur(Programation!O21)</f>
        <v>-4142</v>
      </c>
      <c r="O17" s="60">
        <f ca="1">couleur(Programation!P21)</f>
        <v>-4142</v>
      </c>
      <c r="P17" s="60">
        <f ca="1">couleur(Programation!Q21)</f>
        <v>-4142</v>
      </c>
      <c r="Q17" s="60">
        <f ca="1">couleur(Programation!R21)</f>
        <v>-4142</v>
      </c>
      <c r="R17" s="64"/>
      <c r="S17" s="66"/>
      <c r="T17" s="44"/>
      <c r="U17" s="44"/>
      <c r="V17" s="44"/>
      <c r="W17" s="44"/>
      <c r="X17" s="44"/>
      <c r="Y17" s="64"/>
    </row>
    <row r="18" spans="2:25" s="56" customFormat="1" ht="60" customHeight="1" thickBot="1" x14ac:dyDescent="1.05">
      <c r="B18" s="310"/>
      <c r="C18" s="311"/>
      <c r="D18" s="60">
        <f ca="1">couleur(Programation!E22)</f>
        <v>-4142</v>
      </c>
      <c r="E18" s="60">
        <f ca="1">couleur(Programation!F22)</f>
        <v>-4142</v>
      </c>
      <c r="F18" s="60">
        <f ca="1">couleur(Programation!G22)</f>
        <v>-4142</v>
      </c>
      <c r="G18" s="60">
        <f ca="1">couleur(Programation!H22)</f>
        <v>-4142</v>
      </c>
      <c r="H18" s="60">
        <f ca="1">couleur(Programation!I22)</f>
        <v>-4142</v>
      </c>
      <c r="I18" s="60">
        <f ca="1">couleur(Programation!J22)</f>
        <v>-4142</v>
      </c>
      <c r="J18" s="60">
        <f ca="1">couleur(Programation!K22)</f>
        <v>-4142</v>
      </c>
      <c r="K18" s="60">
        <f ca="1">couleur(Programation!L22)</f>
        <v>-4142</v>
      </c>
      <c r="L18" s="60">
        <f ca="1">couleur(Programation!M22)</f>
        <v>-4142</v>
      </c>
      <c r="M18" s="60">
        <f ca="1">couleur(Programation!N22)</f>
        <v>-4142</v>
      </c>
      <c r="N18" s="60">
        <f ca="1">couleur(Programation!O22)</f>
        <v>-4142</v>
      </c>
      <c r="O18" s="60">
        <f ca="1">couleur(Programation!P22)</f>
        <v>-4142</v>
      </c>
      <c r="P18" s="60">
        <f ca="1">couleur(Programation!Q22)</f>
        <v>-4142</v>
      </c>
      <c r="Q18" s="60">
        <f ca="1">couleur(Programation!R22)</f>
        <v>-4142</v>
      </c>
      <c r="R18" s="55"/>
      <c r="S18" s="54"/>
      <c r="T18" s="55"/>
      <c r="U18" s="55"/>
      <c r="V18" s="55"/>
      <c r="W18" s="55"/>
      <c r="X18" s="55"/>
      <c r="Y18" s="55"/>
    </row>
    <row r="19" spans="2:25" s="56" customFormat="1" ht="60" customHeight="1" thickBot="1" x14ac:dyDescent="1.05">
      <c r="B19" s="312"/>
      <c r="C19" s="313"/>
      <c r="D19" s="60">
        <f ca="1">couleur(Programation!E23)</f>
        <v>-4142</v>
      </c>
      <c r="E19" s="60">
        <f ca="1">couleur(Programation!F23)</f>
        <v>-4142</v>
      </c>
      <c r="F19" s="60">
        <f ca="1">couleur(Programation!G23)</f>
        <v>-4142</v>
      </c>
      <c r="G19" s="60">
        <f ca="1">couleur(Programation!H23)</f>
        <v>-4142</v>
      </c>
      <c r="H19" s="60">
        <f ca="1">couleur(Programation!I23)</f>
        <v>-4142</v>
      </c>
      <c r="I19" s="60">
        <f ca="1">couleur(Programation!J23)</f>
        <v>-4142</v>
      </c>
      <c r="J19" s="60">
        <f ca="1">couleur(Programation!K23)</f>
        <v>-4142</v>
      </c>
      <c r="K19" s="60">
        <f ca="1">couleur(Programation!L23)</f>
        <v>-4142</v>
      </c>
      <c r="L19" s="60">
        <f ca="1">couleur(Programation!M23)</f>
        <v>-4142</v>
      </c>
      <c r="M19" s="60">
        <f ca="1">couleur(Programation!N23)</f>
        <v>-4142</v>
      </c>
      <c r="N19" s="60">
        <f ca="1">couleur(Programation!O23)</f>
        <v>-4142</v>
      </c>
      <c r="O19" s="60">
        <f ca="1">couleur(Programation!P23)</f>
        <v>-4142</v>
      </c>
      <c r="P19" s="60">
        <f ca="1">couleur(Programation!Q23)</f>
        <v>-4142</v>
      </c>
      <c r="Q19" s="60">
        <f ca="1">couleur(Programation!R23)</f>
        <v>-4142</v>
      </c>
      <c r="R19" s="46"/>
      <c r="S19" s="45"/>
      <c r="T19" s="46"/>
      <c r="U19" s="46"/>
      <c r="V19" s="46"/>
      <c r="W19" s="46"/>
      <c r="X19" s="46"/>
      <c r="Y19" s="46"/>
    </row>
    <row r="20" spans="2:25" s="56" customFormat="1" ht="60" customHeight="1" x14ac:dyDescent="1">
      <c r="B20" s="79"/>
      <c r="C20" s="79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  <c r="Q20" s="70"/>
      <c r="R20" s="46"/>
      <c r="S20" s="45"/>
      <c r="T20" s="46"/>
      <c r="U20" s="46"/>
      <c r="V20" s="46"/>
      <c r="W20" s="46"/>
      <c r="X20" s="46"/>
      <c r="Y20" s="46"/>
    </row>
    <row r="21" spans="2:25" s="56" customFormat="1" ht="60" customHeight="1" x14ac:dyDescent="1">
      <c r="B21" s="79"/>
      <c r="C21" s="79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0"/>
      <c r="R21" s="46"/>
      <c r="S21" s="45"/>
      <c r="T21" s="46"/>
      <c r="U21" s="46"/>
      <c r="V21" s="46"/>
      <c r="W21" s="46"/>
      <c r="X21" s="46"/>
      <c r="Y21" s="46"/>
    </row>
    <row r="22" spans="2:25" s="56" customFormat="1" ht="60" customHeight="1" x14ac:dyDescent="1">
      <c r="B22" s="79"/>
      <c r="C22" s="79"/>
      <c r="D22" s="70"/>
      <c r="E22" s="70"/>
      <c r="F22" s="70"/>
      <c r="G22" s="70"/>
      <c r="H22" s="70"/>
      <c r="I22" s="70"/>
      <c r="J22" s="70"/>
      <c r="K22" s="70"/>
      <c r="L22" s="70"/>
      <c r="M22" s="70"/>
      <c r="N22" s="70"/>
      <c r="O22" s="70"/>
      <c r="P22" s="70"/>
      <c r="Q22" s="70"/>
      <c r="R22" s="46"/>
      <c r="S22" s="45"/>
      <c r="T22" s="46"/>
      <c r="U22" s="46"/>
      <c r="V22" s="46"/>
      <c r="W22" s="46"/>
      <c r="X22" s="46"/>
      <c r="Y22" s="46"/>
    </row>
    <row r="23" spans="2:25" s="56" customFormat="1" ht="60" customHeight="1" thickBot="1" x14ac:dyDescent="1.05">
      <c r="P23" s="59"/>
      <c r="Q23" s="59"/>
      <c r="R23" s="59"/>
      <c r="S23" s="59"/>
      <c r="T23" s="59"/>
      <c r="U23" s="59"/>
      <c r="V23" s="59"/>
      <c r="W23" s="59"/>
      <c r="X23" s="59"/>
      <c r="Y23" s="59"/>
    </row>
    <row r="24" spans="2:25" s="56" customFormat="1" ht="60" customHeight="1" thickBot="1" x14ac:dyDescent="1.05">
      <c r="B24" s="308"/>
      <c r="C24" s="309"/>
      <c r="D24" s="28" t="s">
        <v>12</v>
      </c>
      <c r="E24" s="28" t="s">
        <v>13</v>
      </c>
      <c r="F24" s="28" t="s">
        <v>13</v>
      </c>
      <c r="G24" s="28" t="s">
        <v>14</v>
      </c>
      <c r="H24" s="28" t="s">
        <v>15</v>
      </c>
      <c r="I24" s="28" t="s">
        <v>16</v>
      </c>
      <c r="J24" s="28" t="s">
        <v>17</v>
      </c>
      <c r="K24" s="28" t="s">
        <v>12</v>
      </c>
      <c r="L24" s="28" t="s">
        <v>13</v>
      </c>
      <c r="M24" s="28" t="s">
        <v>13</v>
      </c>
      <c r="N24" s="28" t="s">
        <v>14</v>
      </c>
      <c r="O24" s="28" t="s">
        <v>15</v>
      </c>
      <c r="P24" s="28" t="s">
        <v>16</v>
      </c>
      <c r="Q24" s="28" t="s">
        <v>17</v>
      </c>
      <c r="S24" s="59"/>
      <c r="T24" s="59"/>
      <c r="U24" s="59"/>
      <c r="V24" s="59"/>
      <c r="W24" s="59"/>
      <c r="X24" s="59"/>
      <c r="Y24" s="59"/>
    </row>
    <row r="25" spans="2:25" s="56" customFormat="1" ht="60" customHeight="1" thickBot="1" x14ac:dyDescent="1.05">
      <c r="B25" s="310"/>
      <c r="C25" s="311"/>
      <c r="D25" s="63">
        <v>44830</v>
      </c>
      <c r="E25" s="63">
        <v>44831</v>
      </c>
      <c r="F25" s="63">
        <v>44832</v>
      </c>
      <c r="G25" s="63">
        <v>44833</v>
      </c>
      <c r="H25" s="63">
        <v>44834</v>
      </c>
      <c r="I25" s="63">
        <v>44835</v>
      </c>
      <c r="J25" s="63">
        <v>44836</v>
      </c>
      <c r="K25" s="63">
        <v>44837</v>
      </c>
      <c r="L25" s="63">
        <v>44838</v>
      </c>
      <c r="M25" s="63">
        <v>44839</v>
      </c>
      <c r="N25" s="63">
        <v>44840</v>
      </c>
      <c r="O25" s="63">
        <v>44841</v>
      </c>
      <c r="P25" s="63">
        <v>44842</v>
      </c>
      <c r="Q25" s="63">
        <v>44843</v>
      </c>
      <c r="R25" s="59"/>
      <c r="S25" s="59"/>
      <c r="T25" s="59"/>
      <c r="U25" s="59"/>
      <c r="V25" s="59"/>
      <c r="W25" s="59"/>
      <c r="X25" s="59"/>
      <c r="Y25" s="59"/>
    </row>
    <row r="26" spans="2:25" s="56" customFormat="1" ht="60" customHeight="1" thickBot="1" x14ac:dyDescent="1.05">
      <c r="B26" s="310"/>
      <c r="C26" s="311"/>
      <c r="D26" s="60">
        <f ca="1">couleur(Programation!E30)</f>
        <v>-4142</v>
      </c>
      <c r="E26" s="60">
        <f ca="1">couleur(Programation!F30)</f>
        <v>-4142</v>
      </c>
      <c r="F26" s="60">
        <f ca="1">couleur(Programation!G30)</f>
        <v>-4142</v>
      </c>
      <c r="G26" s="60">
        <f ca="1">couleur(Programation!H30)</f>
        <v>-4142</v>
      </c>
      <c r="H26" s="60">
        <f ca="1">couleur(Programation!I30)</f>
        <v>-4142</v>
      </c>
      <c r="I26" s="60">
        <f ca="1">couleur(Programation!J30)</f>
        <v>-4142</v>
      </c>
      <c r="J26" s="60">
        <f ca="1">couleur(Programation!K30)</f>
        <v>-4142</v>
      </c>
      <c r="K26" s="60">
        <f ca="1">couleur(Programation!L30)</f>
        <v>-4142</v>
      </c>
      <c r="L26" s="60">
        <f ca="1">couleur(Programation!M30)</f>
        <v>-4142</v>
      </c>
      <c r="M26" s="60">
        <f ca="1">couleur(Programation!N30)</f>
        <v>-4142</v>
      </c>
      <c r="N26" s="60">
        <f ca="1">couleur(Programation!O30)</f>
        <v>-4142</v>
      </c>
      <c r="O26" s="60">
        <f ca="1">couleur(Programation!P30)</f>
        <v>-4142</v>
      </c>
      <c r="P26" s="60">
        <f ca="1">couleur(Programation!Q30)</f>
        <v>-4142</v>
      </c>
      <c r="Q26" s="60">
        <f ca="1">couleur(Programation!R30)</f>
        <v>-4142</v>
      </c>
      <c r="R26" s="64"/>
      <c r="S26" s="66"/>
      <c r="T26" s="44"/>
      <c r="U26" s="44"/>
      <c r="V26" s="44"/>
      <c r="W26" s="44"/>
      <c r="X26" s="44"/>
      <c r="Y26" s="64"/>
    </row>
    <row r="27" spans="2:25" s="56" customFormat="1" ht="60" customHeight="1" thickBot="1" x14ac:dyDescent="1.05">
      <c r="B27" s="310"/>
      <c r="C27" s="311"/>
      <c r="D27" s="60">
        <f ca="1">couleur(Programation!E31)</f>
        <v>-4142</v>
      </c>
      <c r="E27" s="60">
        <f ca="1">couleur(Programation!F31)</f>
        <v>-4142</v>
      </c>
      <c r="F27" s="60">
        <f ca="1">couleur(Programation!G31)</f>
        <v>-4142</v>
      </c>
      <c r="G27" s="60">
        <f ca="1">couleur(Programation!H31)</f>
        <v>-4142</v>
      </c>
      <c r="H27" s="60">
        <f ca="1">couleur(Programation!I31)</f>
        <v>-4142</v>
      </c>
      <c r="I27" s="60">
        <f ca="1">couleur(Programation!J31)</f>
        <v>-4142</v>
      </c>
      <c r="J27" s="60">
        <f ca="1">couleur(Programation!K31)</f>
        <v>-4142</v>
      </c>
      <c r="K27" s="60">
        <f ca="1">couleur(Programation!L31)</f>
        <v>-4142</v>
      </c>
      <c r="L27" s="60">
        <f ca="1">couleur(Programation!M31)</f>
        <v>-4142</v>
      </c>
      <c r="M27" s="60">
        <f ca="1">couleur(Programation!N31)</f>
        <v>-4142</v>
      </c>
      <c r="N27" s="60">
        <f ca="1">couleur(Programation!O31)</f>
        <v>-4142</v>
      </c>
      <c r="O27" s="60">
        <f ca="1">couleur(Programation!P31)</f>
        <v>-4142</v>
      </c>
      <c r="P27" s="60">
        <f ca="1">couleur(Programation!Q31)</f>
        <v>-4142</v>
      </c>
      <c r="Q27" s="60">
        <f ca="1">couleur(Programation!R31)</f>
        <v>-4142</v>
      </c>
      <c r="R27" s="55"/>
      <c r="S27" s="54"/>
      <c r="T27" s="55"/>
      <c r="U27" s="55"/>
      <c r="V27" s="55"/>
      <c r="W27" s="55"/>
      <c r="X27" s="55"/>
      <c r="Y27" s="55"/>
    </row>
    <row r="28" spans="2:25" s="56" customFormat="1" ht="60" customHeight="1" thickBot="1" x14ac:dyDescent="1.05">
      <c r="B28" s="312"/>
      <c r="C28" s="313"/>
      <c r="D28" s="60">
        <f ca="1">couleur(Programation!E32)</f>
        <v>-4142</v>
      </c>
      <c r="E28" s="60">
        <f ca="1">couleur(Programation!F32)</f>
        <v>-4142</v>
      </c>
      <c r="F28" s="60">
        <f ca="1">couleur(Programation!G32)</f>
        <v>-4142</v>
      </c>
      <c r="G28" s="60">
        <f ca="1">couleur(Programation!H32)</f>
        <v>-4142</v>
      </c>
      <c r="H28" s="60">
        <f ca="1">couleur(Programation!I32)</f>
        <v>-4142</v>
      </c>
      <c r="I28" s="60">
        <f ca="1">couleur(Programation!J32)</f>
        <v>-4142</v>
      </c>
      <c r="J28" s="60">
        <f ca="1">couleur(Programation!K32)</f>
        <v>-4142</v>
      </c>
      <c r="K28" s="60">
        <f ca="1">couleur(Programation!L32)</f>
        <v>-4142</v>
      </c>
      <c r="L28" s="60">
        <f ca="1">couleur(Programation!M32)</f>
        <v>-4142</v>
      </c>
      <c r="M28" s="60">
        <f ca="1">couleur(Programation!N32)</f>
        <v>-4142</v>
      </c>
      <c r="N28" s="60">
        <f ca="1">couleur(Programation!O32)</f>
        <v>-4142</v>
      </c>
      <c r="O28" s="60">
        <f ca="1">couleur(Programation!P32)</f>
        <v>-4142</v>
      </c>
      <c r="P28" s="60">
        <f ca="1">couleur(Programation!Q32)</f>
        <v>-4142</v>
      </c>
      <c r="Q28" s="60">
        <f ca="1">couleur(Programation!R32)</f>
        <v>-4142</v>
      </c>
      <c r="R28" s="46"/>
      <c r="S28" s="45"/>
      <c r="T28" s="46"/>
      <c r="U28" s="46"/>
      <c r="V28" s="46"/>
      <c r="W28" s="46"/>
      <c r="X28" s="46"/>
      <c r="Y28" s="46"/>
    </row>
    <row r="29" spans="2:25" s="56" customFormat="1" ht="60" customHeight="1" x14ac:dyDescent="1">
      <c r="B29" s="79"/>
      <c r="C29" s="79"/>
      <c r="D29" s="70"/>
      <c r="E29" s="70"/>
      <c r="F29" s="70"/>
      <c r="G29" s="70"/>
      <c r="H29" s="70"/>
      <c r="I29" s="70"/>
      <c r="J29" s="70"/>
      <c r="K29" s="70"/>
      <c r="L29" s="70"/>
      <c r="M29" s="70"/>
      <c r="N29" s="70"/>
      <c r="O29" s="70"/>
      <c r="P29" s="70"/>
      <c r="Q29" s="70"/>
      <c r="R29" s="46"/>
      <c r="S29" s="45"/>
      <c r="T29" s="46"/>
      <c r="U29" s="46"/>
      <c r="V29" s="46"/>
      <c r="W29" s="46"/>
      <c r="X29" s="46"/>
      <c r="Y29" s="46"/>
    </row>
    <row r="30" spans="2:25" s="56" customFormat="1" ht="60" customHeight="1" x14ac:dyDescent="1">
      <c r="B30" s="79"/>
      <c r="C30" s="79"/>
      <c r="D30" s="70"/>
      <c r="E30" s="70"/>
      <c r="F30" s="70"/>
      <c r="G30" s="70"/>
      <c r="H30" s="70"/>
      <c r="I30" s="70"/>
      <c r="J30" s="70"/>
      <c r="K30" s="70"/>
      <c r="L30" s="70"/>
      <c r="M30" s="70"/>
      <c r="N30" s="70"/>
      <c r="O30" s="70"/>
      <c r="P30" s="70"/>
      <c r="Q30" s="70"/>
      <c r="R30" s="46"/>
      <c r="S30" s="45"/>
      <c r="T30" s="46"/>
      <c r="U30" s="46"/>
      <c r="V30" s="46"/>
      <c r="W30" s="46"/>
      <c r="X30" s="46"/>
      <c r="Y30" s="46"/>
    </row>
    <row r="31" spans="2:25" s="56" customFormat="1" ht="60" customHeight="1" x14ac:dyDescent="1">
      <c r="B31" s="79"/>
      <c r="C31" s="79"/>
      <c r="D31" s="70"/>
      <c r="E31" s="70"/>
      <c r="F31" s="70"/>
      <c r="G31" s="70"/>
      <c r="H31" s="70"/>
      <c r="I31" s="70"/>
      <c r="J31" s="70"/>
      <c r="K31" s="70"/>
      <c r="L31" s="70"/>
      <c r="M31" s="70"/>
      <c r="N31" s="70"/>
      <c r="O31" s="70"/>
      <c r="P31" s="70"/>
      <c r="Q31" s="70"/>
      <c r="R31" s="46"/>
      <c r="S31" s="45"/>
      <c r="T31" s="46"/>
      <c r="U31" s="46"/>
      <c r="V31" s="46"/>
      <c r="W31" s="46"/>
      <c r="X31" s="46"/>
      <c r="Y31" s="46"/>
    </row>
    <row r="32" spans="2:25" s="56" customFormat="1" ht="60" customHeight="1" thickBot="1" x14ac:dyDescent="1.05">
      <c r="P32" s="59"/>
      <c r="Q32" s="59"/>
      <c r="R32" s="59"/>
      <c r="S32" s="59"/>
      <c r="T32" s="59"/>
      <c r="U32" s="59"/>
      <c r="V32" s="59"/>
      <c r="W32" s="59"/>
      <c r="X32" s="59"/>
      <c r="Y32" s="59"/>
    </row>
    <row r="33" spans="2:25" s="56" customFormat="1" ht="60" customHeight="1" thickBot="1" x14ac:dyDescent="1.05">
      <c r="B33" s="308"/>
      <c r="C33" s="309"/>
      <c r="D33" s="28" t="s">
        <v>12</v>
      </c>
      <c r="E33" s="28" t="s">
        <v>13</v>
      </c>
      <c r="F33" s="28" t="s">
        <v>13</v>
      </c>
      <c r="G33" s="28" t="s">
        <v>14</v>
      </c>
      <c r="H33" s="28" t="s">
        <v>15</v>
      </c>
      <c r="I33" s="28" t="s">
        <v>16</v>
      </c>
      <c r="J33" s="28" t="s">
        <v>17</v>
      </c>
      <c r="K33" s="28" t="s">
        <v>12</v>
      </c>
      <c r="L33" s="28" t="s">
        <v>13</v>
      </c>
      <c r="M33" s="28" t="s">
        <v>13</v>
      </c>
      <c r="N33" s="28" t="s">
        <v>14</v>
      </c>
      <c r="O33" s="28" t="s">
        <v>15</v>
      </c>
      <c r="P33" s="28" t="s">
        <v>16</v>
      </c>
      <c r="Q33" s="28" t="s">
        <v>17</v>
      </c>
      <c r="S33" s="59"/>
      <c r="T33" s="59"/>
      <c r="U33" s="59"/>
      <c r="V33" s="59"/>
      <c r="W33" s="59"/>
      <c r="X33" s="59"/>
      <c r="Y33" s="59"/>
    </row>
    <row r="34" spans="2:25" s="56" customFormat="1" ht="60" customHeight="1" thickBot="1" x14ac:dyDescent="1.05">
      <c r="B34" s="310"/>
      <c r="C34" s="311"/>
      <c r="D34" s="63">
        <v>44844</v>
      </c>
      <c r="E34" s="63">
        <v>44845</v>
      </c>
      <c r="F34" s="63">
        <v>44846</v>
      </c>
      <c r="G34" s="63">
        <v>44847</v>
      </c>
      <c r="H34" s="63">
        <v>44848</v>
      </c>
      <c r="I34" s="63">
        <v>44849</v>
      </c>
      <c r="J34" s="63">
        <v>44850</v>
      </c>
      <c r="K34" s="63">
        <v>44851</v>
      </c>
      <c r="L34" s="63">
        <v>44852</v>
      </c>
      <c r="M34" s="63">
        <v>44853</v>
      </c>
      <c r="N34" s="63">
        <v>44854</v>
      </c>
      <c r="O34" s="63">
        <v>44855</v>
      </c>
      <c r="P34" s="63">
        <v>44856</v>
      </c>
      <c r="Q34" s="63">
        <v>44857</v>
      </c>
      <c r="R34" s="59"/>
      <c r="S34" s="59"/>
      <c r="T34" s="59"/>
      <c r="U34" s="59"/>
      <c r="V34" s="59"/>
      <c r="W34" s="59"/>
      <c r="X34" s="59"/>
      <c r="Y34" s="59"/>
    </row>
    <row r="35" spans="2:25" s="56" customFormat="1" ht="60" customHeight="1" thickBot="1" x14ac:dyDescent="1.05">
      <c r="B35" s="310"/>
      <c r="C35" s="311"/>
      <c r="D35" s="60">
        <f ca="1">couleur(Programation!E39)</f>
        <v>-4142</v>
      </c>
      <c r="E35" s="60">
        <f ca="1">couleur(Programation!F39)</f>
        <v>-4142</v>
      </c>
      <c r="F35" s="60">
        <f ca="1">couleur(Programation!G39)</f>
        <v>-4142</v>
      </c>
      <c r="G35" s="60">
        <f ca="1">couleur(Programation!H39)</f>
        <v>-4142</v>
      </c>
      <c r="H35" s="60">
        <f ca="1">couleur(Programation!I39)</f>
        <v>-4142</v>
      </c>
      <c r="I35" s="60">
        <f ca="1">couleur(Programation!J39)</f>
        <v>-4142</v>
      </c>
      <c r="J35" s="60">
        <f ca="1">couleur(Programation!K39)</f>
        <v>-4142</v>
      </c>
      <c r="K35" s="60">
        <f ca="1">couleur(Programation!L39)</f>
        <v>-4142</v>
      </c>
      <c r="L35" s="60">
        <f ca="1">couleur(Programation!M39)</f>
        <v>-4142</v>
      </c>
      <c r="M35" s="60">
        <f ca="1">couleur(Programation!N39)</f>
        <v>-4142</v>
      </c>
      <c r="N35" s="60">
        <f ca="1">couleur(Programation!O39)</f>
        <v>-4142</v>
      </c>
      <c r="O35" s="60">
        <f ca="1">couleur(Programation!P39)</f>
        <v>-4142</v>
      </c>
      <c r="P35" s="60">
        <f ca="1">couleur(Programation!Q39)</f>
        <v>-4142</v>
      </c>
      <c r="Q35" s="60">
        <f ca="1">couleur(Programation!R39)</f>
        <v>-4142</v>
      </c>
      <c r="R35" s="64"/>
      <c r="S35" s="66"/>
      <c r="T35" s="44"/>
      <c r="U35" s="44"/>
      <c r="V35" s="44"/>
      <c r="W35" s="44"/>
      <c r="X35" s="44"/>
      <c r="Y35" s="64"/>
    </row>
    <row r="36" spans="2:25" s="56" customFormat="1" ht="60" customHeight="1" thickBot="1" x14ac:dyDescent="1.05">
      <c r="B36" s="310"/>
      <c r="C36" s="311"/>
      <c r="D36" s="60">
        <f ca="1">couleur(Programation!E40)</f>
        <v>-4142</v>
      </c>
      <c r="E36" s="60">
        <f ca="1">couleur(Programation!F40)</f>
        <v>-4142</v>
      </c>
      <c r="F36" s="60">
        <f ca="1">couleur(Programation!G40)</f>
        <v>-4142</v>
      </c>
      <c r="G36" s="60">
        <f ca="1">couleur(Programation!H40)</f>
        <v>-4142</v>
      </c>
      <c r="H36" s="60">
        <f ca="1">couleur(Programation!I40)</f>
        <v>-4142</v>
      </c>
      <c r="I36" s="60">
        <f ca="1">couleur(Programation!J40)</f>
        <v>-4142</v>
      </c>
      <c r="J36" s="60">
        <f ca="1">couleur(Programation!K40)</f>
        <v>-4142</v>
      </c>
      <c r="K36" s="60">
        <f ca="1">couleur(Programation!L40)</f>
        <v>-4142</v>
      </c>
      <c r="L36" s="60">
        <f ca="1">couleur(Programation!M40)</f>
        <v>-4142</v>
      </c>
      <c r="M36" s="60">
        <f ca="1">couleur(Programation!N40)</f>
        <v>-4142</v>
      </c>
      <c r="N36" s="60">
        <f ca="1">couleur(Programation!O40)</f>
        <v>-4142</v>
      </c>
      <c r="O36" s="60">
        <f ca="1">couleur(Programation!P40)</f>
        <v>-4142</v>
      </c>
      <c r="P36" s="60">
        <f ca="1">couleur(Programation!Q40)</f>
        <v>-4142</v>
      </c>
      <c r="Q36" s="60">
        <f ca="1">couleur(Programation!R40)</f>
        <v>-4142</v>
      </c>
      <c r="R36" s="55"/>
      <c r="S36" s="54"/>
      <c r="T36" s="55"/>
      <c r="U36" s="55"/>
      <c r="V36" s="55"/>
      <c r="W36" s="55"/>
      <c r="X36" s="55"/>
      <c r="Y36" s="55"/>
    </row>
    <row r="37" spans="2:25" s="56" customFormat="1" ht="60" customHeight="1" thickBot="1" x14ac:dyDescent="1.05">
      <c r="B37" s="310"/>
      <c r="C37" s="311"/>
      <c r="D37" s="60">
        <f ca="1">couleur(Programation!E41)</f>
        <v>-4142</v>
      </c>
      <c r="E37" s="60">
        <f ca="1">couleur(Programation!F41)</f>
        <v>-4142</v>
      </c>
      <c r="F37" s="60">
        <f ca="1">couleur(Programation!G41)</f>
        <v>-4142</v>
      </c>
      <c r="G37" s="60">
        <f ca="1">couleur(Programation!H41)</f>
        <v>-4142</v>
      </c>
      <c r="H37" s="60">
        <f ca="1">couleur(Programation!I41)</f>
        <v>-4142</v>
      </c>
      <c r="I37" s="60">
        <f ca="1">couleur(Programation!J41)</f>
        <v>-4142</v>
      </c>
      <c r="J37" s="60">
        <f ca="1">couleur(Programation!K41)</f>
        <v>-4142</v>
      </c>
      <c r="K37" s="60">
        <f ca="1">couleur(Programation!L41)</f>
        <v>-4142</v>
      </c>
      <c r="L37" s="60">
        <f ca="1">couleur(Programation!M41)</f>
        <v>-4142</v>
      </c>
      <c r="M37" s="60">
        <f ca="1">couleur(Programation!N41)</f>
        <v>-4142</v>
      </c>
      <c r="N37" s="60">
        <f ca="1">couleur(Programation!O41)</f>
        <v>-4142</v>
      </c>
      <c r="O37" s="60">
        <f ca="1">couleur(Programation!P41)</f>
        <v>-4142</v>
      </c>
      <c r="P37" s="60">
        <f ca="1">couleur(Programation!Q41)</f>
        <v>-4142</v>
      </c>
      <c r="Q37" s="60">
        <f ca="1">couleur(Programation!R41)</f>
        <v>-4142</v>
      </c>
      <c r="R37" s="46"/>
      <c r="S37" s="45"/>
      <c r="T37" s="46"/>
      <c r="U37" s="46"/>
      <c r="V37" s="46"/>
      <c r="W37" s="46"/>
      <c r="X37" s="46"/>
      <c r="Y37" s="46"/>
    </row>
    <row r="38" spans="2:25" s="56" customFormat="1" ht="60" customHeight="1" x14ac:dyDescent="1">
      <c r="B38" s="79"/>
      <c r="C38" s="79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0"/>
      <c r="R38" s="46"/>
      <c r="S38" s="45"/>
      <c r="T38" s="46"/>
      <c r="U38" s="46"/>
      <c r="V38" s="46"/>
      <c r="W38" s="46"/>
      <c r="X38" s="46"/>
      <c r="Y38" s="46"/>
    </row>
    <row r="39" spans="2:25" s="56" customFormat="1" ht="60" customHeight="1" x14ac:dyDescent="1">
      <c r="B39" s="79"/>
      <c r="C39" s="79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46"/>
      <c r="S39" s="45"/>
      <c r="T39" s="46"/>
      <c r="U39" s="46"/>
      <c r="V39" s="46"/>
      <c r="W39" s="46"/>
      <c r="X39" s="46"/>
      <c r="Y39" s="46"/>
    </row>
    <row r="40" spans="2:25" s="56" customFormat="1" ht="60" customHeight="1" x14ac:dyDescent="1">
      <c r="B40" s="79"/>
      <c r="C40" s="79"/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0"/>
      <c r="Q40" s="70"/>
      <c r="R40" s="46"/>
      <c r="S40" s="45"/>
      <c r="T40" s="46"/>
      <c r="U40" s="46"/>
      <c r="V40" s="46"/>
      <c r="W40" s="46"/>
      <c r="X40" s="46"/>
      <c r="Y40" s="46"/>
    </row>
    <row r="41" spans="2:25" s="56" customFormat="1" ht="60" customHeight="1" thickBot="1" x14ac:dyDescent="1.05">
      <c r="P41" s="59"/>
      <c r="Q41" s="59"/>
      <c r="R41" s="59"/>
      <c r="S41" s="59"/>
      <c r="T41" s="59"/>
      <c r="U41" s="59"/>
      <c r="V41" s="59"/>
      <c r="W41" s="59"/>
      <c r="X41" s="59"/>
      <c r="Y41" s="59"/>
    </row>
    <row r="42" spans="2:25" s="56" customFormat="1" ht="60" customHeight="1" thickBot="1" x14ac:dyDescent="1.05">
      <c r="B42" s="308"/>
      <c r="C42" s="309"/>
      <c r="D42" s="28" t="s">
        <v>12</v>
      </c>
      <c r="E42" s="28" t="s">
        <v>13</v>
      </c>
      <c r="F42" s="28" t="s">
        <v>13</v>
      </c>
      <c r="G42" s="28" t="s">
        <v>14</v>
      </c>
      <c r="H42" s="28" t="s">
        <v>15</v>
      </c>
      <c r="I42" s="28" t="s">
        <v>16</v>
      </c>
      <c r="J42" s="28" t="s">
        <v>17</v>
      </c>
      <c r="K42" s="28" t="s">
        <v>12</v>
      </c>
      <c r="L42" s="28" t="s">
        <v>13</v>
      </c>
      <c r="M42" s="28" t="s">
        <v>13</v>
      </c>
      <c r="N42" s="28" t="s">
        <v>14</v>
      </c>
      <c r="O42" s="28" t="s">
        <v>15</v>
      </c>
      <c r="P42" s="28" t="s">
        <v>16</v>
      </c>
      <c r="Q42" s="28" t="s">
        <v>17</v>
      </c>
      <c r="S42" s="59"/>
      <c r="T42" s="59"/>
      <c r="U42" s="59"/>
      <c r="V42" s="59"/>
      <c r="W42" s="59"/>
      <c r="X42" s="59"/>
      <c r="Y42" s="59"/>
    </row>
    <row r="43" spans="2:25" s="56" customFormat="1" ht="60" customHeight="1" thickBot="1" x14ac:dyDescent="1.05">
      <c r="B43" s="310"/>
      <c r="C43" s="311"/>
      <c r="D43" s="63">
        <v>44858</v>
      </c>
      <c r="E43" s="63">
        <v>44859</v>
      </c>
      <c r="F43" s="63">
        <v>44860</v>
      </c>
      <c r="G43" s="63">
        <v>44861</v>
      </c>
      <c r="H43" s="63">
        <v>44862</v>
      </c>
      <c r="I43" s="63">
        <v>44863</v>
      </c>
      <c r="J43" s="63">
        <v>44864</v>
      </c>
      <c r="K43" s="63">
        <v>44865</v>
      </c>
      <c r="L43" s="63">
        <v>44866</v>
      </c>
      <c r="M43" s="63">
        <v>44867</v>
      </c>
      <c r="N43" s="63">
        <v>44868</v>
      </c>
      <c r="O43" s="63">
        <v>44869</v>
      </c>
      <c r="P43" s="63">
        <v>44870</v>
      </c>
      <c r="Q43" s="63">
        <v>44871</v>
      </c>
      <c r="R43" s="59"/>
      <c r="S43" s="59"/>
      <c r="T43" s="59"/>
      <c r="U43" s="59"/>
      <c r="V43" s="59"/>
      <c r="W43" s="59"/>
      <c r="X43" s="59"/>
      <c r="Y43" s="59"/>
    </row>
    <row r="44" spans="2:25" s="56" customFormat="1" ht="60" customHeight="1" thickBot="1" x14ac:dyDescent="1.05">
      <c r="B44" s="310"/>
      <c r="C44" s="311"/>
      <c r="D44" s="60">
        <f ca="1">couleur(Programation!E48)</f>
        <v>-4142</v>
      </c>
      <c r="E44" s="60">
        <f ca="1">couleur(Programation!F48)</f>
        <v>-4142</v>
      </c>
      <c r="F44" s="60">
        <f ca="1">couleur(Programation!G48)</f>
        <v>-4142</v>
      </c>
      <c r="G44" s="60">
        <f ca="1">couleur(Programation!H48)</f>
        <v>-4142</v>
      </c>
      <c r="H44" s="60">
        <f ca="1">couleur(Programation!I48)</f>
        <v>-4142</v>
      </c>
      <c r="I44" s="60">
        <f ca="1">couleur(Programation!J48)</f>
        <v>-4142</v>
      </c>
      <c r="J44" s="60">
        <f ca="1">couleur(Programation!K48)</f>
        <v>-4142</v>
      </c>
      <c r="K44" s="60">
        <f ca="1">couleur(Programation!L48)</f>
        <v>-4142</v>
      </c>
      <c r="L44" s="60">
        <f ca="1">couleur(Programation!M48)</f>
        <v>-4142</v>
      </c>
      <c r="M44" s="60">
        <f ca="1">couleur(Programation!N48)</f>
        <v>-4142</v>
      </c>
      <c r="N44" s="60">
        <f ca="1">couleur(Programation!O48)</f>
        <v>-4142</v>
      </c>
      <c r="O44" s="60">
        <f ca="1">couleur(Programation!P48)</f>
        <v>-4142</v>
      </c>
      <c r="P44" s="60">
        <f ca="1">couleur(Programation!Q48)</f>
        <v>-4142</v>
      </c>
      <c r="Q44" s="60">
        <f ca="1">couleur(Programation!R48)</f>
        <v>-4142</v>
      </c>
      <c r="R44" s="64"/>
      <c r="S44" s="66"/>
      <c r="T44" s="44"/>
      <c r="U44" s="44"/>
      <c r="V44" s="44"/>
      <c r="W44" s="44"/>
      <c r="X44" s="44"/>
      <c r="Y44" s="64"/>
    </row>
    <row r="45" spans="2:25" s="56" customFormat="1" ht="60" customHeight="1" thickBot="1" x14ac:dyDescent="1.05">
      <c r="B45" s="310"/>
      <c r="C45" s="311"/>
      <c r="D45" s="60">
        <f ca="1">couleur(Programation!E49)</f>
        <v>-4142</v>
      </c>
      <c r="E45" s="60">
        <f ca="1">couleur(Programation!F49)</f>
        <v>-4142</v>
      </c>
      <c r="F45" s="60">
        <f ca="1">couleur(Programation!G49)</f>
        <v>-4142</v>
      </c>
      <c r="G45" s="60">
        <f ca="1">couleur(Programation!H49)</f>
        <v>-4142</v>
      </c>
      <c r="H45" s="60">
        <f ca="1">couleur(Programation!I49)</f>
        <v>-4142</v>
      </c>
      <c r="I45" s="60">
        <f ca="1">couleur(Programation!J49)</f>
        <v>-4142</v>
      </c>
      <c r="J45" s="60">
        <f ca="1">couleur(Programation!K49)</f>
        <v>-4142</v>
      </c>
      <c r="K45" s="60">
        <f ca="1">couleur(Programation!L49)</f>
        <v>-4142</v>
      </c>
      <c r="L45" s="60">
        <f ca="1">couleur(Programation!M49)</f>
        <v>-4142</v>
      </c>
      <c r="M45" s="60">
        <f ca="1">couleur(Programation!N49)</f>
        <v>-4142</v>
      </c>
      <c r="N45" s="60">
        <f ca="1">couleur(Programation!O49)</f>
        <v>-4142</v>
      </c>
      <c r="O45" s="60">
        <f ca="1">couleur(Programation!P49)</f>
        <v>-4142</v>
      </c>
      <c r="P45" s="60">
        <f ca="1">couleur(Programation!Q49)</f>
        <v>-4142</v>
      </c>
      <c r="Q45" s="60">
        <f ca="1">couleur(Programation!R49)</f>
        <v>-4142</v>
      </c>
      <c r="R45" s="55"/>
      <c r="S45" s="54"/>
      <c r="T45" s="55"/>
      <c r="U45" s="55"/>
      <c r="V45" s="55"/>
      <c r="W45" s="55"/>
      <c r="X45" s="55"/>
      <c r="Y45" s="55"/>
    </row>
    <row r="46" spans="2:25" s="56" customFormat="1" ht="60" customHeight="1" thickBot="1" x14ac:dyDescent="1.05">
      <c r="B46" s="310"/>
      <c r="C46" s="311"/>
      <c r="D46" s="60">
        <f ca="1">couleur(Programation!E50)</f>
        <v>-4142</v>
      </c>
      <c r="E46" s="60">
        <f ca="1">couleur(Programation!F50)</f>
        <v>-4142</v>
      </c>
      <c r="F46" s="60">
        <f ca="1">couleur(Programation!G50)</f>
        <v>-4142</v>
      </c>
      <c r="G46" s="60">
        <f ca="1">couleur(Programation!H50)</f>
        <v>-4142</v>
      </c>
      <c r="H46" s="60">
        <f ca="1">couleur(Programation!I50)</f>
        <v>-4142</v>
      </c>
      <c r="I46" s="60">
        <f ca="1">couleur(Programation!J50)</f>
        <v>-4142</v>
      </c>
      <c r="J46" s="60">
        <f ca="1">couleur(Programation!K50)</f>
        <v>-4142</v>
      </c>
      <c r="K46" s="60">
        <f ca="1">couleur(Programation!L50)</f>
        <v>-4142</v>
      </c>
      <c r="L46" s="60">
        <f ca="1">couleur(Programation!M50)</f>
        <v>-4142</v>
      </c>
      <c r="M46" s="60">
        <f ca="1">couleur(Programation!N50)</f>
        <v>-4142</v>
      </c>
      <c r="N46" s="60">
        <f ca="1">couleur(Programation!O50)</f>
        <v>-4142</v>
      </c>
      <c r="O46" s="60">
        <f ca="1">couleur(Programation!P50)</f>
        <v>-4142</v>
      </c>
      <c r="P46" s="60">
        <f ca="1">couleur(Programation!Q50)</f>
        <v>-4142</v>
      </c>
      <c r="Q46" s="60">
        <f ca="1">couleur(Programation!R50)</f>
        <v>-4142</v>
      </c>
      <c r="R46" s="46"/>
      <c r="S46" s="45"/>
      <c r="T46" s="46"/>
      <c r="U46" s="46"/>
      <c r="V46" s="46"/>
      <c r="W46" s="46"/>
      <c r="X46" s="46"/>
      <c r="Y46" s="46"/>
    </row>
    <row r="47" spans="2:25" s="56" customFormat="1" ht="60" customHeight="1" x14ac:dyDescent="1">
      <c r="B47" s="79"/>
      <c r="C47" s="79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46"/>
      <c r="S47" s="45"/>
      <c r="T47" s="46"/>
      <c r="U47" s="46"/>
      <c r="V47" s="46"/>
      <c r="W47" s="46"/>
      <c r="X47" s="46"/>
      <c r="Y47" s="46"/>
    </row>
    <row r="48" spans="2:25" s="56" customFormat="1" ht="60" customHeight="1" x14ac:dyDescent="1">
      <c r="B48" s="79"/>
      <c r="C48" s="79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46"/>
      <c r="S48" s="45"/>
      <c r="T48" s="46"/>
      <c r="U48" s="46"/>
      <c r="V48" s="46"/>
      <c r="W48" s="46"/>
      <c r="X48" s="46"/>
      <c r="Y48" s="46"/>
    </row>
    <row r="49" spans="2:25" s="56" customFormat="1" ht="60" customHeight="1" x14ac:dyDescent="1">
      <c r="B49" s="79"/>
      <c r="C49" s="79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46"/>
      <c r="S49" s="45"/>
      <c r="T49" s="46"/>
      <c r="U49" s="46"/>
      <c r="V49" s="46"/>
      <c r="W49" s="46"/>
      <c r="X49" s="46"/>
      <c r="Y49" s="46"/>
    </row>
    <row r="50" spans="2:25" s="56" customFormat="1" ht="60" customHeight="1" thickBot="1" x14ac:dyDescent="1.05">
      <c r="P50" s="59"/>
      <c r="Q50" s="59"/>
      <c r="R50" s="59"/>
      <c r="S50" s="59"/>
      <c r="T50" s="59"/>
      <c r="U50" s="59"/>
      <c r="V50" s="59"/>
      <c r="W50" s="59"/>
      <c r="X50" s="59"/>
      <c r="Y50" s="59"/>
    </row>
    <row r="51" spans="2:25" s="56" customFormat="1" ht="60" customHeight="1" thickBot="1" x14ac:dyDescent="1.05">
      <c r="B51" s="308"/>
      <c r="C51" s="309"/>
      <c r="D51" s="28" t="s">
        <v>12</v>
      </c>
      <c r="E51" s="28" t="s">
        <v>13</v>
      </c>
      <c r="F51" s="28" t="s">
        <v>13</v>
      </c>
      <c r="G51" s="28" t="s">
        <v>14</v>
      </c>
      <c r="H51" s="28" t="s">
        <v>15</v>
      </c>
      <c r="I51" s="28" t="s">
        <v>16</v>
      </c>
      <c r="J51" s="28" t="s">
        <v>17</v>
      </c>
      <c r="K51" s="28" t="s">
        <v>12</v>
      </c>
      <c r="L51" s="28" t="s">
        <v>13</v>
      </c>
      <c r="M51" s="28" t="s">
        <v>13</v>
      </c>
      <c r="N51" s="28" t="s">
        <v>14</v>
      </c>
      <c r="O51" s="28" t="s">
        <v>15</v>
      </c>
      <c r="P51" s="28" t="s">
        <v>16</v>
      </c>
      <c r="Q51" s="28" t="s">
        <v>17</v>
      </c>
      <c r="S51" s="59"/>
      <c r="T51" s="59"/>
      <c r="U51" s="59"/>
      <c r="V51" s="59"/>
      <c r="W51" s="59"/>
      <c r="X51" s="59"/>
      <c r="Y51" s="59"/>
    </row>
    <row r="52" spans="2:25" s="56" customFormat="1" ht="60" customHeight="1" thickBot="1" x14ac:dyDescent="1.05">
      <c r="B52" s="310"/>
      <c r="C52" s="311"/>
      <c r="D52" s="63">
        <v>44872</v>
      </c>
      <c r="E52" s="63">
        <v>44873</v>
      </c>
      <c r="F52" s="63">
        <v>44874</v>
      </c>
      <c r="G52" s="63">
        <v>44875</v>
      </c>
      <c r="H52" s="63">
        <v>44876</v>
      </c>
      <c r="I52" s="63">
        <v>44877</v>
      </c>
      <c r="J52" s="63">
        <v>44878</v>
      </c>
      <c r="K52" s="63">
        <v>44879</v>
      </c>
      <c r="L52" s="63">
        <v>44880</v>
      </c>
      <c r="M52" s="63">
        <v>44881</v>
      </c>
      <c r="N52" s="63">
        <v>44882</v>
      </c>
      <c r="O52" s="63">
        <v>44883</v>
      </c>
      <c r="P52" s="63">
        <v>44884</v>
      </c>
      <c r="Q52" s="63">
        <v>44885</v>
      </c>
      <c r="R52" s="59"/>
      <c r="S52" s="59"/>
      <c r="T52" s="59"/>
      <c r="U52" s="59"/>
      <c r="V52" s="59"/>
      <c r="W52" s="59"/>
      <c r="X52" s="59"/>
      <c r="Y52" s="59"/>
    </row>
    <row r="53" spans="2:25" s="56" customFormat="1" ht="60" customHeight="1" thickBot="1" x14ac:dyDescent="1.05">
      <c r="B53" s="310"/>
      <c r="C53" s="311"/>
      <c r="D53" s="60">
        <f ca="1">couleur(Programation!E57)</f>
        <v>-4142</v>
      </c>
      <c r="E53" s="60">
        <f ca="1">couleur(Programation!F57)</f>
        <v>-4142</v>
      </c>
      <c r="F53" s="60">
        <f ca="1">couleur(Programation!G57)</f>
        <v>-4142</v>
      </c>
      <c r="G53" s="60">
        <f ca="1">couleur(Programation!H57)</f>
        <v>-4142</v>
      </c>
      <c r="H53" s="60">
        <f ca="1">couleur(Programation!I57)</f>
        <v>-4142</v>
      </c>
      <c r="I53" s="60">
        <f ca="1">couleur(Programation!J57)</f>
        <v>-4142</v>
      </c>
      <c r="J53" s="60">
        <f ca="1">couleur(Programation!K57)</f>
        <v>-4142</v>
      </c>
      <c r="K53" s="60">
        <f ca="1">couleur(Programation!L57)</f>
        <v>-4142</v>
      </c>
      <c r="L53" s="60">
        <f ca="1">couleur(Programation!M57)</f>
        <v>-4142</v>
      </c>
      <c r="M53" s="60">
        <f ca="1">couleur(Programation!N57)</f>
        <v>-4142</v>
      </c>
      <c r="N53" s="60">
        <f ca="1">couleur(Programation!O57)</f>
        <v>-4142</v>
      </c>
      <c r="O53" s="60">
        <f ca="1">couleur(Programation!P57)</f>
        <v>-4142</v>
      </c>
      <c r="P53" s="60">
        <f ca="1">couleur(Programation!Q57)</f>
        <v>-4142</v>
      </c>
      <c r="Q53" s="60">
        <f ca="1">couleur(Programation!R57)</f>
        <v>-4142</v>
      </c>
      <c r="R53" s="64"/>
      <c r="S53" s="66"/>
      <c r="T53" s="44"/>
      <c r="U53" s="44"/>
      <c r="V53" s="44"/>
      <c r="W53" s="44"/>
      <c r="X53" s="44"/>
      <c r="Y53" s="64"/>
    </row>
    <row r="54" spans="2:25" s="56" customFormat="1" ht="60" customHeight="1" thickBot="1" x14ac:dyDescent="1.05">
      <c r="B54" s="310"/>
      <c r="C54" s="311"/>
      <c r="D54" s="60">
        <f ca="1">couleur(Programation!E58)</f>
        <v>-4142</v>
      </c>
      <c r="E54" s="60">
        <f ca="1">couleur(Programation!F58)</f>
        <v>-4142</v>
      </c>
      <c r="F54" s="60">
        <f ca="1">couleur(Programation!G58)</f>
        <v>-4142</v>
      </c>
      <c r="G54" s="60">
        <f ca="1">couleur(Programation!H58)</f>
        <v>-4142</v>
      </c>
      <c r="H54" s="60">
        <f ca="1">couleur(Programation!I58)</f>
        <v>-4142</v>
      </c>
      <c r="I54" s="60">
        <f ca="1">couleur(Programation!J58)</f>
        <v>-4142</v>
      </c>
      <c r="J54" s="60">
        <f ca="1">couleur(Programation!K58)</f>
        <v>-4142</v>
      </c>
      <c r="K54" s="60">
        <f ca="1">couleur(Programation!L58)</f>
        <v>-4142</v>
      </c>
      <c r="L54" s="60">
        <f ca="1">couleur(Programation!M58)</f>
        <v>-4142</v>
      </c>
      <c r="M54" s="60">
        <f ca="1">couleur(Programation!N58)</f>
        <v>-4142</v>
      </c>
      <c r="N54" s="60">
        <f ca="1">couleur(Programation!O58)</f>
        <v>-4142</v>
      </c>
      <c r="O54" s="60">
        <f ca="1">couleur(Programation!P58)</f>
        <v>-4142</v>
      </c>
      <c r="P54" s="60">
        <f ca="1">couleur(Programation!Q58)</f>
        <v>-4142</v>
      </c>
      <c r="Q54" s="60">
        <f ca="1">couleur(Programation!R58)</f>
        <v>-4142</v>
      </c>
      <c r="R54" s="55"/>
      <c r="S54" s="54"/>
      <c r="T54" s="55"/>
      <c r="U54" s="55"/>
      <c r="V54" s="55"/>
      <c r="W54" s="55"/>
      <c r="X54" s="55"/>
      <c r="Y54" s="55"/>
    </row>
    <row r="55" spans="2:25" s="56" customFormat="1" ht="60" customHeight="1" thickBot="1" x14ac:dyDescent="1.05">
      <c r="B55" s="310"/>
      <c r="C55" s="311"/>
      <c r="D55" s="60">
        <f ca="1">couleur(Programation!E59)</f>
        <v>-4142</v>
      </c>
      <c r="E55" s="60">
        <f ca="1">couleur(Programation!F59)</f>
        <v>-4142</v>
      </c>
      <c r="F55" s="60">
        <f ca="1">couleur(Programation!G59)</f>
        <v>-4142</v>
      </c>
      <c r="G55" s="60">
        <f ca="1">couleur(Programation!H59)</f>
        <v>-4142</v>
      </c>
      <c r="H55" s="60">
        <f ca="1">couleur(Programation!I59)</f>
        <v>-4142</v>
      </c>
      <c r="I55" s="60">
        <f ca="1">couleur(Programation!J59)</f>
        <v>-4142</v>
      </c>
      <c r="J55" s="60">
        <f ca="1">couleur(Programation!K59)</f>
        <v>-4142</v>
      </c>
      <c r="K55" s="60">
        <f ca="1">couleur(Programation!L59)</f>
        <v>-4142</v>
      </c>
      <c r="L55" s="60">
        <f ca="1">couleur(Programation!M59)</f>
        <v>-4142</v>
      </c>
      <c r="M55" s="60">
        <f ca="1">couleur(Programation!N59)</f>
        <v>-4142</v>
      </c>
      <c r="N55" s="60">
        <f ca="1">couleur(Programation!O59)</f>
        <v>-4142</v>
      </c>
      <c r="O55" s="60">
        <f ca="1">couleur(Programation!P59)</f>
        <v>-4142</v>
      </c>
      <c r="P55" s="60">
        <f ca="1">couleur(Programation!Q59)</f>
        <v>-4142</v>
      </c>
      <c r="Q55" s="60">
        <f ca="1">couleur(Programation!R59)</f>
        <v>-4142</v>
      </c>
      <c r="R55" s="46"/>
      <c r="S55" s="45"/>
      <c r="T55" s="46"/>
      <c r="U55" s="46"/>
      <c r="V55" s="46"/>
      <c r="W55" s="46"/>
      <c r="X55" s="46"/>
      <c r="Y55" s="46"/>
    </row>
    <row r="56" spans="2:25" s="56" customFormat="1" ht="60" customHeight="1" x14ac:dyDescent="1">
      <c r="B56" s="79"/>
      <c r="C56" s="79"/>
      <c r="D56" s="70"/>
      <c r="E56" s="70"/>
      <c r="F56" s="70"/>
      <c r="G56" s="70"/>
      <c r="H56" s="70"/>
      <c r="I56" s="70"/>
      <c r="J56" s="70"/>
      <c r="K56" s="70"/>
      <c r="L56" s="70"/>
      <c r="M56" s="70"/>
      <c r="N56" s="70"/>
      <c r="O56" s="70"/>
      <c r="P56" s="70"/>
      <c r="Q56" s="70"/>
      <c r="R56" s="46"/>
      <c r="S56" s="45"/>
      <c r="T56" s="46"/>
      <c r="U56" s="46"/>
      <c r="V56" s="46"/>
      <c r="W56" s="46"/>
      <c r="X56" s="46"/>
      <c r="Y56" s="46"/>
    </row>
    <row r="57" spans="2:25" s="56" customFormat="1" ht="60" customHeight="1" x14ac:dyDescent="1">
      <c r="B57" s="79"/>
      <c r="C57" s="79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  <c r="P57" s="70"/>
      <c r="Q57" s="70"/>
      <c r="R57" s="46"/>
      <c r="S57" s="45"/>
      <c r="T57" s="46"/>
      <c r="U57" s="46"/>
      <c r="V57" s="46"/>
      <c r="W57" s="46"/>
      <c r="X57" s="46"/>
      <c r="Y57" s="46"/>
    </row>
    <row r="58" spans="2:25" s="56" customFormat="1" ht="60" customHeight="1" x14ac:dyDescent="1">
      <c r="B58" s="79"/>
      <c r="C58" s="79"/>
      <c r="D58" s="70"/>
      <c r="E58" s="70"/>
      <c r="F58" s="70"/>
      <c r="G58" s="70"/>
      <c r="H58" s="70"/>
      <c r="I58" s="70"/>
      <c r="J58" s="70"/>
      <c r="K58" s="70"/>
      <c r="L58" s="70"/>
      <c r="M58" s="70"/>
      <c r="N58" s="70"/>
      <c r="O58" s="70"/>
      <c r="P58" s="70"/>
      <c r="Q58" s="70"/>
      <c r="R58" s="46"/>
      <c r="S58" s="45"/>
      <c r="T58" s="46"/>
      <c r="U58" s="46"/>
      <c r="V58" s="46"/>
      <c r="W58" s="46"/>
      <c r="X58" s="46"/>
      <c r="Y58" s="46"/>
    </row>
    <row r="59" spans="2:25" s="56" customFormat="1" ht="60" customHeight="1" thickBot="1" x14ac:dyDescent="1.05">
      <c r="P59" s="59"/>
      <c r="Q59" s="59"/>
      <c r="R59" s="59"/>
      <c r="S59" s="59"/>
      <c r="T59" s="59"/>
      <c r="U59" s="59"/>
      <c r="V59" s="59"/>
      <c r="W59" s="59"/>
      <c r="X59" s="59"/>
      <c r="Y59" s="59"/>
    </row>
    <row r="60" spans="2:25" s="56" customFormat="1" ht="60" customHeight="1" thickBot="1" x14ac:dyDescent="1.05">
      <c r="B60" s="308"/>
      <c r="C60" s="309"/>
      <c r="D60" s="28" t="s">
        <v>12</v>
      </c>
      <c r="E60" s="28" t="s">
        <v>13</v>
      </c>
      <c r="F60" s="28" t="s">
        <v>13</v>
      </c>
      <c r="G60" s="28" t="s">
        <v>14</v>
      </c>
      <c r="H60" s="28" t="s">
        <v>15</v>
      </c>
      <c r="I60" s="28" t="s">
        <v>16</v>
      </c>
      <c r="J60" s="28" t="s">
        <v>17</v>
      </c>
      <c r="K60" s="28" t="s">
        <v>12</v>
      </c>
      <c r="L60" s="28" t="s">
        <v>13</v>
      </c>
      <c r="M60" s="28" t="s">
        <v>13</v>
      </c>
      <c r="N60" s="28" t="s">
        <v>14</v>
      </c>
      <c r="O60" s="28" t="s">
        <v>15</v>
      </c>
      <c r="P60" s="28" t="s">
        <v>16</v>
      </c>
      <c r="Q60" s="28" t="s">
        <v>17</v>
      </c>
      <c r="S60" s="59"/>
      <c r="T60" s="59"/>
      <c r="U60" s="59"/>
      <c r="V60" s="59"/>
      <c r="W60" s="59"/>
      <c r="X60" s="59"/>
      <c r="Y60" s="59"/>
    </row>
    <row r="61" spans="2:25" s="56" customFormat="1" ht="60" customHeight="1" thickBot="1" x14ac:dyDescent="1.05">
      <c r="B61" s="310"/>
      <c r="C61" s="311"/>
      <c r="D61" s="63">
        <v>44886</v>
      </c>
      <c r="E61" s="63">
        <v>44887</v>
      </c>
      <c r="F61" s="63">
        <v>44888</v>
      </c>
      <c r="G61" s="63">
        <v>44889</v>
      </c>
      <c r="H61" s="63">
        <v>44890</v>
      </c>
      <c r="I61" s="63">
        <v>44891</v>
      </c>
      <c r="J61" s="63">
        <v>44892</v>
      </c>
      <c r="K61" s="63">
        <v>44893</v>
      </c>
      <c r="L61" s="63">
        <v>44894</v>
      </c>
      <c r="M61" s="63">
        <v>44895</v>
      </c>
      <c r="N61" s="63">
        <v>44896</v>
      </c>
      <c r="O61" s="63">
        <v>44897</v>
      </c>
      <c r="P61" s="63">
        <v>44898</v>
      </c>
      <c r="Q61" s="63">
        <v>44899</v>
      </c>
      <c r="R61" s="59"/>
      <c r="S61" s="59"/>
      <c r="T61" s="59"/>
      <c r="U61" s="59"/>
      <c r="V61" s="59"/>
      <c r="W61" s="59"/>
      <c r="X61" s="59"/>
      <c r="Y61" s="59"/>
    </row>
    <row r="62" spans="2:25" s="56" customFormat="1" ht="60" customHeight="1" thickBot="1" x14ac:dyDescent="1.05">
      <c r="B62" s="310"/>
      <c r="C62" s="311"/>
      <c r="D62" s="60">
        <f ca="1">couleur(Programation!E66)</f>
        <v>-4142</v>
      </c>
      <c r="E62" s="60">
        <f ca="1">couleur(Programation!F66)</f>
        <v>-4142</v>
      </c>
      <c r="F62" s="60">
        <f ca="1">couleur(Programation!G66)</f>
        <v>-4142</v>
      </c>
      <c r="G62" s="60">
        <f ca="1">couleur(Programation!H66)</f>
        <v>-4142</v>
      </c>
      <c r="H62" s="60">
        <f ca="1">couleur(Programation!I66)</f>
        <v>-4142</v>
      </c>
      <c r="I62" s="60">
        <f ca="1">couleur(Programation!J66)</f>
        <v>-4142</v>
      </c>
      <c r="J62" s="60">
        <f ca="1">couleur(Programation!K66)</f>
        <v>-4142</v>
      </c>
      <c r="K62" s="60">
        <f ca="1">couleur(Programation!L66)</f>
        <v>-4142</v>
      </c>
      <c r="L62" s="60">
        <f ca="1">couleur(Programation!M66)</f>
        <v>-4142</v>
      </c>
      <c r="M62" s="60">
        <f ca="1">couleur(Programation!N66)</f>
        <v>-4142</v>
      </c>
      <c r="N62" s="60">
        <f ca="1">couleur(Programation!O66)</f>
        <v>-4142</v>
      </c>
      <c r="O62" s="60">
        <f ca="1">couleur(Programation!P66)</f>
        <v>-4142</v>
      </c>
      <c r="P62" s="60">
        <f ca="1">couleur(Programation!Q66)</f>
        <v>-4142</v>
      </c>
      <c r="Q62" s="60">
        <f ca="1">couleur(Programation!R66)</f>
        <v>-4142</v>
      </c>
      <c r="R62" s="64"/>
      <c r="S62" s="66"/>
      <c r="T62" s="44"/>
      <c r="U62" s="44"/>
      <c r="V62" s="44"/>
      <c r="W62" s="44"/>
      <c r="X62" s="44"/>
      <c r="Y62" s="64"/>
    </row>
    <row r="63" spans="2:25" s="56" customFormat="1" ht="60" customHeight="1" thickBot="1" x14ac:dyDescent="1.05">
      <c r="B63" s="310"/>
      <c r="C63" s="311"/>
      <c r="D63" s="60">
        <f ca="1">couleur(Programation!E67)</f>
        <v>-4142</v>
      </c>
      <c r="E63" s="60">
        <f ca="1">couleur(Programation!F67)</f>
        <v>-4142</v>
      </c>
      <c r="F63" s="60">
        <f ca="1">couleur(Programation!G67)</f>
        <v>-4142</v>
      </c>
      <c r="G63" s="60">
        <f ca="1">couleur(Programation!H67)</f>
        <v>-4142</v>
      </c>
      <c r="H63" s="60">
        <f ca="1">couleur(Programation!I67)</f>
        <v>-4142</v>
      </c>
      <c r="I63" s="60">
        <f ca="1">couleur(Programation!J67)</f>
        <v>-4142</v>
      </c>
      <c r="J63" s="60">
        <f ca="1">couleur(Programation!K67)</f>
        <v>-4142</v>
      </c>
      <c r="K63" s="60">
        <f ca="1">couleur(Programation!L67)</f>
        <v>-4142</v>
      </c>
      <c r="L63" s="60">
        <f ca="1">couleur(Programation!M67)</f>
        <v>-4142</v>
      </c>
      <c r="M63" s="60">
        <f ca="1">couleur(Programation!N67)</f>
        <v>-4142</v>
      </c>
      <c r="N63" s="60">
        <f ca="1">couleur(Programation!O67)</f>
        <v>-4142</v>
      </c>
      <c r="O63" s="60">
        <f ca="1">couleur(Programation!P67)</f>
        <v>-4142</v>
      </c>
      <c r="P63" s="60">
        <f ca="1">couleur(Programation!Q67)</f>
        <v>-4142</v>
      </c>
      <c r="Q63" s="60">
        <f ca="1">couleur(Programation!R67)</f>
        <v>-4142</v>
      </c>
      <c r="R63" s="55"/>
      <c r="S63" s="54"/>
      <c r="T63" s="55"/>
      <c r="U63" s="55"/>
      <c r="V63" s="55"/>
      <c r="W63" s="55"/>
      <c r="X63" s="55"/>
      <c r="Y63" s="55"/>
    </row>
    <row r="64" spans="2:25" s="56" customFormat="1" ht="60" customHeight="1" thickBot="1" x14ac:dyDescent="1.05">
      <c r="B64" s="310"/>
      <c r="C64" s="311"/>
      <c r="D64" s="60">
        <f ca="1">couleur(Programation!E68)</f>
        <v>-4142</v>
      </c>
      <c r="E64" s="60">
        <f ca="1">couleur(Programation!F68)</f>
        <v>-4142</v>
      </c>
      <c r="F64" s="60">
        <f ca="1">couleur(Programation!G68)</f>
        <v>-4142</v>
      </c>
      <c r="G64" s="60">
        <f ca="1">couleur(Programation!H68)</f>
        <v>-4142</v>
      </c>
      <c r="H64" s="60">
        <f ca="1">couleur(Programation!I68)</f>
        <v>-4142</v>
      </c>
      <c r="I64" s="60">
        <f ca="1">couleur(Programation!J68)</f>
        <v>-4142</v>
      </c>
      <c r="J64" s="60">
        <f ca="1">couleur(Programation!K68)</f>
        <v>-4142</v>
      </c>
      <c r="K64" s="60">
        <f ca="1">couleur(Programation!L68)</f>
        <v>-4142</v>
      </c>
      <c r="L64" s="60">
        <f ca="1">couleur(Programation!M68)</f>
        <v>-4142</v>
      </c>
      <c r="M64" s="60">
        <f ca="1">couleur(Programation!N68)</f>
        <v>-4142</v>
      </c>
      <c r="N64" s="60">
        <f ca="1">couleur(Programation!O68)</f>
        <v>-4142</v>
      </c>
      <c r="O64" s="60">
        <f ca="1">couleur(Programation!P68)</f>
        <v>-4142</v>
      </c>
      <c r="P64" s="60">
        <f ca="1">couleur(Programation!Q68)</f>
        <v>-4142</v>
      </c>
      <c r="Q64" s="60">
        <f ca="1">couleur(Programation!R68)</f>
        <v>-4142</v>
      </c>
      <c r="R64" s="46"/>
      <c r="S64" s="45"/>
      <c r="T64" s="46"/>
      <c r="U64" s="46"/>
      <c r="V64" s="46"/>
      <c r="W64" s="46"/>
      <c r="X64" s="46"/>
      <c r="Y64" s="46"/>
    </row>
    <row r="65" spans="2:25" s="56" customFormat="1" ht="60" customHeight="1" x14ac:dyDescent="1">
      <c r="B65" s="79"/>
      <c r="C65" s="79"/>
      <c r="D65" s="70"/>
      <c r="E65" s="70"/>
      <c r="F65" s="70"/>
      <c r="G65" s="70"/>
      <c r="H65" s="70"/>
      <c r="I65" s="70"/>
      <c r="J65" s="70"/>
      <c r="K65" s="70"/>
      <c r="L65" s="70"/>
      <c r="M65" s="70"/>
      <c r="N65" s="70"/>
      <c r="O65" s="70"/>
      <c r="P65" s="70"/>
      <c r="Q65" s="70"/>
      <c r="R65" s="46"/>
      <c r="S65" s="45"/>
      <c r="T65" s="46"/>
      <c r="U65" s="46"/>
      <c r="V65" s="46"/>
      <c r="W65" s="46"/>
      <c r="X65" s="46"/>
      <c r="Y65" s="46"/>
    </row>
    <row r="66" spans="2:25" s="56" customFormat="1" ht="60" customHeight="1" x14ac:dyDescent="1">
      <c r="B66" s="79"/>
      <c r="C66" s="79"/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0"/>
      <c r="O66" s="70"/>
      <c r="P66" s="70"/>
      <c r="Q66" s="70"/>
      <c r="R66" s="46"/>
      <c r="S66" s="45"/>
      <c r="T66" s="46"/>
      <c r="U66" s="46"/>
      <c r="V66" s="46"/>
      <c r="W66" s="46"/>
      <c r="X66" s="46"/>
      <c r="Y66" s="46"/>
    </row>
    <row r="67" spans="2:25" s="56" customFormat="1" ht="60" customHeight="1" x14ac:dyDescent="1">
      <c r="B67" s="79"/>
      <c r="C67" s="79"/>
      <c r="D67" s="70"/>
      <c r="E67" s="70"/>
      <c r="F67" s="70"/>
      <c r="G67" s="70"/>
      <c r="H67" s="70"/>
      <c r="I67" s="70"/>
      <c r="J67" s="70"/>
      <c r="K67" s="70"/>
      <c r="L67" s="70"/>
      <c r="M67" s="70"/>
      <c r="N67" s="70"/>
      <c r="O67" s="70"/>
      <c r="P67" s="70"/>
      <c r="Q67" s="70"/>
      <c r="R67" s="46"/>
      <c r="S67" s="45"/>
      <c r="T67" s="46"/>
      <c r="U67" s="46"/>
      <c r="V67" s="46"/>
      <c r="W67" s="46"/>
      <c r="X67" s="46"/>
      <c r="Y67" s="46"/>
    </row>
    <row r="68" spans="2:25" s="56" customFormat="1" ht="60" customHeight="1" thickBot="1" x14ac:dyDescent="1.05">
      <c r="P68" s="59"/>
      <c r="Q68" s="59"/>
      <c r="R68" s="59"/>
      <c r="S68" s="59"/>
      <c r="T68" s="59"/>
      <c r="U68" s="59"/>
      <c r="V68" s="59"/>
      <c r="W68" s="59"/>
      <c r="X68" s="59"/>
      <c r="Y68" s="59"/>
    </row>
    <row r="69" spans="2:25" s="56" customFormat="1" ht="60" customHeight="1" thickBot="1" x14ac:dyDescent="1.05">
      <c r="B69" s="308"/>
      <c r="C69" s="309"/>
      <c r="D69" s="28" t="s">
        <v>12</v>
      </c>
      <c r="E69" s="28" t="s">
        <v>13</v>
      </c>
      <c r="F69" s="28" t="s">
        <v>13</v>
      </c>
      <c r="G69" s="28" t="s">
        <v>14</v>
      </c>
      <c r="H69" s="28" t="s">
        <v>15</v>
      </c>
      <c r="I69" s="28" t="s">
        <v>16</v>
      </c>
      <c r="J69" s="28" t="s">
        <v>17</v>
      </c>
      <c r="K69" s="28" t="s">
        <v>12</v>
      </c>
      <c r="L69" s="28" t="s">
        <v>13</v>
      </c>
      <c r="M69" s="28" t="s">
        <v>13</v>
      </c>
      <c r="N69" s="28" t="s">
        <v>14</v>
      </c>
      <c r="O69" s="28" t="s">
        <v>15</v>
      </c>
      <c r="P69" s="28" t="s">
        <v>16</v>
      </c>
      <c r="Q69" s="28" t="s">
        <v>17</v>
      </c>
      <c r="S69" s="59"/>
      <c r="T69" s="59"/>
      <c r="U69" s="59"/>
      <c r="V69" s="59"/>
      <c r="W69" s="59"/>
      <c r="X69" s="59"/>
      <c r="Y69" s="59"/>
    </row>
    <row r="70" spans="2:25" s="56" customFormat="1" ht="60" customHeight="1" thickBot="1" x14ac:dyDescent="1.05">
      <c r="B70" s="310"/>
      <c r="C70" s="311"/>
      <c r="D70" s="63">
        <v>44900</v>
      </c>
      <c r="E70" s="63">
        <v>44901</v>
      </c>
      <c r="F70" s="63">
        <v>44902</v>
      </c>
      <c r="G70" s="63">
        <v>44903</v>
      </c>
      <c r="H70" s="63">
        <v>44904</v>
      </c>
      <c r="I70" s="63">
        <v>44905</v>
      </c>
      <c r="J70" s="63">
        <v>44906</v>
      </c>
      <c r="K70" s="63">
        <v>44907</v>
      </c>
      <c r="L70" s="63">
        <v>44908</v>
      </c>
      <c r="M70" s="63">
        <v>44909</v>
      </c>
      <c r="N70" s="63">
        <v>44910</v>
      </c>
      <c r="O70" s="63">
        <v>44911</v>
      </c>
      <c r="P70" s="63">
        <v>44912</v>
      </c>
      <c r="Q70" s="63">
        <v>44913</v>
      </c>
      <c r="R70" s="59"/>
      <c r="S70" s="59"/>
      <c r="T70" s="59"/>
      <c r="U70" s="59"/>
      <c r="V70" s="59"/>
      <c r="W70" s="59"/>
      <c r="X70" s="59"/>
      <c r="Y70" s="59"/>
    </row>
    <row r="71" spans="2:25" s="56" customFormat="1" ht="60" customHeight="1" thickBot="1" x14ac:dyDescent="1.05">
      <c r="B71" s="310"/>
      <c r="C71" s="311"/>
      <c r="D71" s="60">
        <f ca="1">couleur(Programation!E75)</f>
        <v>-4142</v>
      </c>
      <c r="E71" s="60">
        <f ca="1">couleur(Programation!F75)</f>
        <v>-4142</v>
      </c>
      <c r="F71" s="60">
        <f ca="1">couleur(Programation!G75)</f>
        <v>-4142</v>
      </c>
      <c r="G71" s="60">
        <f ca="1">couleur(Programation!H75)</f>
        <v>-4142</v>
      </c>
      <c r="H71" s="60">
        <f ca="1">couleur(Programation!I75)</f>
        <v>-4142</v>
      </c>
      <c r="I71" s="60">
        <f ca="1">couleur(Programation!J75)</f>
        <v>-4142</v>
      </c>
      <c r="J71" s="60">
        <f ca="1">couleur(Programation!K75)</f>
        <v>-4142</v>
      </c>
      <c r="K71" s="60">
        <f ca="1">couleur(Programation!L75)</f>
        <v>-4142</v>
      </c>
      <c r="L71" s="60">
        <f ca="1">couleur(Programation!M75)</f>
        <v>-4142</v>
      </c>
      <c r="M71" s="60">
        <f ca="1">couleur(Programation!N75)</f>
        <v>-4142</v>
      </c>
      <c r="N71" s="60">
        <f ca="1">couleur(Programation!O75)</f>
        <v>-4142</v>
      </c>
      <c r="O71" s="60">
        <f ca="1">couleur(Programation!P75)</f>
        <v>-4142</v>
      </c>
      <c r="P71" s="60">
        <f ca="1">couleur(Programation!Q75)</f>
        <v>-4142</v>
      </c>
      <c r="Q71" s="60">
        <f ca="1">couleur(Programation!R75)</f>
        <v>-4142</v>
      </c>
      <c r="R71" s="64"/>
      <c r="S71" s="66"/>
      <c r="T71" s="44"/>
      <c r="U71" s="44"/>
      <c r="V71" s="44"/>
      <c r="W71" s="44"/>
      <c r="X71" s="44"/>
      <c r="Y71" s="64"/>
    </row>
    <row r="72" spans="2:25" s="56" customFormat="1" ht="60" customHeight="1" thickBot="1" x14ac:dyDescent="1.05">
      <c r="B72" s="310"/>
      <c r="C72" s="311"/>
      <c r="D72" s="60">
        <f ca="1">couleur(Programation!E76)</f>
        <v>-4142</v>
      </c>
      <c r="E72" s="60">
        <f ca="1">couleur(Programation!F76)</f>
        <v>-4142</v>
      </c>
      <c r="F72" s="60">
        <f ca="1">couleur(Programation!G76)</f>
        <v>-4142</v>
      </c>
      <c r="G72" s="60">
        <f ca="1">couleur(Programation!H76)</f>
        <v>-4142</v>
      </c>
      <c r="H72" s="60">
        <f ca="1">couleur(Programation!I76)</f>
        <v>-4142</v>
      </c>
      <c r="I72" s="60">
        <f ca="1">couleur(Programation!J76)</f>
        <v>-4142</v>
      </c>
      <c r="J72" s="60">
        <f ca="1">couleur(Programation!K76)</f>
        <v>-4142</v>
      </c>
      <c r="K72" s="60">
        <f ca="1">couleur(Programation!L76)</f>
        <v>-4142</v>
      </c>
      <c r="L72" s="60">
        <f ca="1">couleur(Programation!M76)</f>
        <v>-4142</v>
      </c>
      <c r="M72" s="60">
        <f ca="1">couleur(Programation!N76)</f>
        <v>-4142</v>
      </c>
      <c r="N72" s="60">
        <f ca="1">couleur(Programation!O76)</f>
        <v>-4142</v>
      </c>
      <c r="O72" s="60">
        <f ca="1">couleur(Programation!P76)</f>
        <v>-4142</v>
      </c>
      <c r="P72" s="60">
        <f ca="1">couleur(Programation!Q76)</f>
        <v>-4142</v>
      </c>
      <c r="Q72" s="60">
        <f ca="1">couleur(Programation!R76)</f>
        <v>-4142</v>
      </c>
      <c r="R72" s="55"/>
      <c r="S72" s="54"/>
      <c r="T72" s="55"/>
      <c r="U72" s="55"/>
      <c r="V72" s="55"/>
      <c r="W72" s="55"/>
      <c r="X72" s="55"/>
      <c r="Y72" s="55"/>
    </row>
    <row r="73" spans="2:25" s="56" customFormat="1" ht="60" customHeight="1" thickBot="1" x14ac:dyDescent="1.05">
      <c r="B73" s="310"/>
      <c r="C73" s="311"/>
      <c r="D73" s="60">
        <f ca="1">couleur(Programation!E77)</f>
        <v>-4142</v>
      </c>
      <c r="E73" s="60">
        <f ca="1">couleur(Programation!F77)</f>
        <v>-4142</v>
      </c>
      <c r="F73" s="60">
        <f ca="1">couleur(Programation!G77)</f>
        <v>-4142</v>
      </c>
      <c r="G73" s="60">
        <f ca="1">couleur(Programation!H77)</f>
        <v>-4142</v>
      </c>
      <c r="H73" s="60">
        <f ca="1">couleur(Programation!I77)</f>
        <v>-4142</v>
      </c>
      <c r="I73" s="60">
        <f ca="1">couleur(Programation!J77)</f>
        <v>-4142</v>
      </c>
      <c r="J73" s="60">
        <f ca="1">couleur(Programation!K77)</f>
        <v>-4142</v>
      </c>
      <c r="K73" s="60">
        <f ca="1">couleur(Programation!L77)</f>
        <v>-4142</v>
      </c>
      <c r="L73" s="60">
        <f ca="1">couleur(Programation!M77)</f>
        <v>-4142</v>
      </c>
      <c r="M73" s="60">
        <f ca="1">couleur(Programation!N77)</f>
        <v>-4142</v>
      </c>
      <c r="N73" s="60">
        <f ca="1">couleur(Programation!O77)</f>
        <v>-4142</v>
      </c>
      <c r="O73" s="60">
        <f ca="1">couleur(Programation!P77)</f>
        <v>-4142</v>
      </c>
      <c r="P73" s="60">
        <f ca="1">couleur(Programation!Q77)</f>
        <v>-4142</v>
      </c>
      <c r="Q73" s="60">
        <f ca="1">couleur(Programation!R77)</f>
        <v>-4142</v>
      </c>
      <c r="R73" s="46"/>
      <c r="S73" s="45"/>
      <c r="T73" s="46"/>
      <c r="U73" s="46"/>
      <c r="V73" s="46"/>
      <c r="W73" s="46"/>
      <c r="X73" s="46"/>
      <c r="Y73" s="46"/>
    </row>
    <row r="74" spans="2:25" s="56" customFormat="1" ht="60" customHeight="1" x14ac:dyDescent="1">
      <c r="B74" s="79"/>
      <c r="C74" s="79"/>
      <c r="D74" s="70"/>
      <c r="E74" s="70"/>
      <c r="F74" s="70"/>
      <c r="G74" s="70"/>
      <c r="H74" s="70"/>
      <c r="I74" s="70"/>
      <c r="J74" s="70"/>
      <c r="K74" s="70"/>
      <c r="L74" s="70"/>
      <c r="M74" s="70"/>
      <c r="N74" s="70"/>
      <c r="O74" s="70"/>
      <c r="P74" s="70"/>
      <c r="Q74" s="70"/>
      <c r="R74" s="46"/>
      <c r="S74" s="45"/>
      <c r="T74" s="46"/>
      <c r="U74" s="46"/>
      <c r="V74" s="46"/>
      <c r="W74" s="46"/>
      <c r="X74" s="46"/>
      <c r="Y74" s="46"/>
    </row>
    <row r="75" spans="2:25" s="56" customFormat="1" ht="60" customHeight="1" x14ac:dyDescent="1">
      <c r="B75" s="79"/>
      <c r="C75" s="79"/>
      <c r="D75" s="70"/>
      <c r="E75" s="70"/>
      <c r="F75" s="70"/>
      <c r="G75" s="70"/>
      <c r="H75" s="70"/>
      <c r="I75" s="70"/>
      <c r="J75" s="70"/>
      <c r="K75" s="70"/>
      <c r="L75" s="70"/>
      <c r="M75" s="70"/>
      <c r="N75" s="70"/>
      <c r="O75" s="70"/>
      <c r="P75" s="70"/>
      <c r="Q75" s="70"/>
      <c r="R75" s="46"/>
      <c r="S75" s="45"/>
      <c r="T75" s="46"/>
      <c r="U75" s="46"/>
      <c r="V75" s="46"/>
      <c r="W75" s="46"/>
      <c r="X75" s="46"/>
      <c r="Y75" s="46"/>
    </row>
    <row r="76" spans="2:25" s="56" customFormat="1" ht="60" customHeight="1" x14ac:dyDescent="1">
      <c r="B76" s="79"/>
      <c r="C76" s="79"/>
      <c r="D76" s="70"/>
      <c r="E76" s="70"/>
      <c r="F76" s="70"/>
      <c r="G76" s="70"/>
      <c r="H76" s="70"/>
      <c r="I76" s="70"/>
      <c r="J76" s="70"/>
      <c r="K76" s="70"/>
      <c r="L76" s="70"/>
      <c r="M76" s="70"/>
      <c r="N76" s="70"/>
      <c r="O76" s="70"/>
      <c r="P76" s="70"/>
      <c r="Q76" s="70"/>
      <c r="R76" s="46"/>
      <c r="S76" s="45"/>
      <c r="T76" s="46"/>
      <c r="U76" s="46"/>
      <c r="V76" s="46"/>
      <c r="W76" s="46"/>
      <c r="X76" s="46"/>
      <c r="Y76" s="46"/>
    </row>
    <row r="77" spans="2:25" s="56" customFormat="1" ht="60" customHeight="1" thickBot="1" x14ac:dyDescent="1.05">
      <c r="P77" s="59"/>
      <c r="Q77" s="59"/>
      <c r="R77" s="59"/>
      <c r="S77" s="59"/>
      <c r="T77" s="59"/>
      <c r="U77" s="59"/>
      <c r="V77" s="59"/>
      <c r="W77" s="59"/>
      <c r="X77" s="59"/>
      <c r="Y77" s="59"/>
    </row>
    <row r="78" spans="2:25" s="56" customFormat="1" ht="60" customHeight="1" thickBot="1" x14ac:dyDescent="1.05">
      <c r="B78" s="308"/>
      <c r="C78" s="309"/>
      <c r="D78" s="28" t="s">
        <v>12</v>
      </c>
      <c r="E78" s="28" t="s">
        <v>13</v>
      </c>
      <c r="F78" s="28" t="s">
        <v>13</v>
      </c>
      <c r="G78" s="28" t="s">
        <v>14</v>
      </c>
      <c r="H78" s="28" t="s">
        <v>15</v>
      </c>
      <c r="I78" s="28" t="s">
        <v>16</v>
      </c>
      <c r="J78" s="28" t="s">
        <v>17</v>
      </c>
      <c r="K78" s="28" t="s">
        <v>12</v>
      </c>
      <c r="L78" s="28" t="s">
        <v>13</v>
      </c>
      <c r="M78" s="28" t="s">
        <v>13</v>
      </c>
      <c r="N78" s="28" t="s">
        <v>14</v>
      </c>
      <c r="O78" s="28" t="s">
        <v>15</v>
      </c>
      <c r="P78" s="28" t="s">
        <v>16</v>
      </c>
      <c r="Q78" s="28" t="s">
        <v>17</v>
      </c>
      <c r="S78" s="59"/>
      <c r="T78" s="59"/>
      <c r="U78" s="59"/>
      <c r="V78" s="59"/>
      <c r="W78" s="59"/>
      <c r="X78" s="59"/>
      <c r="Y78" s="59"/>
    </row>
    <row r="79" spans="2:25" s="56" customFormat="1" ht="60" customHeight="1" thickBot="1" x14ac:dyDescent="1.05">
      <c r="B79" s="310"/>
      <c r="C79" s="311"/>
      <c r="D79" s="63">
        <v>44914</v>
      </c>
      <c r="E79" s="63">
        <v>44915</v>
      </c>
      <c r="F79" s="63">
        <v>44916</v>
      </c>
      <c r="G79" s="63">
        <v>44917</v>
      </c>
      <c r="H79" s="63">
        <v>44918</v>
      </c>
      <c r="I79" s="63">
        <v>44919</v>
      </c>
      <c r="J79" s="63">
        <v>44920</v>
      </c>
      <c r="K79" s="63">
        <v>44921</v>
      </c>
      <c r="L79" s="63">
        <v>44922</v>
      </c>
      <c r="M79" s="63">
        <v>44923</v>
      </c>
      <c r="N79" s="63">
        <v>44924</v>
      </c>
      <c r="O79" s="63">
        <v>44925</v>
      </c>
      <c r="P79" s="63">
        <v>44926</v>
      </c>
      <c r="Q79" s="63">
        <v>44927</v>
      </c>
      <c r="R79" s="59"/>
      <c r="S79" s="59"/>
      <c r="T79" s="59"/>
      <c r="U79" s="59"/>
      <c r="V79" s="59"/>
      <c r="W79" s="59"/>
      <c r="X79" s="59"/>
      <c r="Y79" s="59"/>
    </row>
    <row r="80" spans="2:25" s="56" customFormat="1" ht="60" customHeight="1" thickBot="1" x14ac:dyDescent="1.05">
      <c r="B80" s="310"/>
      <c r="C80" s="311"/>
      <c r="D80" s="60">
        <f ca="1">couleur(Programation!E84)</f>
        <v>-4142</v>
      </c>
      <c r="E80" s="60">
        <f ca="1">couleur(Programation!F84)</f>
        <v>-4142</v>
      </c>
      <c r="F80" s="60">
        <f ca="1">couleur(Programation!G84)</f>
        <v>-4142</v>
      </c>
      <c r="G80" s="60">
        <f ca="1">couleur(Programation!H84)</f>
        <v>-4142</v>
      </c>
      <c r="H80" s="60">
        <f ca="1">couleur(Programation!I84)</f>
        <v>-4142</v>
      </c>
      <c r="I80" s="60">
        <f ca="1">couleur(Programation!J84)</f>
        <v>-4142</v>
      </c>
      <c r="J80" s="60">
        <f ca="1">couleur(Programation!K84)</f>
        <v>-4142</v>
      </c>
      <c r="K80" s="60">
        <f ca="1">couleur(Programation!L84)</f>
        <v>-4142</v>
      </c>
      <c r="L80" s="60">
        <f ca="1">couleur(Programation!M84)</f>
        <v>-4142</v>
      </c>
      <c r="M80" s="60">
        <f ca="1">couleur(Programation!N84)</f>
        <v>-4142</v>
      </c>
      <c r="N80" s="60">
        <f ca="1">couleur(Programation!O84)</f>
        <v>-4142</v>
      </c>
      <c r="O80" s="60">
        <f ca="1">couleur(Programation!P84)</f>
        <v>-4142</v>
      </c>
      <c r="P80" s="60">
        <f ca="1">couleur(Programation!Q84)</f>
        <v>-4142</v>
      </c>
      <c r="Q80" s="60">
        <f ca="1">couleur(Programation!R84)</f>
        <v>-4142</v>
      </c>
      <c r="R80" s="64"/>
      <c r="S80" s="66"/>
      <c r="T80" s="44"/>
      <c r="U80" s="44"/>
      <c r="V80" s="44"/>
      <c r="W80" s="44"/>
      <c r="X80" s="44"/>
      <c r="Y80" s="64"/>
    </row>
    <row r="81" spans="2:25" s="56" customFormat="1" ht="60" customHeight="1" thickBot="1" x14ac:dyDescent="1.05">
      <c r="B81" s="310"/>
      <c r="C81" s="311"/>
      <c r="D81" s="60">
        <f ca="1">couleur(Programation!E85)</f>
        <v>-4142</v>
      </c>
      <c r="E81" s="60">
        <f ca="1">couleur(Programation!F85)</f>
        <v>-4142</v>
      </c>
      <c r="F81" s="60">
        <f ca="1">couleur(Programation!G85)</f>
        <v>-4142</v>
      </c>
      <c r="G81" s="60">
        <f ca="1">couleur(Programation!H85)</f>
        <v>-4142</v>
      </c>
      <c r="H81" s="60">
        <f ca="1">couleur(Programation!I85)</f>
        <v>-4142</v>
      </c>
      <c r="I81" s="60">
        <f ca="1">couleur(Programation!J85)</f>
        <v>-4142</v>
      </c>
      <c r="J81" s="60">
        <f ca="1">couleur(Programation!K85)</f>
        <v>-4142</v>
      </c>
      <c r="K81" s="60">
        <f ca="1">couleur(Programation!L85)</f>
        <v>-4142</v>
      </c>
      <c r="L81" s="60">
        <f ca="1">couleur(Programation!M85)</f>
        <v>-4142</v>
      </c>
      <c r="M81" s="60">
        <f ca="1">couleur(Programation!N85)</f>
        <v>-4142</v>
      </c>
      <c r="N81" s="60">
        <f ca="1">couleur(Programation!O85)</f>
        <v>-4142</v>
      </c>
      <c r="O81" s="60">
        <f ca="1">couleur(Programation!P85)</f>
        <v>-4142</v>
      </c>
      <c r="P81" s="60">
        <f ca="1">couleur(Programation!Q85)</f>
        <v>-4142</v>
      </c>
      <c r="Q81" s="60">
        <f ca="1">couleur(Programation!R85)</f>
        <v>-4142</v>
      </c>
      <c r="R81" s="55"/>
      <c r="S81" s="54"/>
      <c r="T81" s="55"/>
      <c r="U81" s="55"/>
      <c r="V81" s="55"/>
      <c r="W81" s="55"/>
      <c r="X81" s="55"/>
      <c r="Y81" s="55"/>
    </row>
    <row r="82" spans="2:25" s="56" customFormat="1" ht="60" customHeight="1" thickBot="1" x14ac:dyDescent="1.05">
      <c r="B82" s="310"/>
      <c r="C82" s="311"/>
      <c r="D82" s="60">
        <f ca="1">couleur(Programation!E86)</f>
        <v>-4142</v>
      </c>
      <c r="E82" s="60">
        <f ca="1">couleur(Programation!F86)</f>
        <v>-4142</v>
      </c>
      <c r="F82" s="60">
        <f ca="1">couleur(Programation!G86)</f>
        <v>-4142</v>
      </c>
      <c r="G82" s="60">
        <f ca="1">couleur(Programation!H86)</f>
        <v>-4142</v>
      </c>
      <c r="H82" s="60">
        <f ca="1">couleur(Programation!I86)</f>
        <v>-4142</v>
      </c>
      <c r="I82" s="60">
        <f ca="1">couleur(Programation!J86)</f>
        <v>-4142</v>
      </c>
      <c r="J82" s="60">
        <f ca="1">couleur(Programation!K86)</f>
        <v>-4142</v>
      </c>
      <c r="K82" s="60">
        <f ca="1">couleur(Programation!L86)</f>
        <v>-4142</v>
      </c>
      <c r="L82" s="60">
        <f ca="1">couleur(Programation!M86)</f>
        <v>-4142</v>
      </c>
      <c r="M82" s="60">
        <f ca="1">couleur(Programation!N86)</f>
        <v>-4142</v>
      </c>
      <c r="N82" s="60">
        <f ca="1">couleur(Programation!O86)</f>
        <v>-4142</v>
      </c>
      <c r="O82" s="60">
        <f ca="1">couleur(Programation!P86)</f>
        <v>-4142</v>
      </c>
      <c r="P82" s="60">
        <f ca="1">couleur(Programation!Q86)</f>
        <v>-4142</v>
      </c>
      <c r="Q82" s="60">
        <f ca="1">couleur(Programation!R86)</f>
        <v>-4142</v>
      </c>
      <c r="R82" s="46"/>
      <c r="S82" s="45"/>
      <c r="T82" s="46"/>
      <c r="U82" s="46"/>
      <c r="V82" s="46"/>
      <c r="W82" s="46"/>
      <c r="X82" s="46"/>
      <c r="Y82" s="46"/>
    </row>
    <row r="83" spans="2:25" s="56" customFormat="1" ht="60" customHeight="1" x14ac:dyDescent="1">
      <c r="B83" s="79"/>
      <c r="C83" s="79"/>
      <c r="D83" s="70"/>
      <c r="E83" s="70"/>
      <c r="F83" s="70"/>
      <c r="G83" s="70"/>
      <c r="H83" s="70"/>
      <c r="I83" s="70"/>
      <c r="J83" s="70"/>
      <c r="K83" s="70"/>
      <c r="L83" s="70"/>
      <c r="M83" s="70"/>
      <c r="N83" s="70"/>
      <c r="O83" s="70"/>
      <c r="P83" s="70"/>
      <c r="Q83" s="70"/>
      <c r="R83" s="46"/>
      <c r="S83" s="45"/>
      <c r="T83" s="46"/>
      <c r="U83" s="46"/>
      <c r="V83" s="46"/>
      <c r="W83" s="46"/>
      <c r="X83" s="46"/>
      <c r="Y83" s="46"/>
    </row>
    <row r="84" spans="2:25" s="56" customFormat="1" ht="60" customHeight="1" x14ac:dyDescent="1">
      <c r="B84" s="79"/>
      <c r="C84" s="79"/>
      <c r="D84" s="70"/>
      <c r="E84" s="70"/>
      <c r="F84" s="70"/>
      <c r="G84" s="70"/>
      <c r="H84" s="70"/>
      <c r="I84" s="70"/>
      <c r="J84" s="70"/>
      <c r="K84" s="70"/>
      <c r="L84" s="70"/>
      <c r="M84" s="70"/>
      <c r="N84" s="70"/>
      <c r="O84" s="70"/>
      <c r="P84" s="70"/>
      <c r="Q84" s="70"/>
      <c r="R84" s="46"/>
      <c r="S84" s="45"/>
      <c r="T84" s="46"/>
      <c r="U84" s="46"/>
      <c r="V84" s="46"/>
      <c r="W84" s="46"/>
      <c r="X84" s="46"/>
      <c r="Y84" s="46"/>
    </row>
    <row r="85" spans="2:25" s="56" customFormat="1" ht="60" customHeight="1" x14ac:dyDescent="1">
      <c r="B85" s="79"/>
      <c r="C85" s="79"/>
      <c r="D85" s="70"/>
      <c r="E85" s="70"/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70"/>
      <c r="Q85" s="70"/>
      <c r="R85" s="46"/>
      <c r="S85" s="45"/>
      <c r="T85" s="46"/>
      <c r="U85" s="46"/>
      <c r="V85" s="46"/>
      <c r="W85" s="46"/>
      <c r="X85" s="46"/>
      <c r="Y85" s="46"/>
    </row>
    <row r="86" spans="2:25" s="56" customFormat="1" ht="60" customHeight="1" thickBot="1" x14ac:dyDescent="1.05">
      <c r="P86" s="59"/>
      <c r="Q86" s="59"/>
      <c r="R86" s="59"/>
      <c r="S86" s="59"/>
      <c r="T86" s="59"/>
      <c r="U86" s="59"/>
      <c r="V86" s="59"/>
      <c r="W86" s="59"/>
      <c r="X86" s="59"/>
      <c r="Y86" s="59"/>
    </row>
    <row r="87" spans="2:25" s="56" customFormat="1" ht="60" customHeight="1" thickBot="1" x14ac:dyDescent="1.05">
      <c r="B87" s="308"/>
      <c r="C87" s="309"/>
      <c r="D87" s="28" t="s">
        <v>12</v>
      </c>
      <c r="E87" s="28" t="s">
        <v>13</v>
      </c>
      <c r="F87" s="28" t="s">
        <v>13</v>
      </c>
      <c r="G87" s="28" t="s">
        <v>14</v>
      </c>
      <c r="H87" s="28" t="s">
        <v>15</v>
      </c>
      <c r="I87" s="28" t="s">
        <v>16</v>
      </c>
      <c r="J87" s="28" t="s">
        <v>17</v>
      </c>
      <c r="K87" s="28" t="s">
        <v>12</v>
      </c>
      <c r="L87" s="28" t="s">
        <v>13</v>
      </c>
      <c r="M87" s="28" t="s">
        <v>13</v>
      </c>
      <c r="N87" s="28" t="s">
        <v>14</v>
      </c>
      <c r="O87" s="28" t="s">
        <v>15</v>
      </c>
      <c r="P87" s="28" t="s">
        <v>16</v>
      </c>
      <c r="Q87" s="28" t="s">
        <v>17</v>
      </c>
      <c r="S87" s="59"/>
      <c r="T87" s="59"/>
      <c r="U87" s="59"/>
      <c r="V87" s="59"/>
      <c r="W87" s="59"/>
      <c r="X87" s="59"/>
      <c r="Y87" s="59"/>
    </row>
    <row r="88" spans="2:25" s="56" customFormat="1" ht="60" customHeight="1" thickBot="1" x14ac:dyDescent="1.05">
      <c r="B88" s="310"/>
      <c r="C88" s="311"/>
      <c r="D88" s="63">
        <v>44928</v>
      </c>
      <c r="E88" s="63">
        <v>44929</v>
      </c>
      <c r="F88" s="63">
        <v>44930</v>
      </c>
      <c r="G88" s="63">
        <v>44931</v>
      </c>
      <c r="H88" s="63">
        <v>44932</v>
      </c>
      <c r="I88" s="63">
        <v>44933</v>
      </c>
      <c r="J88" s="63">
        <v>44934</v>
      </c>
      <c r="K88" s="63">
        <v>44935</v>
      </c>
      <c r="L88" s="63">
        <v>44936</v>
      </c>
      <c r="M88" s="63">
        <v>44937</v>
      </c>
      <c r="N88" s="63">
        <v>44938</v>
      </c>
      <c r="O88" s="63">
        <v>44939</v>
      </c>
      <c r="P88" s="63">
        <v>44940</v>
      </c>
      <c r="Q88" s="63">
        <v>44941</v>
      </c>
      <c r="R88" s="59"/>
      <c r="S88" s="59"/>
      <c r="T88" s="59"/>
      <c r="U88" s="59"/>
      <c r="V88" s="59"/>
      <c r="W88" s="59"/>
      <c r="X88" s="59"/>
      <c r="Y88" s="59"/>
    </row>
    <row r="89" spans="2:25" s="56" customFormat="1" ht="60" customHeight="1" thickBot="1" x14ac:dyDescent="1.05">
      <c r="B89" s="310"/>
      <c r="C89" s="311"/>
      <c r="D89" s="60">
        <f ca="1">couleur(Programation!E93)</f>
        <v>-4142</v>
      </c>
      <c r="E89" s="60">
        <f ca="1">couleur(Programation!F93)</f>
        <v>-4142</v>
      </c>
      <c r="F89" s="60">
        <f ca="1">couleur(Programation!G93)</f>
        <v>-4142</v>
      </c>
      <c r="G89" s="60">
        <f ca="1">couleur(Programation!H93)</f>
        <v>-4142</v>
      </c>
      <c r="H89" s="60">
        <f ca="1">couleur(Programation!I93)</f>
        <v>-4142</v>
      </c>
      <c r="I89" s="60">
        <f ca="1">couleur(Programation!J93)</f>
        <v>-4142</v>
      </c>
      <c r="J89" s="60">
        <f ca="1">couleur(Programation!K93)</f>
        <v>-4142</v>
      </c>
      <c r="K89" s="60">
        <f ca="1">couleur(Programation!L93)</f>
        <v>-4142</v>
      </c>
      <c r="L89" s="60">
        <f ca="1">couleur(Programation!M93)</f>
        <v>-4142</v>
      </c>
      <c r="M89" s="60">
        <f ca="1">couleur(Programation!N93)</f>
        <v>-4142</v>
      </c>
      <c r="N89" s="60">
        <f ca="1">couleur(Programation!O93)</f>
        <v>-4142</v>
      </c>
      <c r="O89" s="60">
        <f ca="1">couleur(Programation!P93)</f>
        <v>-4142</v>
      </c>
      <c r="P89" s="60">
        <f ca="1">couleur(Programation!Q93)</f>
        <v>-4142</v>
      </c>
      <c r="Q89" s="60">
        <f ca="1">couleur(Programation!R93)</f>
        <v>-4142</v>
      </c>
      <c r="R89" s="64"/>
      <c r="S89" s="66"/>
      <c r="T89" s="44"/>
      <c r="U89" s="44"/>
      <c r="V89" s="44"/>
      <c r="W89" s="44"/>
      <c r="X89" s="44"/>
      <c r="Y89" s="64"/>
    </row>
    <row r="90" spans="2:25" s="56" customFormat="1" ht="60" customHeight="1" thickBot="1" x14ac:dyDescent="1.05">
      <c r="B90" s="310"/>
      <c r="C90" s="311"/>
      <c r="D90" s="60">
        <f ca="1">couleur(Programation!E94)</f>
        <v>-4142</v>
      </c>
      <c r="E90" s="60">
        <f ca="1">couleur(Programation!F94)</f>
        <v>-4142</v>
      </c>
      <c r="F90" s="60">
        <f ca="1">couleur(Programation!G94)</f>
        <v>-4142</v>
      </c>
      <c r="G90" s="60">
        <f ca="1">couleur(Programation!H94)</f>
        <v>-4142</v>
      </c>
      <c r="H90" s="60">
        <f ca="1">couleur(Programation!I94)</f>
        <v>-4142</v>
      </c>
      <c r="I90" s="60">
        <f ca="1">couleur(Programation!J94)</f>
        <v>-4142</v>
      </c>
      <c r="J90" s="60">
        <f ca="1">couleur(Programation!K94)</f>
        <v>-4142</v>
      </c>
      <c r="K90" s="60">
        <f ca="1">couleur(Programation!L94)</f>
        <v>-4142</v>
      </c>
      <c r="L90" s="60">
        <f ca="1">couleur(Programation!M94)</f>
        <v>-4142</v>
      </c>
      <c r="M90" s="60">
        <f ca="1">couleur(Programation!N94)</f>
        <v>-4142</v>
      </c>
      <c r="N90" s="60">
        <f ca="1">couleur(Programation!O94)</f>
        <v>-4142</v>
      </c>
      <c r="O90" s="60">
        <f ca="1">couleur(Programation!P94)</f>
        <v>-4142</v>
      </c>
      <c r="P90" s="60">
        <f ca="1">couleur(Programation!Q94)</f>
        <v>-4142</v>
      </c>
      <c r="Q90" s="60">
        <f ca="1">couleur(Programation!R94)</f>
        <v>-4142</v>
      </c>
      <c r="R90" s="55"/>
      <c r="S90" s="54"/>
      <c r="T90" s="55"/>
      <c r="U90" s="55"/>
      <c r="V90" s="55"/>
      <c r="W90" s="55"/>
      <c r="X90" s="55"/>
      <c r="Y90" s="55"/>
    </row>
    <row r="91" spans="2:25" s="56" customFormat="1" ht="60" customHeight="1" thickBot="1" x14ac:dyDescent="1.05">
      <c r="B91" s="310"/>
      <c r="C91" s="311"/>
      <c r="D91" s="60">
        <f ca="1">couleur(Programation!E95)</f>
        <v>-4142</v>
      </c>
      <c r="E91" s="60">
        <f ca="1">couleur(Programation!F95)</f>
        <v>-4142</v>
      </c>
      <c r="F91" s="60">
        <f ca="1">couleur(Programation!G95)</f>
        <v>-4142</v>
      </c>
      <c r="G91" s="60">
        <f ca="1">couleur(Programation!H95)</f>
        <v>-4142</v>
      </c>
      <c r="H91" s="60">
        <f ca="1">couleur(Programation!I95)</f>
        <v>-4142</v>
      </c>
      <c r="I91" s="60">
        <f ca="1">couleur(Programation!J95)</f>
        <v>-4142</v>
      </c>
      <c r="J91" s="60">
        <f ca="1">couleur(Programation!K95)</f>
        <v>-4142</v>
      </c>
      <c r="K91" s="60">
        <f ca="1">couleur(Programation!L95)</f>
        <v>-4142</v>
      </c>
      <c r="L91" s="60">
        <f ca="1">couleur(Programation!M95)</f>
        <v>-4142</v>
      </c>
      <c r="M91" s="60">
        <f ca="1">couleur(Programation!N95)</f>
        <v>-4142</v>
      </c>
      <c r="N91" s="60">
        <f ca="1">couleur(Programation!O95)</f>
        <v>-4142</v>
      </c>
      <c r="O91" s="60">
        <f ca="1">couleur(Programation!P95)</f>
        <v>-4142</v>
      </c>
      <c r="P91" s="60">
        <f ca="1">couleur(Programation!Q95)</f>
        <v>-4142</v>
      </c>
      <c r="Q91" s="60">
        <f ca="1">couleur(Programation!R95)</f>
        <v>-4142</v>
      </c>
      <c r="R91" s="46"/>
      <c r="S91" s="45"/>
      <c r="T91" s="46"/>
      <c r="U91" s="46"/>
      <c r="V91" s="46"/>
      <c r="W91" s="46"/>
      <c r="X91" s="46"/>
      <c r="Y91" s="46"/>
    </row>
    <row r="92" spans="2:25" s="56" customFormat="1" ht="60" customHeight="1" x14ac:dyDescent="1">
      <c r="B92" s="79"/>
      <c r="C92" s="79"/>
      <c r="D92" s="70"/>
      <c r="E92" s="70"/>
      <c r="F92" s="70"/>
      <c r="G92" s="70"/>
      <c r="H92" s="70"/>
      <c r="I92" s="70"/>
      <c r="J92" s="70"/>
      <c r="K92" s="70"/>
      <c r="L92" s="70"/>
      <c r="M92" s="70"/>
      <c r="N92" s="70"/>
      <c r="O92" s="70"/>
      <c r="P92" s="70"/>
      <c r="Q92" s="70"/>
      <c r="R92" s="46"/>
      <c r="S92" s="45"/>
      <c r="T92" s="46"/>
      <c r="U92" s="46"/>
      <c r="V92" s="46"/>
      <c r="W92" s="46"/>
      <c r="X92" s="46"/>
      <c r="Y92" s="46"/>
    </row>
    <row r="93" spans="2:25" s="56" customFormat="1" ht="60" customHeight="1" x14ac:dyDescent="1">
      <c r="B93" s="79"/>
      <c r="C93" s="79"/>
      <c r="D93" s="70"/>
      <c r="E93" s="70"/>
      <c r="F93" s="70"/>
      <c r="G93" s="70"/>
      <c r="H93" s="70"/>
      <c r="I93" s="70"/>
      <c r="J93" s="70"/>
      <c r="K93" s="70"/>
      <c r="L93" s="70"/>
      <c r="M93" s="70"/>
      <c r="N93" s="70"/>
      <c r="O93" s="70"/>
      <c r="P93" s="70"/>
      <c r="Q93" s="70"/>
      <c r="R93" s="46"/>
      <c r="S93" s="45"/>
      <c r="T93" s="46"/>
      <c r="U93" s="46"/>
      <c r="V93" s="46"/>
      <c r="W93" s="46"/>
      <c r="X93" s="46"/>
      <c r="Y93" s="46"/>
    </row>
    <row r="94" spans="2:25" s="56" customFormat="1" ht="60" customHeight="1" x14ac:dyDescent="1">
      <c r="B94" s="79"/>
      <c r="C94" s="79"/>
      <c r="D94" s="70"/>
      <c r="E94" s="70"/>
      <c r="F94" s="70"/>
      <c r="G94" s="70"/>
      <c r="H94" s="70"/>
      <c r="I94" s="70"/>
      <c r="J94" s="70"/>
      <c r="K94" s="70"/>
      <c r="L94" s="70"/>
      <c r="M94" s="70"/>
      <c r="N94" s="70"/>
      <c r="O94" s="70"/>
      <c r="P94" s="70"/>
      <c r="Q94" s="70"/>
      <c r="R94" s="46"/>
      <c r="S94" s="45"/>
      <c r="T94" s="46"/>
      <c r="U94" s="46"/>
      <c r="V94" s="46"/>
      <c r="W94" s="46"/>
      <c r="X94" s="46"/>
      <c r="Y94" s="46"/>
    </row>
    <row r="95" spans="2:25" s="56" customFormat="1" ht="60" customHeight="1" thickBot="1" x14ac:dyDescent="1.05">
      <c r="P95" s="59"/>
      <c r="Q95" s="59"/>
      <c r="R95" s="59"/>
      <c r="S95" s="59"/>
      <c r="T95" s="59"/>
      <c r="U95" s="59"/>
      <c r="V95" s="59"/>
      <c r="W95" s="59"/>
      <c r="X95" s="59"/>
      <c r="Y95" s="59"/>
    </row>
    <row r="96" spans="2:25" s="56" customFormat="1" ht="60" customHeight="1" thickBot="1" x14ac:dyDescent="1.05">
      <c r="B96" s="308"/>
      <c r="C96" s="309"/>
      <c r="D96" s="28" t="s">
        <v>12</v>
      </c>
      <c r="E96" s="28" t="s">
        <v>13</v>
      </c>
      <c r="F96" s="28" t="s">
        <v>13</v>
      </c>
      <c r="G96" s="28" t="s">
        <v>14</v>
      </c>
      <c r="H96" s="28" t="s">
        <v>15</v>
      </c>
      <c r="I96" s="28" t="s">
        <v>16</v>
      </c>
      <c r="J96" s="28" t="s">
        <v>17</v>
      </c>
      <c r="K96" s="28" t="s">
        <v>12</v>
      </c>
      <c r="L96" s="28" t="s">
        <v>13</v>
      </c>
      <c r="M96" s="28" t="s">
        <v>13</v>
      </c>
      <c r="N96" s="28" t="s">
        <v>14</v>
      </c>
      <c r="O96" s="28" t="s">
        <v>15</v>
      </c>
      <c r="P96" s="28" t="s">
        <v>16</v>
      </c>
      <c r="Q96" s="28" t="s">
        <v>17</v>
      </c>
      <c r="S96" s="59"/>
      <c r="T96" s="59"/>
      <c r="U96" s="59"/>
      <c r="V96" s="59"/>
      <c r="W96" s="59"/>
      <c r="X96" s="59"/>
      <c r="Y96" s="59"/>
    </row>
    <row r="97" spans="2:25" s="56" customFormat="1" ht="60" customHeight="1" thickBot="1" x14ac:dyDescent="1.05">
      <c r="B97" s="310"/>
      <c r="C97" s="311"/>
      <c r="D97" s="63">
        <v>44942</v>
      </c>
      <c r="E97" s="63">
        <v>44943</v>
      </c>
      <c r="F97" s="63">
        <v>44944</v>
      </c>
      <c r="G97" s="63">
        <v>44945</v>
      </c>
      <c r="H97" s="63">
        <v>44946</v>
      </c>
      <c r="I97" s="63">
        <v>44947</v>
      </c>
      <c r="J97" s="63">
        <v>44948</v>
      </c>
      <c r="K97" s="63">
        <v>44949</v>
      </c>
      <c r="L97" s="63">
        <v>44950</v>
      </c>
      <c r="M97" s="63">
        <v>44951</v>
      </c>
      <c r="N97" s="63">
        <v>44952</v>
      </c>
      <c r="O97" s="63">
        <v>44953</v>
      </c>
      <c r="P97" s="63">
        <v>44954</v>
      </c>
      <c r="Q97" s="63">
        <v>44955</v>
      </c>
      <c r="R97" s="59"/>
      <c r="S97" s="59"/>
      <c r="T97" s="59"/>
      <c r="U97" s="59"/>
      <c r="V97" s="59"/>
      <c r="W97" s="59"/>
      <c r="X97" s="59"/>
      <c r="Y97" s="59"/>
    </row>
    <row r="98" spans="2:25" s="56" customFormat="1" ht="60" customHeight="1" thickBot="1" x14ac:dyDescent="1.05">
      <c r="B98" s="310"/>
      <c r="C98" s="311"/>
      <c r="D98" s="60">
        <f ca="1">couleur(Programation!E102)</f>
        <v>-4142</v>
      </c>
      <c r="E98" s="60">
        <f ca="1">couleur(Programation!F102)</f>
        <v>-4142</v>
      </c>
      <c r="F98" s="60">
        <f ca="1">couleur(Programation!G102)</f>
        <v>-4142</v>
      </c>
      <c r="G98" s="60">
        <f ca="1">couleur(Programation!H102)</f>
        <v>-4142</v>
      </c>
      <c r="H98" s="60">
        <f ca="1">couleur(Programation!I102)</f>
        <v>-4142</v>
      </c>
      <c r="I98" s="60">
        <f ca="1">couleur(Programation!J102)</f>
        <v>-4142</v>
      </c>
      <c r="J98" s="60">
        <f ca="1">couleur(Programation!K102)</f>
        <v>-4142</v>
      </c>
      <c r="K98" s="60">
        <f ca="1">couleur(Programation!L102)</f>
        <v>-4142</v>
      </c>
      <c r="L98" s="60">
        <f ca="1">couleur(Programation!M102)</f>
        <v>-4142</v>
      </c>
      <c r="M98" s="60">
        <f ca="1">couleur(Programation!N102)</f>
        <v>-4142</v>
      </c>
      <c r="N98" s="60">
        <f ca="1">couleur(Programation!O102)</f>
        <v>-4142</v>
      </c>
      <c r="O98" s="60">
        <f ca="1">couleur(Programation!P102)</f>
        <v>-4142</v>
      </c>
      <c r="P98" s="60">
        <f ca="1">couleur(Programation!Q102)</f>
        <v>-4142</v>
      </c>
      <c r="Q98" s="60">
        <f ca="1">couleur(Programation!R102)</f>
        <v>-4142</v>
      </c>
      <c r="R98" s="64"/>
      <c r="S98" s="66"/>
      <c r="T98" s="44"/>
      <c r="U98" s="44"/>
      <c r="V98" s="44"/>
      <c r="W98" s="44"/>
      <c r="X98" s="44"/>
      <c r="Y98" s="64"/>
    </row>
    <row r="99" spans="2:25" s="56" customFormat="1" ht="60" customHeight="1" thickBot="1" x14ac:dyDescent="1.05">
      <c r="B99" s="310"/>
      <c r="C99" s="311"/>
      <c r="D99" s="60">
        <f ca="1">couleur(Programation!E103)</f>
        <v>-4142</v>
      </c>
      <c r="E99" s="60">
        <f ca="1">couleur(Programation!F103)</f>
        <v>-4142</v>
      </c>
      <c r="F99" s="60">
        <f ca="1">couleur(Programation!G103)</f>
        <v>-4142</v>
      </c>
      <c r="G99" s="60">
        <f ca="1">couleur(Programation!H103)</f>
        <v>-4142</v>
      </c>
      <c r="H99" s="60">
        <f ca="1">couleur(Programation!I103)</f>
        <v>-4142</v>
      </c>
      <c r="I99" s="60">
        <f ca="1">couleur(Programation!J103)</f>
        <v>-4142</v>
      </c>
      <c r="J99" s="60">
        <f ca="1">couleur(Programation!K103)</f>
        <v>-4142</v>
      </c>
      <c r="K99" s="60">
        <f ca="1">couleur(Programation!L103)</f>
        <v>-4142</v>
      </c>
      <c r="L99" s="60">
        <f ca="1">couleur(Programation!M103)</f>
        <v>-4142</v>
      </c>
      <c r="M99" s="60">
        <f ca="1">couleur(Programation!N103)</f>
        <v>-4142</v>
      </c>
      <c r="N99" s="60">
        <f ca="1">couleur(Programation!O103)</f>
        <v>-4142</v>
      </c>
      <c r="O99" s="60">
        <f ca="1">couleur(Programation!P103)</f>
        <v>-4142</v>
      </c>
      <c r="P99" s="60">
        <f ca="1">couleur(Programation!Q103)</f>
        <v>-4142</v>
      </c>
      <c r="Q99" s="60">
        <f ca="1">couleur(Programation!R103)</f>
        <v>-4142</v>
      </c>
      <c r="R99" s="55"/>
      <c r="S99" s="54"/>
      <c r="T99" s="55"/>
      <c r="U99" s="55"/>
      <c r="V99" s="55"/>
      <c r="W99" s="55"/>
      <c r="X99" s="55"/>
      <c r="Y99" s="55"/>
    </row>
    <row r="100" spans="2:25" s="56" customFormat="1" ht="60" customHeight="1" thickBot="1" x14ac:dyDescent="1.05">
      <c r="B100" s="310"/>
      <c r="C100" s="311"/>
      <c r="D100" s="60">
        <f ca="1">couleur(Programation!E104)</f>
        <v>-4142</v>
      </c>
      <c r="E100" s="60">
        <f ca="1">couleur(Programation!F104)</f>
        <v>-4142</v>
      </c>
      <c r="F100" s="60">
        <f ca="1">couleur(Programation!G104)</f>
        <v>-4142</v>
      </c>
      <c r="G100" s="60">
        <f ca="1">couleur(Programation!H104)</f>
        <v>-4142</v>
      </c>
      <c r="H100" s="60">
        <f ca="1">couleur(Programation!I104)</f>
        <v>-4142</v>
      </c>
      <c r="I100" s="60">
        <f ca="1">couleur(Programation!J104)</f>
        <v>-4142</v>
      </c>
      <c r="J100" s="60">
        <f ca="1">couleur(Programation!K104)</f>
        <v>-4142</v>
      </c>
      <c r="K100" s="60">
        <f ca="1">couleur(Programation!L104)</f>
        <v>-4142</v>
      </c>
      <c r="L100" s="60">
        <f ca="1">couleur(Programation!M104)</f>
        <v>-4142</v>
      </c>
      <c r="M100" s="60">
        <f ca="1">couleur(Programation!N104)</f>
        <v>-4142</v>
      </c>
      <c r="N100" s="60">
        <f ca="1">couleur(Programation!O104)</f>
        <v>-4142</v>
      </c>
      <c r="O100" s="60">
        <f ca="1">couleur(Programation!P104)</f>
        <v>-4142</v>
      </c>
      <c r="P100" s="60">
        <f ca="1">couleur(Programation!Q104)</f>
        <v>-4142</v>
      </c>
      <c r="Q100" s="60">
        <f ca="1">couleur(Programation!R104)</f>
        <v>-4142</v>
      </c>
      <c r="R100" s="46"/>
      <c r="S100" s="45"/>
      <c r="T100" s="46"/>
      <c r="U100" s="46"/>
      <c r="V100" s="46"/>
      <c r="W100" s="46"/>
      <c r="X100" s="46"/>
      <c r="Y100" s="46"/>
    </row>
    <row r="101" spans="2:25" s="56" customFormat="1" ht="60" customHeight="1" x14ac:dyDescent="1">
      <c r="B101" s="79"/>
      <c r="C101" s="79"/>
      <c r="D101" s="70"/>
      <c r="E101" s="70"/>
      <c r="F101" s="70"/>
      <c r="G101" s="70"/>
      <c r="H101" s="70"/>
      <c r="I101" s="70"/>
      <c r="J101" s="70"/>
      <c r="K101" s="70"/>
      <c r="L101" s="70"/>
      <c r="M101" s="70"/>
      <c r="N101" s="70"/>
      <c r="O101" s="70"/>
      <c r="P101" s="70"/>
      <c r="Q101" s="70"/>
      <c r="R101" s="46"/>
      <c r="S101" s="45"/>
      <c r="T101" s="46"/>
      <c r="U101" s="46"/>
      <c r="V101" s="46"/>
      <c r="W101" s="46"/>
      <c r="X101" s="46"/>
      <c r="Y101" s="46"/>
    </row>
    <row r="102" spans="2:25" s="56" customFormat="1" ht="60" customHeight="1" x14ac:dyDescent="1">
      <c r="B102" s="79"/>
      <c r="C102" s="79"/>
      <c r="D102" s="70"/>
      <c r="E102" s="70"/>
      <c r="F102" s="70"/>
      <c r="G102" s="70"/>
      <c r="H102" s="70"/>
      <c r="I102" s="70"/>
      <c r="J102" s="70"/>
      <c r="K102" s="70"/>
      <c r="L102" s="70"/>
      <c r="M102" s="70"/>
      <c r="N102" s="70"/>
      <c r="O102" s="70"/>
      <c r="P102" s="70"/>
      <c r="Q102" s="70"/>
      <c r="R102" s="46"/>
      <c r="S102" s="45"/>
      <c r="T102" s="46"/>
      <c r="U102" s="46"/>
      <c r="V102" s="46"/>
      <c r="W102" s="46"/>
      <c r="X102" s="46"/>
      <c r="Y102" s="46"/>
    </row>
    <row r="103" spans="2:25" s="56" customFormat="1" ht="60" customHeight="1" x14ac:dyDescent="1">
      <c r="B103" s="79"/>
      <c r="C103" s="79"/>
      <c r="D103" s="70"/>
      <c r="E103" s="70"/>
      <c r="F103" s="70"/>
      <c r="G103" s="70"/>
      <c r="H103" s="70"/>
      <c r="I103" s="70"/>
      <c r="J103" s="70"/>
      <c r="K103" s="70"/>
      <c r="L103" s="70"/>
      <c r="M103" s="70"/>
      <c r="N103" s="70"/>
      <c r="O103" s="70"/>
      <c r="P103" s="70"/>
      <c r="Q103" s="70"/>
      <c r="R103" s="46"/>
      <c r="S103" s="45"/>
      <c r="T103" s="46"/>
      <c r="U103" s="46"/>
      <c r="V103" s="46"/>
      <c r="W103" s="46"/>
      <c r="X103" s="46"/>
      <c r="Y103" s="46"/>
    </row>
    <row r="104" spans="2:25" s="56" customFormat="1" ht="60" customHeight="1" thickBot="1" x14ac:dyDescent="1.05">
      <c r="P104" s="59"/>
      <c r="Q104" s="59"/>
      <c r="R104" s="59"/>
      <c r="S104" s="59"/>
      <c r="T104" s="59"/>
      <c r="U104" s="59"/>
      <c r="V104" s="59"/>
      <c r="W104" s="59"/>
      <c r="X104" s="59"/>
      <c r="Y104" s="59"/>
    </row>
    <row r="105" spans="2:25" s="56" customFormat="1" ht="60" customHeight="1" thickBot="1" x14ac:dyDescent="1.05">
      <c r="B105" s="308"/>
      <c r="C105" s="309"/>
      <c r="D105" s="28" t="s">
        <v>12</v>
      </c>
      <c r="E105" s="28" t="s">
        <v>13</v>
      </c>
      <c r="F105" s="28" t="s">
        <v>13</v>
      </c>
      <c r="G105" s="28" t="s">
        <v>14</v>
      </c>
      <c r="H105" s="28" t="s">
        <v>15</v>
      </c>
      <c r="I105" s="28" t="s">
        <v>16</v>
      </c>
      <c r="J105" s="28" t="s">
        <v>17</v>
      </c>
      <c r="K105" s="28" t="s">
        <v>12</v>
      </c>
      <c r="L105" s="28" t="s">
        <v>13</v>
      </c>
      <c r="M105" s="28" t="s">
        <v>13</v>
      </c>
      <c r="N105" s="28" t="s">
        <v>14</v>
      </c>
      <c r="O105" s="28" t="s">
        <v>15</v>
      </c>
      <c r="P105" s="28" t="s">
        <v>16</v>
      </c>
      <c r="Q105" s="28" t="s">
        <v>17</v>
      </c>
      <c r="S105" s="59"/>
      <c r="T105" s="59"/>
      <c r="U105" s="59"/>
      <c r="V105" s="59"/>
      <c r="W105" s="59"/>
      <c r="X105" s="59"/>
      <c r="Y105" s="59"/>
    </row>
    <row r="106" spans="2:25" s="56" customFormat="1" ht="60" customHeight="1" thickBot="1" x14ac:dyDescent="1.05">
      <c r="B106" s="310"/>
      <c r="C106" s="311"/>
      <c r="D106" s="63">
        <v>44956</v>
      </c>
      <c r="E106" s="63">
        <v>44957</v>
      </c>
      <c r="F106" s="63">
        <v>44958</v>
      </c>
      <c r="G106" s="63">
        <v>44959</v>
      </c>
      <c r="H106" s="63">
        <v>44960</v>
      </c>
      <c r="I106" s="63">
        <v>44961</v>
      </c>
      <c r="J106" s="63">
        <v>44962</v>
      </c>
      <c r="K106" s="63">
        <v>44963</v>
      </c>
      <c r="L106" s="63">
        <v>44964</v>
      </c>
      <c r="M106" s="63">
        <v>44965</v>
      </c>
      <c r="N106" s="63">
        <v>44966</v>
      </c>
      <c r="O106" s="63">
        <v>44967</v>
      </c>
      <c r="P106" s="63">
        <v>44968</v>
      </c>
      <c r="Q106" s="63">
        <v>44969</v>
      </c>
      <c r="R106" s="59"/>
      <c r="S106" s="59"/>
      <c r="T106" s="59"/>
      <c r="U106" s="59"/>
      <c r="V106" s="59"/>
      <c r="W106" s="59"/>
      <c r="X106" s="59"/>
      <c r="Y106" s="59"/>
    </row>
    <row r="107" spans="2:25" s="56" customFormat="1" ht="60" customHeight="1" thickBot="1" x14ac:dyDescent="1.05">
      <c r="B107" s="310"/>
      <c r="C107" s="311"/>
      <c r="D107" s="60">
        <f ca="1">couleur(Programation!E111)</f>
        <v>-4142</v>
      </c>
      <c r="E107" s="60">
        <f ca="1">couleur(Programation!F111)</f>
        <v>-4142</v>
      </c>
      <c r="F107" s="60">
        <f ca="1">couleur(Programation!G111)</f>
        <v>-4142</v>
      </c>
      <c r="G107" s="60">
        <f ca="1">couleur(Programation!H111)</f>
        <v>-4142</v>
      </c>
      <c r="H107" s="60">
        <f ca="1">couleur(Programation!I111)</f>
        <v>-4142</v>
      </c>
      <c r="I107" s="60">
        <f ca="1">couleur(Programation!J111)</f>
        <v>-4142</v>
      </c>
      <c r="J107" s="60">
        <f ca="1">couleur(Programation!K111)</f>
        <v>-4142</v>
      </c>
      <c r="K107" s="60">
        <f ca="1">couleur(Programation!L111)</f>
        <v>-4142</v>
      </c>
      <c r="L107" s="60">
        <f ca="1">couleur(Programation!M111)</f>
        <v>-4142</v>
      </c>
      <c r="M107" s="60">
        <f ca="1">couleur(Programation!N111)</f>
        <v>-4142</v>
      </c>
      <c r="N107" s="60">
        <f ca="1">couleur(Programation!O111)</f>
        <v>-4142</v>
      </c>
      <c r="O107" s="60">
        <f ca="1">couleur(Programation!P111)</f>
        <v>-4142</v>
      </c>
      <c r="P107" s="60">
        <f ca="1">couleur(Programation!Q111)</f>
        <v>-4142</v>
      </c>
      <c r="Q107" s="60">
        <f ca="1">couleur(Programation!R111)</f>
        <v>-4142</v>
      </c>
      <c r="R107" s="64"/>
      <c r="S107" s="66"/>
      <c r="T107" s="44"/>
      <c r="U107" s="44"/>
      <c r="V107" s="44"/>
      <c r="W107" s="44"/>
      <c r="X107" s="44"/>
      <c r="Y107" s="64"/>
    </row>
    <row r="108" spans="2:25" s="56" customFormat="1" ht="60" customHeight="1" thickBot="1" x14ac:dyDescent="1.05">
      <c r="B108" s="310"/>
      <c r="C108" s="311"/>
      <c r="D108" s="60">
        <f ca="1">couleur(Programation!E112)</f>
        <v>-4142</v>
      </c>
      <c r="E108" s="60">
        <f ca="1">couleur(Programation!F112)</f>
        <v>-4142</v>
      </c>
      <c r="F108" s="60">
        <f ca="1">couleur(Programation!G112)</f>
        <v>-4142</v>
      </c>
      <c r="G108" s="60">
        <f ca="1">couleur(Programation!H112)</f>
        <v>-4142</v>
      </c>
      <c r="H108" s="60">
        <f ca="1">couleur(Programation!I112)</f>
        <v>-4142</v>
      </c>
      <c r="I108" s="60">
        <f ca="1">couleur(Programation!J112)</f>
        <v>-4142</v>
      </c>
      <c r="J108" s="60">
        <f ca="1">couleur(Programation!K112)</f>
        <v>-4142</v>
      </c>
      <c r="K108" s="60">
        <f ca="1">couleur(Programation!L112)</f>
        <v>-4142</v>
      </c>
      <c r="L108" s="60">
        <f ca="1">couleur(Programation!M112)</f>
        <v>-4142</v>
      </c>
      <c r="M108" s="60">
        <f ca="1">couleur(Programation!N112)</f>
        <v>-4142</v>
      </c>
      <c r="N108" s="60">
        <f ca="1">couleur(Programation!O112)</f>
        <v>-4142</v>
      </c>
      <c r="O108" s="60">
        <f ca="1">couleur(Programation!P112)</f>
        <v>-4142</v>
      </c>
      <c r="P108" s="60">
        <f ca="1">couleur(Programation!Q112)</f>
        <v>-4142</v>
      </c>
      <c r="Q108" s="60">
        <f ca="1">couleur(Programation!R112)</f>
        <v>-4142</v>
      </c>
      <c r="R108" s="55"/>
      <c r="S108" s="54"/>
      <c r="T108" s="55"/>
      <c r="U108" s="55"/>
      <c r="V108" s="55"/>
      <c r="W108" s="55"/>
      <c r="X108" s="55"/>
      <c r="Y108" s="55"/>
    </row>
    <row r="109" spans="2:25" s="56" customFormat="1" ht="60" customHeight="1" thickBot="1" x14ac:dyDescent="1.05">
      <c r="B109" s="310"/>
      <c r="C109" s="311"/>
      <c r="D109" s="60">
        <f ca="1">couleur(Programation!E113)</f>
        <v>-4142</v>
      </c>
      <c r="E109" s="60">
        <f ca="1">couleur(Programation!F113)</f>
        <v>-4142</v>
      </c>
      <c r="F109" s="60">
        <f ca="1">couleur(Programation!G113)</f>
        <v>-4142</v>
      </c>
      <c r="G109" s="60">
        <f ca="1">couleur(Programation!H113)</f>
        <v>-4142</v>
      </c>
      <c r="H109" s="60">
        <f ca="1">couleur(Programation!I113)</f>
        <v>-4142</v>
      </c>
      <c r="I109" s="60">
        <f ca="1">couleur(Programation!J113)</f>
        <v>-4142</v>
      </c>
      <c r="J109" s="60">
        <f ca="1">couleur(Programation!K113)</f>
        <v>-4142</v>
      </c>
      <c r="K109" s="60">
        <f ca="1">couleur(Programation!L113)</f>
        <v>-4142</v>
      </c>
      <c r="L109" s="60">
        <f ca="1">couleur(Programation!M113)</f>
        <v>-4142</v>
      </c>
      <c r="M109" s="60">
        <f ca="1">couleur(Programation!N113)</f>
        <v>-4142</v>
      </c>
      <c r="N109" s="60">
        <f ca="1">couleur(Programation!O113)</f>
        <v>-4142</v>
      </c>
      <c r="O109" s="60">
        <f ca="1">couleur(Programation!P113)</f>
        <v>-4142</v>
      </c>
      <c r="P109" s="60">
        <f ca="1">couleur(Programation!Q113)</f>
        <v>-4142</v>
      </c>
      <c r="Q109" s="60">
        <f ca="1">couleur(Programation!R113)</f>
        <v>-4142</v>
      </c>
      <c r="R109" s="46"/>
      <c r="S109" s="45"/>
      <c r="T109" s="46"/>
      <c r="U109" s="46"/>
      <c r="V109" s="46"/>
      <c r="W109" s="46"/>
      <c r="X109" s="46"/>
      <c r="Y109" s="46"/>
    </row>
    <row r="110" spans="2:25" s="56" customFormat="1" ht="60" customHeight="1" x14ac:dyDescent="1">
      <c r="B110" s="79"/>
      <c r="C110" s="79"/>
      <c r="D110" s="70"/>
      <c r="E110" s="70"/>
      <c r="F110" s="70"/>
      <c r="G110" s="70"/>
      <c r="H110" s="70"/>
      <c r="I110" s="70"/>
      <c r="J110" s="70"/>
      <c r="K110" s="70"/>
      <c r="L110" s="70"/>
      <c r="M110" s="70"/>
      <c r="N110" s="70"/>
      <c r="O110" s="70"/>
      <c r="P110" s="70"/>
      <c r="Q110" s="70"/>
      <c r="R110" s="46"/>
      <c r="S110" s="45"/>
      <c r="T110" s="46"/>
      <c r="U110" s="46"/>
      <c r="V110" s="46"/>
      <c r="W110" s="46"/>
      <c r="X110" s="46"/>
      <c r="Y110" s="46"/>
    </row>
    <row r="111" spans="2:25" s="56" customFormat="1" ht="60" customHeight="1" x14ac:dyDescent="1">
      <c r="B111" s="79"/>
      <c r="C111" s="79"/>
      <c r="D111" s="70"/>
      <c r="E111" s="70"/>
      <c r="F111" s="70"/>
      <c r="G111" s="70"/>
      <c r="H111" s="70"/>
      <c r="I111" s="70"/>
      <c r="J111" s="70"/>
      <c r="K111" s="70"/>
      <c r="L111" s="70"/>
      <c r="M111" s="70"/>
      <c r="N111" s="70"/>
      <c r="O111" s="70"/>
      <c r="P111" s="70"/>
      <c r="Q111" s="70"/>
      <c r="R111" s="46"/>
      <c r="S111" s="45"/>
      <c r="T111" s="46"/>
      <c r="U111" s="46"/>
      <c r="V111" s="46"/>
      <c r="W111" s="46"/>
      <c r="X111" s="46"/>
      <c r="Y111" s="46"/>
    </row>
    <row r="112" spans="2:25" s="56" customFormat="1" ht="60" customHeight="1" x14ac:dyDescent="1">
      <c r="B112" s="79"/>
      <c r="C112" s="79"/>
      <c r="D112" s="70"/>
      <c r="E112" s="70"/>
      <c r="F112" s="70"/>
      <c r="G112" s="70"/>
      <c r="H112" s="70"/>
      <c r="I112" s="70"/>
      <c r="J112" s="70"/>
      <c r="K112" s="70"/>
      <c r="L112" s="70"/>
      <c r="M112" s="70"/>
      <c r="N112" s="70"/>
      <c r="O112" s="70"/>
      <c r="P112" s="70"/>
      <c r="Q112" s="70"/>
      <c r="R112" s="46"/>
      <c r="S112" s="45"/>
      <c r="T112" s="46"/>
      <c r="U112" s="46"/>
      <c r="V112" s="46"/>
      <c r="W112" s="46"/>
      <c r="X112" s="46"/>
      <c r="Y112" s="46"/>
    </row>
    <row r="113" spans="2:25" s="56" customFormat="1" ht="60" customHeight="1" thickBot="1" x14ac:dyDescent="1.05">
      <c r="P113" s="59"/>
      <c r="Q113" s="59"/>
      <c r="R113" s="59"/>
      <c r="S113" s="59"/>
      <c r="T113" s="59"/>
      <c r="U113" s="59"/>
      <c r="V113" s="59"/>
      <c r="W113" s="59"/>
      <c r="X113" s="59"/>
      <c r="Y113" s="59"/>
    </row>
    <row r="114" spans="2:25" s="56" customFormat="1" ht="60" customHeight="1" thickBot="1" x14ac:dyDescent="1.05">
      <c r="B114" s="308"/>
      <c r="C114" s="309"/>
      <c r="D114" s="28" t="s">
        <v>12</v>
      </c>
      <c r="E114" s="28" t="s">
        <v>13</v>
      </c>
      <c r="F114" s="28" t="s">
        <v>13</v>
      </c>
      <c r="G114" s="28" t="s">
        <v>14</v>
      </c>
      <c r="H114" s="28" t="s">
        <v>15</v>
      </c>
      <c r="I114" s="28" t="s">
        <v>16</v>
      </c>
      <c r="J114" s="28" t="s">
        <v>17</v>
      </c>
      <c r="K114" s="28" t="s">
        <v>12</v>
      </c>
      <c r="L114" s="28" t="s">
        <v>13</v>
      </c>
      <c r="M114" s="28" t="s">
        <v>13</v>
      </c>
      <c r="N114" s="28" t="s">
        <v>14</v>
      </c>
      <c r="O114" s="28" t="s">
        <v>15</v>
      </c>
      <c r="P114" s="28" t="s">
        <v>16</v>
      </c>
      <c r="Q114" s="28" t="s">
        <v>17</v>
      </c>
      <c r="S114" s="59"/>
      <c r="T114" s="59"/>
      <c r="U114" s="59"/>
      <c r="V114" s="59"/>
      <c r="W114" s="59"/>
      <c r="X114" s="59"/>
      <c r="Y114" s="59"/>
    </row>
    <row r="115" spans="2:25" s="56" customFormat="1" ht="60" customHeight="1" thickBot="1" x14ac:dyDescent="1.05">
      <c r="B115" s="310"/>
      <c r="C115" s="311"/>
      <c r="D115" s="63">
        <v>44970</v>
      </c>
      <c r="E115" s="63">
        <v>44971</v>
      </c>
      <c r="F115" s="63">
        <v>44972</v>
      </c>
      <c r="G115" s="63">
        <v>44973</v>
      </c>
      <c r="H115" s="63">
        <v>44974</v>
      </c>
      <c r="I115" s="63">
        <v>44975</v>
      </c>
      <c r="J115" s="63">
        <v>44976</v>
      </c>
      <c r="K115" s="63">
        <v>44977</v>
      </c>
      <c r="L115" s="63">
        <v>44978</v>
      </c>
      <c r="M115" s="63">
        <v>44979</v>
      </c>
      <c r="N115" s="63">
        <v>44980</v>
      </c>
      <c r="O115" s="63">
        <v>44981</v>
      </c>
      <c r="P115" s="63">
        <v>44982</v>
      </c>
      <c r="Q115" s="63">
        <v>44983</v>
      </c>
      <c r="R115" s="59"/>
      <c r="S115" s="59"/>
      <c r="T115" s="59"/>
      <c r="U115" s="59"/>
      <c r="V115" s="59"/>
      <c r="W115" s="59"/>
      <c r="X115" s="59"/>
      <c r="Y115" s="59"/>
    </row>
    <row r="116" spans="2:25" s="56" customFormat="1" ht="60" customHeight="1" thickBot="1" x14ac:dyDescent="1.05">
      <c r="B116" s="310"/>
      <c r="C116" s="311"/>
      <c r="D116" s="60">
        <f ca="1">couleur(Programation!E120)</f>
        <v>-4142</v>
      </c>
      <c r="E116" s="60">
        <f ca="1">couleur(Programation!F120)</f>
        <v>-4142</v>
      </c>
      <c r="F116" s="60">
        <f ca="1">couleur(Programation!G120)</f>
        <v>-4142</v>
      </c>
      <c r="G116" s="60">
        <f ca="1">couleur(Programation!H120)</f>
        <v>-4142</v>
      </c>
      <c r="H116" s="60">
        <f ca="1">couleur(Programation!I120)</f>
        <v>-4142</v>
      </c>
      <c r="I116" s="60">
        <f ca="1">couleur(Programation!J120)</f>
        <v>-4142</v>
      </c>
      <c r="J116" s="60">
        <f ca="1">couleur(Programation!K120)</f>
        <v>-4142</v>
      </c>
      <c r="K116" s="60">
        <f ca="1">couleur(Programation!L120)</f>
        <v>-4142</v>
      </c>
      <c r="L116" s="60">
        <f ca="1">couleur(Programation!M120)</f>
        <v>-4142</v>
      </c>
      <c r="M116" s="60">
        <f ca="1">couleur(Programation!N120)</f>
        <v>-4142</v>
      </c>
      <c r="N116" s="60">
        <f ca="1">couleur(Programation!O120)</f>
        <v>-4142</v>
      </c>
      <c r="O116" s="60">
        <f ca="1">couleur(Programation!P120)</f>
        <v>-4142</v>
      </c>
      <c r="P116" s="60">
        <f ca="1">couleur(Programation!Q120)</f>
        <v>-4142</v>
      </c>
      <c r="Q116" s="60">
        <f ca="1">couleur(Programation!R120)</f>
        <v>-4142</v>
      </c>
      <c r="R116" s="64"/>
      <c r="S116" s="66"/>
      <c r="T116" s="44"/>
      <c r="U116" s="44"/>
      <c r="V116" s="44"/>
      <c r="W116" s="44"/>
      <c r="X116" s="44"/>
      <c r="Y116" s="64"/>
    </row>
    <row r="117" spans="2:25" s="56" customFormat="1" ht="60" customHeight="1" thickBot="1" x14ac:dyDescent="1.05">
      <c r="B117" s="310"/>
      <c r="C117" s="311"/>
      <c r="D117" s="60">
        <f ca="1">couleur(Programation!E121)</f>
        <v>-4142</v>
      </c>
      <c r="E117" s="60">
        <f ca="1">couleur(Programation!F121)</f>
        <v>-4142</v>
      </c>
      <c r="F117" s="60">
        <f ca="1">couleur(Programation!G121)</f>
        <v>-4142</v>
      </c>
      <c r="G117" s="60">
        <f ca="1">couleur(Programation!H121)</f>
        <v>-4142</v>
      </c>
      <c r="H117" s="60">
        <f ca="1">couleur(Programation!I121)</f>
        <v>-4142</v>
      </c>
      <c r="I117" s="60">
        <f ca="1">couleur(Programation!J121)</f>
        <v>-4142</v>
      </c>
      <c r="J117" s="60">
        <f ca="1">couleur(Programation!K121)</f>
        <v>-4142</v>
      </c>
      <c r="K117" s="60">
        <f ca="1">couleur(Programation!L121)</f>
        <v>-4142</v>
      </c>
      <c r="L117" s="60">
        <f ca="1">couleur(Programation!M121)</f>
        <v>-4142</v>
      </c>
      <c r="M117" s="60">
        <f ca="1">couleur(Programation!N121)</f>
        <v>-4142</v>
      </c>
      <c r="N117" s="60">
        <f ca="1">couleur(Programation!O121)</f>
        <v>-4142</v>
      </c>
      <c r="O117" s="60">
        <f ca="1">couleur(Programation!P121)</f>
        <v>-4142</v>
      </c>
      <c r="P117" s="60">
        <f ca="1">couleur(Programation!Q121)</f>
        <v>-4142</v>
      </c>
      <c r="Q117" s="60">
        <f ca="1">couleur(Programation!R121)</f>
        <v>-4142</v>
      </c>
      <c r="R117" s="55"/>
      <c r="S117" s="54"/>
      <c r="T117" s="55"/>
      <c r="U117" s="55"/>
      <c r="V117" s="55"/>
      <c r="W117" s="55"/>
      <c r="X117" s="55"/>
      <c r="Y117" s="55"/>
    </row>
    <row r="118" spans="2:25" s="56" customFormat="1" ht="60" customHeight="1" thickBot="1" x14ac:dyDescent="1.05">
      <c r="B118" s="310"/>
      <c r="C118" s="311"/>
      <c r="D118" s="60">
        <f ca="1">couleur(Programation!E122)</f>
        <v>-4142</v>
      </c>
      <c r="E118" s="60">
        <f ca="1">couleur(Programation!F122)</f>
        <v>-4142</v>
      </c>
      <c r="F118" s="60">
        <f ca="1">couleur(Programation!G122)</f>
        <v>-4142</v>
      </c>
      <c r="G118" s="60">
        <f ca="1">couleur(Programation!H122)</f>
        <v>-4142</v>
      </c>
      <c r="H118" s="60">
        <f ca="1">couleur(Programation!I122)</f>
        <v>-4142</v>
      </c>
      <c r="I118" s="60">
        <f ca="1">couleur(Programation!J122)</f>
        <v>-4142</v>
      </c>
      <c r="J118" s="60">
        <f ca="1">couleur(Programation!K122)</f>
        <v>-4142</v>
      </c>
      <c r="K118" s="60">
        <f ca="1">couleur(Programation!L122)</f>
        <v>-4142</v>
      </c>
      <c r="L118" s="60">
        <f ca="1">couleur(Programation!M122)</f>
        <v>-4142</v>
      </c>
      <c r="M118" s="60">
        <f ca="1">couleur(Programation!N122)</f>
        <v>-4142</v>
      </c>
      <c r="N118" s="60">
        <f ca="1">couleur(Programation!O122)</f>
        <v>-4142</v>
      </c>
      <c r="O118" s="60">
        <f ca="1">couleur(Programation!P122)</f>
        <v>-4142</v>
      </c>
      <c r="P118" s="60">
        <f ca="1">couleur(Programation!Q122)</f>
        <v>-4142</v>
      </c>
      <c r="Q118" s="60">
        <f ca="1">couleur(Programation!R122)</f>
        <v>-4142</v>
      </c>
      <c r="R118" s="46"/>
      <c r="S118" s="45"/>
      <c r="T118" s="46"/>
      <c r="U118" s="46"/>
      <c r="V118" s="46"/>
      <c r="W118" s="46"/>
      <c r="X118" s="46"/>
      <c r="Y118" s="46"/>
    </row>
    <row r="119" spans="2:25" s="56" customFormat="1" ht="60" customHeight="1" x14ac:dyDescent="1">
      <c r="B119" s="79"/>
      <c r="C119" s="79"/>
      <c r="D119" s="70"/>
      <c r="E119" s="70"/>
      <c r="F119" s="70"/>
      <c r="G119" s="70"/>
      <c r="H119" s="70"/>
      <c r="I119" s="70"/>
      <c r="J119" s="70"/>
      <c r="K119" s="70"/>
      <c r="L119" s="70"/>
      <c r="M119" s="70"/>
      <c r="N119" s="70"/>
      <c r="O119" s="70"/>
      <c r="P119" s="70"/>
      <c r="Q119" s="70"/>
      <c r="R119" s="46"/>
      <c r="S119" s="45"/>
      <c r="T119" s="46"/>
      <c r="U119" s="46"/>
      <c r="V119" s="46"/>
      <c r="W119" s="46"/>
      <c r="X119" s="46"/>
      <c r="Y119" s="46"/>
    </row>
    <row r="120" spans="2:25" s="56" customFormat="1" ht="60" customHeight="1" x14ac:dyDescent="1">
      <c r="B120" s="79"/>
      <c r="C120" s="79"/>
      <c r="D120" s="70"/>
      <c r="E120" s="70"/>
      <c r="F120" s="70"/>
      <c r="G120" s="70"/>
      <c r="H120" s="70"/>
      <c r="I120" s="70"/>
      <c r="J120" s="70"/>
      <c r="K120" s="70"/>
      <c r="L120" s="70"/>
      <c r="M120" s="70"/>
      <c r="N120" s="70"/>
      <c r="O120" s="70"/>
      <c r="P120" s="70"/>
      <c r="Q120" s="70"/>
      <c r="R120" s="46"/>
      <c r="S120" s="45"/>
      <c r="T120" s="46"/>
      <c r="U120" s="46"/>
      <c r="V120" s="46"/>
      <c r="W120" s="46"/>
      <c r="X120" s="46"/>
      <c r="Y120" s="46"/>
    </row>
    <row r="121" spans="2:25" s="56" customFormat="1" ht="60" customHeight="1" x14ac:dyDescent="1">
      <c r="B121" s="79"/>
      <c r="C121" s="79"/>
      <c r="D121" s="70"/>
      <c r="E121" s="70"/>
      <c r="F121" s="70"/>
      <c r="G121" s="70"/>
      <c r="H121" s="70"/>
      <c r="I121" s="70"/>
      <c r="J121" s="70"/>
      <c r="K121" s="70"/>
      <c r="L121" s="70"/>
      <c r="M121" s="70"/>
      <c r="N121" s="70"/>
      <c r="O121" s="70"/>
      <c r="P121" s="70"/>
      <c r="Q121" s="70"/>
      <c r="R121" s="46"/>
      <c r="S121" s="45"/>
      <c r="T121" s="46"/>
      <c r="U121" s="46"/>
      <c r="V121" s="46"/>
      <c r="W121" s="46"/>
      <c r="X121" s="46"/>
      <c r="Y121" s="46"/>
    </row>
    <row r="122" spans="2:25" s="56" customFormat="1" ht="60" customHeight="1" thickBot="1" x14ac:dyDescent="1.05">
      <c r="P122" s="59"/>
      <c r="Q122" s="59"/>
      <c r="R122" s="59"/>
      <c r="S122" s="59"/>
      <c r="T122" s="59"/>
      <c r="U122" s="59"/>
      <c r="V122" s="59"/>
      <c r="W122" s="59"/>
      <c r="X122" s="59"/>
      <c r="Y122" s="59"/>
    </row>
    <row r="123" spans="2:25" s="56" customFormat="1" ht="60" customHeight="1" thickBot="1" x14ac:dyDescent="1.05">
      <c r="B123" s="308"/>
      <c r="C123" s="309"/>
      <c r="D123" s="28" t="s">
        <v>12</v>
      </c>
      <c r="E123" s="28" t="s">
        <v>13</v>
      </c>
      <c r="F123" s="28" t="s">
        <v>13</v>
      </c>
      <c r="G123" s="28" t="s">
        <v>14</v>
      </c>
      <c r="H123" s="28" t="s">
        <v>15</v>
      </c>
      <c r="I123" s="28" t="s">
        <v>16</v>
      </c>
      <c r="J123" s="28" t="s">
        <v>17</v>
      </c>
      <c r="K123" s="28" t="s">
        <v>12</v>
      </c>
      <c r="L123" s="28" t="s">
        <v>13</v>
      </c>
      <c r="M123" s="28" t="s">
        <v>13</v>
      </c>
      <c r="N123" s="28" t="s">
        <v>14</v>
      </c>
      <c r="O123" s="28" t="s">
        <v>15</v>
      </c>
      <c r="P123" s="28" t="s">
        <v>16</v>
      </c>
      <c r="Q123" s="28" t="s">
        <v>17</v>
      </c>
      <c r="S123" s="59"/>
      <c r="T123" s="59"/>
      <c r="U123" s="59"/>
      <c r="V123" s="59"/>
      <c r="W123" s="59"/>
      <c r="X123" s="59"/>
      <c r="Y123" s="59"/>
    </row>
    <row r="124" spans="2:25" s="56" customFormat="1" ht="60" customHeight="1" thickBot="1" x14ac:dyDescent="1.05">
      <c r="B124" s="310"/>
      <c r="C124" s="311"/>
      <c r="D124" s="63">
        <v>44984</v>
      </c>
      <c r="E124" s="63">
        <v>44985</v>
      </c>
      <c r="F124" s="63">
        <v>44986</v>
      </c>
      <c r="G124" s="63">
        <v>44987</v>
      </c>
      <c r="H124" s="63">
        <v>44988</v>
      </c>
      <c r="I124" s="63">
        <v>44989</v>
      </c>
      <c r="J124" s="63">
        <v>44990</v>
      </c>
      <c r="K124" s="63">
        <v>44991</v>
      </c>
      <c r="L124" s="63">
        <v>44992</v>
      </c>
      <c r="M124" s="63">
        <v>44993</v>
      </c>
      <c r="N124" s="63">
        <v>44994</v>
      </c>
      <c r="O124" s="63">
        <v>44995</v>
      </c>
      <c r="P124" s="63">
        <v>44996</v>
      </c>
      <c r="Q124" s="63">
        <v>44997</v>
      </c>
      <c r="R124" s="59"/>
      <c r="S124" s="59"/>
      <c r="T124" s="59"/>
      <c r="U124" s="59"/>
      <c r="V124" s="59"/>
      <c r="W124" s="59"/>
      <c r="X124" s="59"/>
      <c r="Y124" s="59"/>
    </row>
    <row r="125" spans="2:25" s="56" customFormat="1" ht="60" customHeight="1" thickBot="1" x14ac:dyDescent="1.05">
      <c r="B125" s="310"/>
      <c r="C125" s="311"/>
      <c r="D125" s="60">
        <f ca="1">couleur(Programation!E129)</f>
        <v>-4142</v>
      </c>
      <c r="E125" s="60">
        <f ca="1">couleur(Programation!F129)</f>
        <v>-4142</v>
      </c>
      <c r="F125" s="60">
        <f ca="1">couleur(Programation!G129)</f>
        <v>-4142</v>
      </c>
      <c r="G125" s="60">
        <f ca="1">couleur(Programation!H129)</f>
        <v>-4142</v>
      </c>
      <c r="H125" s="60">
        <f ca="1">couleur(Programation!I129)</f>
        <v>-4142</v>
      </c>
      <c r="I125" s="60">
        <f ca="1">couleur(Programation!J129)</f>
        <v>-4142</v>
      </c>
      <c r="J125" s="60">
        <f ca="1">couleur(Programation!K129)</f>
        <v>-4142</v>
      </c>
      <c r="K125" s="60">
        <f ca="1">couleur(Programation!L129)</f>
        <v>-4142</v>
      </c>
      <c r="L125" s="60">
        <f ca="1">couleur(Programation!M129)</f>
        <v>-4142</v>
      </c>
      <c r="M125" s="60">
        <f ca="1">couleur(Programation!N129)</f>
        <v>-4142</v>
      </c>
      <c r="N125" s="60">
        <f ca="1">couleur(Programation!O129)</f>
        <v>-4142</v>
      </c>
      <c r="O125" s="60">
        <f ca="1">couleur(Programation!P129)</f>
        <v>-4142</v>
      </c>
      <c r="P125" s="60">
        <f ca="1">couleur(Programation!Q129)</f>
        <v>-4142</v>
      </c>
      <c r="Q125" s="60">
        <f ca="1">couleur(Programation!R129)</f>
        <v>-4142</v>
      </c>
      <c r="R125" s="64"/>
      <c r="S125" s="66"/>
      <c r="T125" s="44"/>
      <c r="U125" s="44"/>
      <c r="V125" s="44"/>
      <c r="W125" s="44"/>
      <c r="X125" s="44"/>
      <c r="Y125" s="64"/>
    </row>
    <row r="126" spans="2:25" s="56" customFormat="1" ht="60" customHeight="1" thickBot="1" x14ac:dyDescent="1.05">
      <c r="B126" s="310"/>
      <c r="C126" s="311"/>
      <c r="D126" s="60">
        <f ca="1">couleur(Programation!E130)</f>
        <v>-4142</v>
      </c>
      <c r="E126" s="60">
        <f ca="1">couleur(Programation!F130)</f>
        <v>-4142</v>
      </c>
      <c r="F126" s="60">
        <f ca="1">couleur(Programation!G130)</f>
        <v>-4142</v>
      </c>
      <c r="G126" s="60">
        <f ca="1">couleur(Programation!H130)</f>
        <v>-4142</v>
      </c>
      <c r="H126" s="60">
        <f ca="1">couleur(Programation!I130)</f>
        <v>-4142</v>
      </c>
      <c r="I126" s="60">
        <f ca="1">couleur(Programation!J130)</f>
        <v>-4142</v>
      </c>
      <c r="J126" s="60">
        <f ca="1">couleur(Programation!K130)</f>
        <v>-4142</v>
      </c>
      <c r="K126" s="60">
        <f ca="1">couleur(Programation!L130)</f>
        <v>-4142</v>
      </c>
      <c r="L126" s="60">
        <f ca="1">couleur(Programation!M130)</f>
        <v>-4142</v>
      </c>
      <c r="M126" s="60">
        <f ca="1">couleur(Programation!N130)</f>
        <v>-4142</v>
      </c>
      <c r="N126" s="60">
        <f ca="1">couleur(Programation!O130)</f>
        <v>-4142</v>
      </c>
      <c r="O126" s="60">
        <f ca="1">couleur(Programation!P130)</f>
        <v>-4142</v>
      </c>
      <c r="P126" s="60">
        <f ca="1">couleur(Programation!Q130)</f>
        <v>-4142</v>
      </c>
      <c r="Q126" s="60">
        <f ca="1">couleur(Programation!R130)</f>
        <v>-4142</v>
      </c>
      <c r="R126" s="55"/>
      <c r="S126" s="54"/>
      <c r="T126" s="55"/>
      <c r="U126" s="55"/>
      <c r="V126" s="55"/>
      <c r="W126" s="55"/>
      <c r="X126" s="55"/>
      <c r="Y126" s="55"/>
    </row>
    <row r="127" spans="2:25" s="56" customFormat="1" ht="60" customHeight="1" thickBot="1" x14ac:dyDescent="1.05">
      <c r="B127" s="310"/>
      <c r="C127" s="311"/>
      <c r="D127" s="60">
        <f ca="1">couleur(Programation!E131)</f>
        <v>-4142</v>
      </c>
      <c r="E127" s="60">
        <f ca="1">couleur(Programation!F131)</f>
        <v>-4142</v>
      </c>
      <c r="F127" s="60">
        <f ca="1">couleur(Programation!G131)</f>
        <v>-4142</v>
      </c>
      <c r="G127" s="60">
        <f ca="1">couleur(Programation!H131)</f>
        <v>-4142</v>
      </c>
      <c r="H127" s="60">
        <f ca="1">couleur(Programation!I131)</f>
        <v>-4142</v>
      </c>
      <c r="I127" s="60">
        <f ca="1">couleur(Programation!J131)</f>
        <v>-4142</v>
      </c>
      <c r="J127" s="60">
        <f ca="1">couleur(Programation!K131)</f>
        <v>-4142</v>
      </c>
      <c r="K127" s="60">
        <f ca="1">couleur(Programation!L131)</f>
        <v>-4142</v>
      </c>
      <c r="L127" s="60">
        <f ca="1">couleur(Programation!M131)</f>
        <v>-4142</v>
      </c>
      <c r="M127" s="60">
        <f ca="1">couleur(Programation!N131)</f>
        <v>-4142</v>
      </c>
      <c r="N127" s="60">
        <f ca="1">couleur(Programation!O131)</f>
        <v>-4142</v>
      </c>
      <c r="O127" s="60">
        <f ca="1">couleur(Programation!P131)</f>
        <v>-4142</v>
      </c>
      <c r="P127" s="60">
        <f ca="1">couleur(Programation!Q131)</f>
        <v>-4142</v>
      </c>
      <c r="Q127" s="60">
        <f ca="1">couleur(Programation!R131)</f>
        <v>-4142</v>
      </c>
      <c r="R127" s="46"/>
      <c r="S127" s="45"/>
      <c r="T127" s="46"/>
      <c r="U127" s="46"/>
      <c r="V127" s="46"/>
      <c r="W127" s="46"/>
      <c r="X127" s="46"/>
      <c r="Y127" s="46"/>
    </row>
    <row r="128" spans="2:25" s="56" customFormat="1" ht="60" customHeight="1" x14ac:dyDescent="1">
      <c r="B128" s="79"/>
      <c r="C128" s="79"/>
      <c r="D128" s="70"/>
      <c r="E128" s="70"/>
      <c r="F128" s="70"/>
      <c r="G128" s="70"/>
      <c r="H128" s="70"/>
      <c r="I128" s="70"/>
      <c r="J128" s="70"/>
      <c r="K128" s="70"/>
      <c r="L128" s="70"/>
      <c r="M128" s="70"/>
      <c r="N128" s="70"/>
      <c r="O128" s="70"/>
      <c r="P128" s="70"/>
      <c r="Q128" s="70"/>
      <c r="R128" s="46"/>
      <c r="S128" s="45"/>
      <c r="T128" s="46"/>
      <c r="U128" s="46"/>
      <c r="V128" s="46"/>
      <c r="W128" s="46"/>
      <c r="X128" s="46"/>
      <c r="Y128" s="46"/>
    </row>
    <row r="129" spans="2:25" s="56" customFormat="1" ht="60" customHeight="1" x14ac:dyDescent="1">
      <c r="B129" s="79"/>
      <c r="C129" s="79"/>
      <c r="D129" s="70"/>
      <c r="E129" s="70"/>
      <c r="F129" s="70"/>
      <c r="G129" s="70"/>
      <c r="H129" s="70"/>
      <c r="I129" s="70"/>
      <c r="J129" s="70"/>
      <c r="K129" s="70"/>
      <c r="L129" s="70"/>
      <c r="M129" s="70"/>
      <c r="N129" s="70"/>
      <c r="O129" s="70"/>
      <c r="P129" s="70"/>
      <c r="Q129" s="70"/>
      <c r="R129" s="46"/>
      <c r="S129" s="45"/>
      <c r="T129" s="46"/>
      <c r="U129" s="46"/>
      <c r="V129" s="46"/>
      <c r="W129" s="46"/>
      <c r="X129" s="46"/>
      <c r="Y129" s="46"/>
    </row>
    <row r="130" spans="2:25" s="56" customFormat="1" ht="60" customHeight="1" x14ac:dyDescent="1">
      <c r="B130" s="79"/>
      <c r="C130" s="79"/>
      <c r="D130" s="70"/>
      <c r="E130" s="70"/>
      <c r="F130" s="70"/>
      <c r="G130" s="70"/>
      <c r="H130" s="70"/>
      <c r="I130" s="70"/>
      <c r="J130" s="70"/>
      <c r="K130" s="70"/>
      <c r="L130" s="70"/>
      <c r="M130" s="70"/>
      <c r="N130" s="70"/>
      <c r="O130" s="70"/>
      <c r="P130" s="70"/>
      <c r="Q130" s="70"/>
      <c r="R130" s="46"/>
      <c r="S130" s="45"/>
      <c r="T130" s="46"/>
      <c r="U130" s="46"/>
      <c r="V130" s="46"/>
      <c r="W130" s="46"/>
      <c r="X130" s="46"/>
      <c r="Y130" s="46"/>
    </row>
    <row r="131" spans="2:25" s="56" customFormat="1" ht="60" customHeight="1" thickBot="1" x14ac:dyDescent="1.05">
      <c r="P131" s="59"/>
      <c r="Q131" s="59"/>
      <c r="R131" s="59"/>
      <c r="S131" s="59"/>
      <c r="T131" s="59"/>
      <c r="U131" s="59"/>
      <c r="V131" s="59"/>
      <c r="W131" s="59"/>
      <c r="X131" s="59"/>
      <c r="Y131" s="59"/>
    </row>
    <row r="132" spans="2:25" s="56" customFormat="1" ht="60" customHeight="1" thickBot="1" x14ac:dyDescent="1.05">
      <c r="B132" s="308"/>
      <c r="C132" s="309"/>
      <c r="D132" s="28" t="s">
        <v>12</v>
      </c>
      <c r="E132" s="28" t="s">
        <v>13</v>
      </c>
      <c r="F132" s="28" t="s">
        <v>13</v>
      </c>
      <c r="G132" s="28" t="s">
        <v>14</v>
      </c>
      <c r="H132" s="28" t="s">
        <v>15</v>
      </c>
      <c r="I132" s="28" t="s">
        <v>16</v>
      </c>
      <c r="J132" s="28" t="s">
        <v>17</v>
      </c>
      <c r="K132" s="28" t="s">
        <v>12</v>
      </c>
      <c r="L132" s="28" t="s">
        <v>13</v>
      </c>
      <c r="M132" s="28" t="s">
        <v>13</v>
      </c>
      <c r="N132" s="28" t="s">
        <v>14</v>
      </c>
      <c r="O132" s="28" t="s">
        <v>15</v>
      </c>
      <c r="P132" s="28" t="s">
        <v>16</v>
      </c>
      <c r="Q132" s="28" t="s">
        <v>17</v>
      </c>
      <c r="S132" s="59"/>
      <c r="T132" s="59"/>
      <c r="U132" s="59"/>
      <c r="V132" s="59"/>
      <c r="W132" s="59"/>
      <c r="X132" s="59"/>
      <c r="Y132" s="59"/>
    </row>
    <row r="133" spans="2:25" s="56" customFormat="1" ht="60" customHeight="1" thickBot="1" x14ac:dyDescent="1.05">
      <c r="B133" s="310"/>
      <c r="C133" s="311"/>
      <c r="D133" s="63">
        <v>44998</v>
      </c>
      <c r="E133" s="63">
        <v>44999</v>
      </c>
      <c r="F133" s="63">
        <v>45000</v>
      </c>
      <c r="G133" s="63">
        <v>45001</v>
      </c>
      <c r="H133" s="63">
        <v>45002</v>
      </c>
      <c r="I133" s="63">
        <v>45003</v>
      </c>
      <c r="J133" s="63">
        <v>45004</v>
      </c>
      <c r="K133" s="63">
        <v>45005</v>
      </c>
      <c r="L133" s="63">
        <v>45006</v>
      </c>
      <c r="M133" s="63">
        <v>45007</v>
      </c>
      <c r="N133" s="63">
        <v>45008</v>
      </c>
      <c r="O133" s="63">
        <v>45009</v>
      </c>
      <c r="P133" s="63">
        <v>45010</v>
      </c>
      <c r="Q133" s="63">
        <v>45011</v>
      </c>
      <c r="R133" s="59"/>
      <c r="S133" s="59"/>
      <c r="T133" s="59"/>
      <c r="U133" s="59"/>
      <c r="V133" s="59"/>
      <c r="W133" s="59"/>
      <c r="X133" s="59"/>
      <c r="Y133" s="59"/>
    </row>
    <row r="134" spans="2:25" s="56" customFormat="1" ht="60" customHeight="1" thickBot="1" x14ac:dyDescent="1.05">
      <c r="B134" s="310"/>
      <c r="C134" s="311"/>
      <c r="D134" s="60">
        <f ca="1">couleur(Programation!E138)</f>
        <v>-4142</v>
      </c>
      <c r="E134" s="60">
        <f ca="1">couleur(Programation!F138)</f>
        <v>-4142</v>
      </c>
      <c r="F134" s="60">
        <f ca="1">couleur(Programation!G138)</f>
        <v>-4142</v>
      </c>
      <c r="G134" s="60">
        <f ca="1">couleur(Programation!H138)</f>
        <v>-4142</v>
      </c>
      <c r="H134" s="60">
        <f ca="1">couleur(Programation!I138)</f>
        <v>-4142</v>
      </c>
      <c r="I134" s="60">
        <f ca="1">couleur(Programation!J138)</f>
        <v>-4142</v>
      </c>
      <c r="J134" s="60">
        <f ca="1">couleur(Programation!K138)</f>
        <v>-4142</v>
      </c>
      <c r="K134" s="60">
        <f ca="1">couleur(Programation!L138)</f>
        <v>-4142</v>
      </c>
      <c r="L134" s="60">
        <f ca="1">couleur(Programation!M138)</f>
        <v>-4142</v>
      </c>
      <c r="M134" s="60">
        <f ca="1">couleur(Programation!N138)</f>
        <v>-4142</v>
      </c>
      <c r="N134" s="60">
        <f ca="1">couleur(Programation!O138)</f>
        <v>-4142</v>
      </c>
      <c r="O134" s="60">
        <f ca="1">couleur(Programation!P138)</f>
        <v>-4142</v>
      </c>
      <c r="P134" s="60">
        <f ca="1">couleur(Programation!Q138)</f>
        <v>-4142</v>
      </c>
      <c r="Q134" s="60">
        <f ca="1">couleur(Programation!R138)</f>
        <v>-4142</v>
      </c>
      <c r="R134" s="64"/>
      <c r="S134" s="66"/>
      <c r="T134" s="44"/>
      <c r="U134" s="44"/>
      <c r="V134" s="44"/>
      <c r="W134" s="44"/>
      <c r="X134" s="44"/>
      <c r="Y134" s="64"/>
    </row>
    <row r="135" spans="2:25" s="56" customFormat="1" ht="60" customHeight="1" thickBot="1" x14ac:dyDescent="1.05">
      <c r="B135" s="310"/>
      <c r="C135" s="311"/>
      <c r="D135" s="60">
        <f ca="1">couleur(Programation!E139)</f>
        <v>-4142</v>
      </c>
      <c r="E135" s="60">
        <f ca="1">couleur(Programation!F139)</f>
        <v>-4142</v>
      </c>
      <c r="F135" s="60">
        <f ca="1">couleur(Programation!G139)</f>
        <v>-4142</v>
      </c>
      <c r="G135" s="60">
        <f ca="1">couleur(Programation!H139)</f>
        <v>-4142</v>
      </c>
      <c r="H135" s="60">
        <f ca="1">couleur(Programation!I139)</f>
        <v>-4142</v>
      </c>
      <c r="I135" s="60">
        <f ca="1">couleur(Programation!J139)</f>
        <v>-4142</v>
      </c>
      <c r="J135" s="60">
        <f ca="1">couleur(Programation!K139)</f>
        <v>-4142</v>
      </c>
      <c r="K135" s="60">
        <f ca="1">couleur(Programation!L139)</f>
        <v>-4142</v>
      </c>
      <c r="L135" s="60">
        <f ca="1">couleur(Programation!M139)</f>
        <v>-4142</v>
      </c>
      <c r="M135" s="60">
        <f ca="1">couleur(Programation!N139)</f>
        <v>-4142</v>
      </c>
      <c r="N135" s="60">
        <f ca="1">couleur(Programation!O139)</f>
        <v>-4142</v>
      </c>
      <c r="O135" s="60">
        <f ca="1">couleur(Programation!P139)</f>
        <v>-4142</v>
      </c>
      <c r="P135" s="60">
        <f ca="1">couleur(Programation!Q139)</f>
        <v>-4142</v>
      </c>
      <c r="Q135" s="60">
        <f ca="1">couleur(Programation!R139)</f>
        <v>-4142</v>
      </c>
      <c r="R135" s="55"/>
      <c r="S135" s="54"/>
      <c r="T135" s="55"/>
      <c r="U135" s="55"/>
      <c r="V135" s="55"/>
      <c r="W135" s="55"/>
      <c r="X135" s="55"/>
      <c r="Y135" s="55"/>
    </row>
    <row r="136" spans="2:25" s="56" customFormat="1" ht="60" customHeight="1" thickBot="1" x14ac:dyDescent="1.05">
      <c r="B136" s="310"/>
      <c r="C136" s="311"/>
      <c r="D136" s="60">
        <f ca="1">couleur(Programation!E140)</f>
        <v>-4142</v>
      </c>
      <c r="E136" s="60">
        <f ca="1">couleur(Programation!F140)</f>
        <v>-4142</v>
      </c>
      <c r="F136" s="60">
        <f ca="1">couleur(Programation!G140)</f>
        <v>-4142</v>
      </c>
      <c r="G136" s="60">
        <f ca="1">couleur(Programation!H140)</f>
        <v>-4142</v>
      </c>
      <c r="H136" s="60">
        <f ca="1">couleur(Programation!I140)</f>
        <v>-4142</v>
      </c>
      <c r="I136" s="60">
        <f ca="1">couleur(Programation!J140)</f>
        <v>-4142</v>
      </c>
      <c r="J136" s="60">
        <f ca="1">couleur(Programation!K140)</f>
        <v>-4142</v>
      </c>
      <c r="K136" s="60">
        <f ca="1">couleur(Programation!L140)</f>
        <v>-4142</v>
      </c>
      <c r="L136" s="60">
        <f ca="1">couleur(Programation!M140)</f>
        <v>-4142</v>
      </c>
      <c r="M136" s="60">
        <f ca="1">couleur(Programation!N140)</f>
        <v>-4142</v>
      </c>
      <c r="N136" s="60">
        <f ca="1">couleur(Programation!O140)</f>
        <v>-4142</v>
      </c>
      <c r="O136" s="60">
        <f ca="1">couleur(Programation!P140)</f>
        <v>-4142</v>
      </c>
      <c r="P136" s="60">
        <f ca="1">couleur(Programation!Q140)</f>
        <v>-4142</v>
      </c>
      <c r="Q136" s="60">
        <f ca="1">couleur(Programation!R140)</f>
        <v>-4142</v>
      </c>
      <c r="R136" s="46"/>
      <c r="S136" s="45"/>
      <c r="T136" s="46"/>
      <c r="U136" s="46"/>
      <c r="V136" s="46"/>
      <c r="W136" s="46"/>
      <c r="X136" s="46"/>
      <c r="Y136" s="46"/>
    </row>
    <row r="137" spans="2:25" s="56" customFormat="1" ht="60" customHeight="1" x14ac:dyDescent="1">
      <c r="B137" s="79"/>
      <c r="C137" s="79"/>
      <c r="D137" s="70"/>
      <c r="E137" s="70"/>
      <c r="F137" s="70"/>
      <c r="G137" s="70"/>
      <c r="H137" s="70"/>
      <c r="I137" s="70"/>
      <c r="J137" s="70"/>
      <c r="K137" s="70"/>
      <c r="L137" s="70"/>
      <c r="M137" s="70"/>
      <c r="N137" s="70"/>
      <c r="O137" s="70"/>
      <c r="P137" s="70"/>
      <c r="Q137" s="70"/>
      <c r="R137" s="46"/>
      <c r="S137" s="45"/>
      <c r="T137" s="46"/>
      <c r="U137" s="46"/>
      <c r="V137" s="46"/>
      <c r="W137" s="46"/>
      <c r="X137" s="46"/>
      <c r="Y137" s="46"/>
    </row>
    <row r="138" spans="2:25" s="56" customFormat="1" ht="60" customHeight="1" x14ac:dyDescent="1">
      <c r="B138" s="79"/>
      <c r="C138" s="79"/>
      <c r="D138" s="70"/>
      <c r="E138" s="70"/>
      <c r="F138" s="70"/>
      <c r="G138" s="70"/>
      <c r="H138" s="70"/>
      <c r="I138" s="70"/>
      <c r="J138" s="70"/>
      <c r="K138" s="70"/>
      <c r="L138" s="70"/>
      <c r="M138" s="70"/>
      <c r="N138" s="70"/>
      <c r="O138" s="70"/>
      <c r="P138" s="70"/>
      <c r="Q138" s="70"/>
      <c r="R138" s="46"/>
      <c r="S138" s="45"/>
      <c r="T138" s="46"/>
      <c r="U138" s="46"/>
      <c r="V138" s="46"/>
      <c r="W138" s="46"/>
      <c r="X138" s="46"/>
      <c r="Y138" s="46"/>
    </row>
    <row r="139" spans="2:25" s="56" customFormat="1" ht="60" customHeight="1" x14ac:dyDescent="1">
      <c r="B139" s="79"/>
      <c r="C139" s="79"/>
      <c r="D139" s="70"/>
      <c r="E139" s="70"/>
      <c r="F139" s="70"/>
      <c r="G139" s="70"/>
      <c r="H139" s="70"/>
      <c r="I139" s="70"/>
      <c r="J139" s="70"/>
      <c r="K139" s="70"/>
      <c r="L139" s="70"/>
      <c r="M139" s="70"/>
      <c r="N139" s="70"/>
      <c r="O139" s="70"/>
      <c r="P139" s="70"/>
      <c r="Q139" s="70"/>
      <c r="R139" s="46"/>
      <c r="S139" s="45"/>
      <c r="T139" s="46"/>
      <c r="U139" s="46"/>
      <c r="V139" s="46"/>
      <c r="W139" s="46"/>
      <c r="X139" s="46"/>
      <c r="Y139" s="46"/>
    </row>
    <row r="140" spans="2:25" s="56" customFormat="1" ht="60" customHeight="1" thickBot="1" x14ac:dyDescent="1.05">
      <c r="P140" s="59"/>
      <c r="Q140" s="59"/>
      <c r="R140" s="59"/>
      <c r="S140" s="59"/>
      <c r="T140" s="59"/>
      <c r="U140" s="59"/>
      <c r="V140" s="59"/>
      <c r="W140" s="59"/>
      <c r="X140" s="59"/>
      <c r="Y140" s="59"/>
    </row>
    <row r="141" spans="2:25" s="56" customFormat="1" ht="60" customHeight="1" thickBot="1" x14ac:dyDescent="1.05">
      <c r="B141" s="308"/>
      <c r="C141" s="309"/>
      <c r="D141" s="28" t="s">
        <v>12</v>
      </c>
      <c r="E141" s="28" t="s">
        <v>13</v>
      </c>
      <c r="F141" s="28" t="s">
        <v>13</v>
      </c>
      <c r="G141" s="28" t="s">
        <v>14</v>
      </c>
      <c r="H141" s="28" t="s">
        <v>15</v>
      </c>
      <c r="I141" s="28" t="s">
        <v>16</v>
      </c>
      <c r="J141" s="28" t="s">
        <v>17</v>
      </c>
      <c r="K141" s="28" t="s">
        <v>12</v>
      </c>
      <c r="L141" s="28" t="s">
        <v>13</v>
      </c>
      <c r="M141" s="28" t="s">
        <v>13</v>
      </c>
      <c r="N141" s="28" t="s">
        <v>14</v>
      </c>
      <c r="O141" s="28" t="s">
        <v>15</v>
      </c>
      <c r="P141" s="28" t="s">
        <v>16</v>
      </c>
      <c r="Q141" s="28" t="s">
        <v>17</v>
      </c>
      <c r="S141" s="59"/>
      <c r="T141" s="59"/>
      <c r="U141" s="59"/>
      <c r="V141" s="59"/>
      <c r="W141" s="59"/>
      <c r="X141" s="59"/>
      <c r="Y141" s="59"/>
    </row>
    <row r="142" spans="2:25" s="56" customFormat="1" ht="60" customHeight="1" thickBot="1" x14ac:dyDescent="1.05">
      <c r="B142" s="310"/>
      <c r="C142" s="311"/>
      <c r="D142" s="63">
        <v>45012</v>
      </c>
      <c r="E142" s="63">
        <v>45013</v>
      </c>
      <c r="F142" s="63">
        <v>45014</v>
      </c>
      <c r="G142" s="63">
        <v>45015</v>
      </c>
      <c r="H142" s="63">
        <v>45016</v>
      </c>
      <c r="I142" s="63">
        <v>45017</v>
      </c>
      <c r="J142" s="63">
        <v>45018</v>
      </c>
      <c r="K142" s="63">
        <v>45019</v>
      </c>
      <c r="L142" s="63">
        <v>45020</v>
      </c>
      <c r="M142" s="63">
        <v>45021</v>
      </c>
      <c r="N142" s="63">
        <v>45022</v>
      </c>
      <c r="O142" s="63">
        <v>45023</v>
      </c>
      <c r="P142" s="63">
        <v>45024</v>
      </c>
      <c r="Q142" s="63">
        <v>45025</v>
      </c>
      <c r="R142" s="59"/>
      <c r="S142" s="59"/>
      <c r="T142" s="59"/>
      <c r="U142" s="59"/>
      <c r="V142" s="59"/>
      <c r="W142" s="59"/>
      <c r="X142" s="59"/>
      <c r="Y142" s="59"/>
    </row>
    <row r="143" spans="2:25" s="56" customFormat="1" ht="60" customHeight="1" thickBot="1" x14ac:dyDescent="1.05">
      <c r="B143" s="310"/>
      <c r="C143" s="311"/>
      <c r="D143" s="60">
        <f ca="1">couleur(Programation!E147)</f>
        <v>-4142</v>
      </c>
      <c r="E143" s="60">
        <f ca="1">couleur(Programation!F147)</f>
        <v>-4142</v>
      </c>
      <c r="F143" s="60">
        <f ca="1">couleur(Programation!G147)</f>
        <v>-4142</v>
      </c>
      <c r="G143" s="60">
        <f ca="1">couleur(Programation!H147)</f>
        <v>-4142</v>
      </c>
      <c r="H143" s="60">
        <f ca="1">couleur(Programation!I147)</f>
        <v>-4142</v>
      </c>
      <c r="I143" s="60">
        <f ca="1">couleur(Programation!J147)</f>
        <v>-4142</v>
      </c>
      <c r="J143" s="60">
        <f ca="1">couleur(Programation!K147)</f>
        <v>-4142</v>
      </c>
      <c r="K143" s="60">
        <f ca="1">couleur(Programation!L147)</f>
        <v>-4142</v>
      </c>
      <c r="L143" s="60">
        <f ca="1">couleur(Programation!M147)</f>
        <v>-4142</v>
      </c>
      <c r="M143" s="60">
        <f ca="1">couleur(Programation!N147)</f>
        <v>-4142</v>
      </c>
      <c r="N143" s="60">
        <f ca="1">couleur(Programation!O147)</f>
        <v>-4142</v>
      </c>
      <c r="O143" s="60">
        <f ca="1">couleur(Programation!P147)</f>
        <v>-4142</v>
      </c>
      <c r="P143" s="60">
        <f ca="1">couleur(Programation!Q147)</f>
        <v>-4142</v>
      </c>
      <c r="Q143" s="60">
        <f ca="1">couleur(Programation!R147)</f>
        <v>-4142</v>
      </c>
      <c r="R143" s="64"/>
      <c r="S143" s="66"/>
      <c r="T143" s="44"/>
      <c r="U143" s="44"/>
      <c r="V143" s="44"/>
      <c r="W143" s="44"/>
      <c r="X143" s="44"/>
      <c r="Y143" s="64"/>
    </row>
    <row r="144" spans="2:25" s="56" customFormat="1" ht="60" customHeight="1" thickBot="1" x14ac:dyDescent="1.05">
      <c r="B144" s="310"/>
      <c r="C144" s="311"/>
      <c r="D144" s="60">
        <f ca="1">couleur(Programation!E148)</f>
        <v>-4142</v>
      </c>
      <c r="E144" s="60">
        <f ca="1">couleur(Programation!F148)</f>
        <v>-4142</v>
      </c>
      <c r="F144" s="60">
        <f ca="1">couleur(Programation!G148)</f>
        <v>-4142</v>
      </c>
      <c r="G144" s="60">
        <f ca="1">couleur(Programation!H148)</f>
        <v>-4142</v>
      </c>
      <c r="H144" s="60">
        <f ca="1">couleur(Programation!I148)</f>
        <v>-4142</v>
      </c>
      <c r="I144" s="60">
        <f ca="1">couleur(Programation!J148)</f>
        <v>-4142</v>
      </c>
      <c r="J144" s="60">
        <f ca="1">couleur(Programation!K148)</f>
        <v>-4142</v>
      </c>
      <c r="K144" s="60">
        <f ca="1">couleur(Programation!L148)</f>
        <v>-4142</v>
      </c>
      <c r="L144" s="60">
        <f ca="1">couleur(Programation!M148)</f>
        <v>-4142</v>
      </c>
      <c r="M144" s="60">
        <f ca="1">couleur(Programation!N148)</f>
        <v>-4142</v>
      </c>
      <c r="N144" s="60">
        <f ca="1">couleur(Programation!O148)</f>
        <v>-4142</v>
      </c>
      <c r="O144" s="60">
        <f ca="1">couleur(Programation!P148)</f>
        <v>-4142</v>
      </c>
      <c r="P144" s="60">
        <f ca="1">couleur(Programation!Q148)</f>
        <v>-4142</v>
      </c>
      <c r="Q144" s="60">
        <f ca="1">couleur(Programation!R148)</f>
        <v>-4142</v>
      </c>
      <c r="R144" s="55"/>
      <c r="S144" s="54"/>
      <c r="T144" s="55"/>
      <c r="U144" s="55"/>
      <c r="V144" s="55"/>
      <c r="W144" s="55"/>
      <c r="X144" s="55"/>
      <c r="Y144" s="55"/>
    </row>
    <row r="145" spans="2:25" s="56" customFormat="1" ht="60" customHeight="1" thickBot="1" x14ac:dyDescent="1.05">
      <c r="B145" s="310"/>
      <c r="C145" s="311"/>
      <c r="D145" s="60">
        <f ca="1">couleur(Programation!E149)</f>
        <v>-4142</v>
      </c>
      <c r="E145" s="60">
        <f ca="1">couleur(Programation!F149)</f>
        <v>-4142</v>
      </c>
      <c r="F145" s="60">
        <f ca="1">couleur(Programation!G149)</f>
        <v>-4142</v>
      </c>
      <c r="G145" s="60">
        <f ca="1">couleur(Programation!H149)</f>
        <v>-4142</v>
      </c>
      <c r="H145" s="60">
        <f ca="1">couleur(Programation!I149)</f>
        <v>-4142</v>
      </c>
      <c r="I145" s="60">
        <f ca="1">couleur(Programation!J149)</f>
        <v>-4142</v>
      </c>
      <c r="J145" s="60">
        <f ca="1">couleur(Programation!K149)</f>
        <v>-4142</v>
      </c>
      <c r="K145" s="60">
        <f ca="1">couleur(Programation!L149)</f>
        <v>-4142</v>
      </c>
      <c r="L145" s="60">
        <f ca="1">couleur(Programation!M149)</f>
        <v>-4142</v>
      </c>
      <c r="M145" s="60">
        <f ca="1">couleur(Programation!N149)</f>
        <v>-4142</v>
      </c>
      <c r="N145" s="60">
        <f ca="1">couleur(Programation!O149)</f>
        <v>-4142</v>
      </c>
      <c r="O145" s="60">
        <f ca="1">couleur(Programation!P149)</f>
        <v>-4142</v>
      </c>
      <c r="P145" s="60">
        <f ca="1">couleur(Programation!Q149)</f>
        <v>-4142</v>
      </c>
      <c r="Q145" s="60">
        <f ca="1">couleur(Programation!R149)</f>
        <v>-4142</v>
      </c>
      <c r="R145" s="46"/>
      <c r="S145" s="45"/>
      <c r="T145" s="46"/>
      <c r="U145" s="46"/>
      <c r="V145" s="46"/>
      <c r="W145" s="46"/>
      <c r="X145" s="46"/>
      <c r="Y145" s="46"/>
    </row>
    <row r="146" spans="2:25" s="56" customFormat="1" ht="60" customHeight="1" x14ac:dyDescent="1">
      <c r="B146" s="79"/>
      <c r="C146" s="79"/>
      <c r="D146" s="70"/>
      <c r="E146" s="70"/>
      <c r="F146" s="70"/>
      <c r="G146" s="70"/>
      <c r="H146" s="70"/>
      <c r="I146" s="70"/>
      <c r="J146" s="70"/>
      <c r="K146" s="70"/>
      <c r="L146" s="70"/>
      <c r="M146" s="70"/>
      <c r="N146" s="70"/>
      <c r="O146" s="70"/>
      <c r="P146" s="70"/>
      <c r="Q146" s="70"/>
      <c r="R146" s="46"/>
      <c r="S146" s="45"/>
      <c r="T146" s="46"/>
      <c r="U146" s="46"/>
      <c r="V146" s="46"/>
      <c r="W146" s="46"/>
      <c r="X146" s="46"/>
      <c r="Y146" s="46"/>
    </row>
    <row r="147" spans="2:25" s="56" customFormat="1" ht="60" customHeight="1" x14ac:dyDescent="1">
      <c r="B147" s="79"/>
      <c r="C147" s="79"/>
      <c r="D147" s="70"/>
      <c r="E147" s="70"/>
      <c r="F147" s="70"/>
      <c r="G147" s="70"/>
      <c r="H147" s="70"/>
      <c r="I147" s="70"/>
      <c r="J147" s="70"/>
      <c r="K147" s="70"/>
      <c r="L147" s="70"/>
      <c r="M147" s="70"/>
      <c r="N147" s="70"/>
      <c r="O147" s="70"/>
      <c r="P147" s="70"/>
      <c r="Q147" s="70"/>
      <c r="R147" s="46"/>
      <c r="S147" s="45"/>
      <c r="T147" s="46"/>
      <c r="U147" s="46"/>
      <c r="V147" s="46"/>
      <c r="W147" s="46"/>
      <c r="X147" s="46"/>
      <c r="Y147" s="46"/>
    </row>
    <row r="148" spans="2:25" s="56" customFormat="1" ht="60" customHeight="1" x14ac:dyDescent="1">
      <c r="B148" s="79"/>
      <c r="C148" s="79"/>
      <c r="D148" s="70"/>
      <c r="E148" s="70"/>
      <c r="F148" s="70"/>
      <c r="G148" s="70"/>
      <c r="H148" s="70"/>
      <c r="I148" s="70"/>
      <c r="J148" s="70"/>
      <c r="K148" s="70"/>
      <c r="L148" s="70"/>
      <c r="M148" s="70"/>
      <c r="N148" s="70"/>
      <c r="O148" s="70"/>
      <c r="P148" s="70"/>
      <c r="Q148" s="70"/>
      <c r="R148" s="46"/>
      <c r="S148" s="45"/>
      <c r="T148" s="46"/>
      <c r="U148" s="46"/>
      <c r="V148" s="46"/>
      <c r="W148" s="46"/>
      <c r="X148" s="46"/>
      <c r="Y148" s="46"/>
    </row>
    <row r="149" spans="2:25" s="56" customFormat="1" ht="60" customHeight="1" thickBot="1" x14ac:dyDescent="1.05">
      <c r="P149" s="59"/>
      <c r="Q149" s="59"/>
      <c r="R149" s="59"/>
      <c r="S149" s="59"/>
      <c r="T149" s="59"/>
      <c r="U149" s="59"/>
      <c r="V149" s="59"/>
      <c r="W149" s="59"/>
      <c r="X149" s="59"/>
      <c r="Y149" s="59"/>
    </row>
    <row r="150" spans="2:25" s="56" customFormat="1" ht="60" customHeight="1" thickBot="1" x14ac:dyDescent="1.05">
      <c r="B150" s="308"/>
      <c r="C150" s="309"/>
      <c r="D150" s="28" t="s">
        <v>12</v>
      </c>
      <c r="E150" s="28" t="s">
        <v>13</v>
      </c>
      <c r="F150" s="28" t="s">
        <v>13</v>
      </c>
      <c r="G150" s="28" t="s">
        <v>14</v>
      </c>
      <c r="H150" s="28" t="s">
        <v>15</v>
      </c>
      <c r="I150" s="28" t="s">
        <v>16</v>
      </c>
      <c r="J150" s="28" t="s">
        <v>17</v>
      </c>
      <c r="K150" s="28" t="s">
        <v>12</v>
      </c>
      <c r="L150" s="28" t="s">
        <v>13</v>
      </c>
      <c r="M150" s="28" t="s">
        <v>13</v>
      </c>
      <c r="N150" s="28" t="s">
        <v>14</v>
      </c>
      <c r="O150" s="28" t="s">
        <v>15</v>
      </c>
      <c r="P150" s="28" t="s">
        <v>16</v>
      </c>
      <c r="Q150" s="28" t="s">
        <v>17</v>
      </c>
      <c r="S150" s="59"/>
      <c r="T150" s="59"/>
      <c r="U150" s="59"/>
      <c r="V150" s="59"/>
      <c r="W150" s="59"/>
      <c r="X150" s="59"/>
      <c r="Y150" s="59"/>
    </row>
    <row r="151" spans="2:25" s="56" customFormat="1" ht="60" customHeight="1" thickBot="1" x14ac:dyDescent="1.05">
      <c r="B151" s="310"/>
      <c r="C151" s="311"/>
      <c r="D151" s="63">
        <v>45026</v>
      </c>
      <c r="E151" s="63">
        <v>45027</v>
      </c>
      <c r="F151" s="63">
        <v>45028</v>
      </c>
      <c r="G151" s="63">
        <v>45029</v>
      </c>
      <c r="H151" s="63">
        <v>45030</v>
      </c>
      <c r="I151" s="63">
        <v>45031</v>
      </c>
      <c r="J151" s="63">
        <v>45032</v>
      </c>
      <c r="K151" s="63">
        <v>45033</v>
      </c>
      <c r="L151" s="63">
        <v>45034</v>
      </c>
      <c r="M151" s="63">
        <v>45035</v>
      </c>
      <c r="N151" s="63">
        <v>45036</v>
      </c>
      <c r="O151" s="63">
        <v>45037</v>
      </c>
      <c r="P151" s="63">
        <v>45038</v>
      </c>
      <c r="Q151" s="63">
        <v>45039</v>
      </c>
      <c r="R151" s="59"/>
      <c r="S151" s="59"/>
      <c r="T151" s="59"/>
      <c r="U151" s="59"/>
      <c r="V151" s="59"/>
      <c r="W151" s="59"/>
      <c r="X151" s="59"/>
      <c r="Y151" s="59"/>
    </row>
    <row r="152" spans="2:25" s="56" customFormat="1" ht="60" customHeight="1" thickBot="1" x14ac:dyDescent="1.05">
      <c r="B152" s="310"/>
      <c r="C152" s="311"/>
      <c r="D152" s="60">
        <f ca="1">couleur(Programation!E156)</f>
        <v>-4142</v>
      </c>
      <c r="E152" s="60">
        <f ca="1">couleur(Programation!F156)</f>
        <v>-4142</v>
      </c>
      <c r="F152" s="60">
        <f ca="1">couleur(Programation!G156)</f>
        <v>-4142</v>
      </c>
      <c r="G152" s="60">
        <f ca="1">couleur(Programation!H156)</f>
        <v>-4142</v>
      </c>
      <c r="H152" s="60">
        <f ca="1">couleur(Programation!I156)</f>
        <v>-4142</v>
      </c>
      <c r="I152" s="60">
        <f ca="1">couleur(Programation!J156)</f>
        <v>-4142</v>
      </c>
      <c r="J152" s="60">
        <f ca="1">couleur(Programation!K156)</f>
        <v>-4142</v>
      </c>
      <c r="K152" s="60">
        <f ca="1">couleur(Programation!L156)</f>
        <v>-4142</v>
      </c>
      <c r="L152" s="60">
        <f ca="1">couleur(Programation!M156)</f>
        <v>-4142</v>
      </c>
      <c r="M152" s="60">
        <f ca="1">couleur(Programation!N156)</f>
        <v>-4142</v>
      </c>
      <c r="N152" s="60">
        <f ca="1">couleur(Programation!O156)</f>
        <v>-4142</v>
      </c>
      <c r="O152" s="60">
        <f ca="1">couleur(Programation!P156)</f>
        <v>-4142</v>
      </c>
      <c r="P152" s="60">
        <f ca="1">couleur(Programation!Q156)</f>
        <v>-4142</v>
      </c>
      <c r="Q152" s="60">
        <f ca="1">couleur(Programation!R156)</f>
        <v>-4142</v>
      </c>
      <c r="R152" s="64"/>
      <c r="S152" s="66"/>
      <c r="T152" s="44"/>
      <c r="U152" s="44"/>
      <c r="V152" s="44"/>
      <c r="W152" s="44"/>
      <c r="X152" s="44"/>
      <c r="Y152" s="64"/>
    </row>
    <row r="153" spans="2:25" s="56" customFormat="1" ht="60" customHeight="1" thickBot="1" x14ac:dyDescent="1.05">
      <c r="B153" s="310"/>
      <c r="C153" s="311"/>
      <c r="D153" s="60">
        <f ca="1">couleur(Programation!E157)</f>
        <v>-4142</v>
      </c>
      <c r="E153" s="60">
        <f ca="1">couleur(Programation!F157)</f>
        <v>-4142</v>
      </c>
      <c r="F153" s="60">
        <f ca="1">couleur(Programation!G157)</f>
        <v>-4142</v>
      </c>
      <c r="G153" s="60">
        <f ca="1">couleur(Programation!H157)</f>
        <v>-4142</v>
      </c>
      <c r="H153" s="60">
        <f ca="1">couleur(Programation!I157)</f>
        <v>-4142</v>
      </c>
      <c r="I153" s="60">
        <f ca="1">couleur(Programation!J157)</f>
        <v>-4142</v>
      </c>
      <c r="J153" s="60">
        <f ca="1">couleur(Programation!K157)</f>
        <v>-4142</v>
      </c>
      <c r="K153" s="60">
        <f ca="1">couleur(Programation!L157)</f>
        <v>-4142</v>
      </c>
      <c r="L153" s="60">
        <f ca="1">couleur(Programation!M157)</f>
        <v>-4142</v>
      </c>
      <c r="M153" s="60">
        <f ca="1">couleur(Programation!N157)</f>
        <v>-4142</v>
      </c>
      <c r="N153" s="60">
        <f ca="1">couleur(Programation!O157)</f>
        <v>-4142</v>
      </c>
      <c r="O153" s="60">
        <f ca="1">couleur(Programation!P157)</f>
        <v>-4142</v>
      </c>
      <c r="P153" s="60">
        <f ca="1">couleur(Programation!Q157)</f>
        <v>-4142</v>
      </c>
      <c r="Q153" s="60">
        <f ca="1">couleur(Programation!R157)</f>
        <v>-4142</v>
      </c>
      <c r="R153" s="55"/>
      <c r="S153" s="54"/>
      <c r="T153" s="55"/>
      <c r="U153" s="55"/>
      <c r="V153" s="55"/>
      <c r="W153" s="55"/>
      <c r="X153" s="55"/>
      <c r="Y153" s="55"/>
    </row>
    <row r="154" spans="2:25" s="56" customFormat="1" ht="60" customHeight="1" thickBot="1" x14ac:dyDescent="1.05">
      <c r="B154" s="310"/>
      <c r="C154" s="311"/>
      <c r="D154" s="60">
        <f ca="1">couleur(Programation!E158)</f>
        <v>-4142</v>
      </c>
      <c r="E154" s="60">
        <f ca="1">couleur(Programation!F158)</f>
        <v>-4142</v>
      </c>
      <c r="F154" s="60">
        <f ca="1">couleur(Programation!G158)</f>
        <v>-4142</v>
      </c>
      <c r="G154" s="60">
        <f ca="1">couleur(Programation!H158)</f>
        <v>-4142</v>
      </c>
      <c r="H154" s="60">
        <f ca="1">couleur(Programation!I158)</f>
        <v>-4142</v>
      </c>
      <c r="I154" s="60">
        <f ca="1">couleur(Programation!J158)</f>
        <v>-4142</v>
      </c>
      <c r="J154" s="60">
        <f ca="1">couleur(Programation!K158)</f>
        <v>-4142</v>
      </c>
      <c r="K154" s="60">
        <f ca="1">couleur(Programation!L158)</f>
        <v>-4142</v>
      </c>
      <c r="L154" s="60">
        <f ca="1">couleur(Programation!M158)</f>
        <v>-4142</v>
      </c>
      <c r="M154" s="60">
        <f ca="1">couleur(Programation!N158)</f>
        <v>-4142</v>
      </c>
      <c r="N154" s="60">
        <f ca="1">couleur(Programation!O158)</f>
        <v>-4142</v>
      </c>
      <c r="O154" s="60">
        <f ca="1">couleur(Programation!P158)</f>
        <v>-4142</v>
      </c>
      <c r="P154" s="60">
        <f ca="1">couleur(Programation!Q158)</f>
        <v>-4142</v>
      </c>
      <c r="Q154" s="60">
        <f ca="1">couleur(Programation!R158)</f>
        <v>-4142</v>
      </c>
      <c r="R154" s="46"/>
      <c r="S154" s="45"/>
      <c r="T154" s="46"/>
      <c r="U154" s="46"/>
      <c r="V154" s="46"/>
      <c r="W154" s="46"/>
      <c r="X154" s="46"/>
      <c r="Y154" s="46"/>
    </row>
    <row r="155" spans="2:25" s="56" customFormat="1" ht="60" customHeight="1" x14ac:dyDescent="1">
      <c r="B155" s="79"/>
      <c r="C155" s="79"/>
      <c r="D155" s="70"/>
      <c r="E155" s="70"/>
      <c r="F155" s="70"/>
      <c r="G155" s="70"/>
      <c r="H155" s="70"/>
      <c r="I155" s="70"/>
      <c r="J155" s="70"/>
      <c r="K155" s="70"/>
      <c r="L155" s="70"/>
      <c r="M155" s="70"/>
      <c r="N155" s="70"/>
      <c r="O155" s="70"/>
      <c r="P155" s="70"/>
      <c r="Q155" s="70"/>
      <c r="R155" s="46"/>
      <c r="S155" s="45"/>
      <c r="T155" s="46"/>
      <c r="U155" s="46"/>
      <c r="V155" s="46"/>
      <c r="W155" s="46"/>
      <c r="X155" s="46"/>
      <c r="Y155" s="46"/>
    </row>
    <row r="156" spans="2:25" s="56" customFormat="1" ht="60" customHeight="1" x14ac:dyDescent="1">
      <c r="B156" s="79"/>
      <c r="C156" s="79"/>
      <c r="D156" s="70"/>
      <c r="E156" s="70"/>
      <c r="F156" s="70"/>
      <c r="G156" s="70"/>
      <c r="H156" s="70"/>
      <c r="I156" s="70"/>
      <c r="J156" s="70"/>
      <c r="K156" s="70"/>
      <c r="L156" s="70"/>
      <c r="M156" s="70"/>
      <c r="N156" s="70"/>
      <c r="O156" s="70"/>
      <c r="P156" s="70"/>
      <c r="Q156" s="70"/>
      <c r="R156" s="46"/>
      <c r="S156" s="45"/>
      <c r="T156" s="46"/>
      <c r="U156" s="46"/>
      <c r="V156" s="46"/>
      <c r="W156" s="46"/>
      <c r="X156" s="46"/>
      <c r="Y156" s="46"/>
    </row>
    <row r="157" spans="2:25" s="56" customFormat="1" ht="60" customHeight="1" x14ac:dyDescent="1">
      <c r="B157" s="79"/>
      <c r="C157" s="79"/>
      <c r="D157" s="70"/>
      <c r="E157" s="70"/>
      <c r="F157" s="70"/>
      <c r="G157" s="70"/>
      <c r="H157" s="70"/>
      <c r="I157" s="70"/>
      <c r="J157" s="70"/>
      <c r="K157" s="70"/>
      <c r="L157" s="70"/>
      <c r="M157" s="70"/>
      <c r="N157" s="70"/>
      <c r="O157" s="70"/>
      <c r="P157" s="70"/>
      <c r="Q157" s="70"/>
      <c r="R157" s="46"/>
      <c r="S157" s="45"/>
      <c r="T157" s="46"/>
      <c r="U157" s="46"/>
      <c r="V157" s="46"/>
      <c r="W157" s="46"/>
      <c r="X157" s="46"/>
      <c r="Y157" s="46"/>
    </row>
    <row r="158" spans="2:25" s="56" customFormat="1" ht="60" customHeight="1" thickBot="1" x14ac:dyDescent="1.05">
      <c r="P158" s="59"/>
      <c r="Q158" s="59"/>
      <c r="R158" s="59"/>
      <c r="S158" s="59"/>
      <c r="T158" s="59"/>
      <c r="U158" s="59"/>
      <c r="V158" s="59"/>
      <c r="W158" s="59"/>
      <c r="X158" s="59"/>
      <c r="Y158" s="59"/>
    </row>
    <row r="159" spans="2:25" s="56" customFormat="1" ht="60" customHeight="1" thickBot="1" x14ac:dyDescent="1.05">
      <c r="B159" s="308"/>
      <c r="C159" s="309"/>
      <c r="D159" s="28" t="s">
        <v>12</v>
      </c>
      <c r="E159" s="28" t="s">
        <v>13</v>
      </c>
      <c r="F159" s="28" t="s">
        <v>13</v>
      </c>
      <c r="G159" s="28" t="s">
        <v>14</v>
      </c>
      <c r="H159" s="28" t="s">
        <v>15</v>
      </c>
      <c r="I159" s="28" t="s">
        <v>16</v>
      </c>
      <c r="J159" s="28" t="s">
        <v>17</v>
      </c>
      <c r="K159" s="28" t="s">
        <v>12</v>
      </c>
      <c r="L159" s="28" t="s">
        <v>13</v>
      </c>
      <c r="M159" s="28" t="s">
        <v>13</v>
      </c>
      <c r="N159" s="28" t="s">
        <v>14</v>
      </c>
      <c r="O159" s="28" t="s">
        <v>15</v>
      </c>
      <c r="P159" s="28" t="s">
        <v>16</v>
      </c>
      <c r="Q159" s="28" t="s">
        <v>17</v>
      </c>
      <c r="S159" s="59"/>
      <c r="T159" s="59"/>
      <c r="U159" s="59"/>
      <c r="V159" s="59"/>
      <c r="W159" s="59"/>
      <c r="X159" s="59"/>
      <c r="Y159" s="59"/>
    </row>
    <row r="160" spans="2:25" s="56" customFormat="1" ht="60" customHeight="1" thickBot="1" x14ac:dyDescent="1.05">
      <c r="B160" s="310"/>
      <c r="C160" s="311"/>
      <c r="D160" s="63">
        <v>45040</v>
      </c>
      <c r="E160" s="63">
        <v>45041</v>
      </c>
      <c r="F160" s="63">
        <v>45042</v>
      </c>
      <c r="G160" s="63">
        <v>45043</v>
      </c>
      <c r="H160" s="63">
        <v>45044</v>
      </c>
      <c r="I160" s="63">
        <v>45045</v>
      </c>
      <c r="J160" s="63">
        <v>45046</v>
      </c>
      <c r="K160" s="63">
        <v>45047</v>
      </c>
      <c r="L160" s="63">
        <v>45048</v>
      </c>
      <c r="M160" s="63">
        <v>45049</v>
      </c>
      <c r="N160" s="63">
        <v>45050</v>
      </c>
      <c r="O160" s="63">
        <v>45051</v>
      </c>
      <c r="P160" s="63">
        <v>45052</v>
      </c>
      <c r="Q160" s="63">
        <v>45053</v>
      </c>
      <c r="R160" s="59"/>
      <c r="S160" s="59"/>
      <c r="T160" s="59"/>
      <c r="U160" s="59"/>
      <c r="V160" s="59"/>
      <c r="W160" s="59"/>
      <c r="X160" s="59"/>
      <c r="Y160" s="59"/>
    </row>
    <row r="161" spans="2:25" s="56" customFormat="1" ht="60" customHeight="1" thickBot="1" x14ac:dyDescent="1.05">
      <c r="B161" s="310"/>
      <c r="C161" s="311"/>
      <c r="D161" s="60">
        <f ca="1">couleur(Programation!E165)</f>
        <v>-4142</v>
      </c>
      <c r="E161" s="60">
        <f ca="1">couleur(Programation!F165)</f>
        <v>-4142</v>
      </c>
      <c r="F161" s="60">
        <f ca="1">couleur(Programation!G165)</f>
        <v>-4142</v>
      </c>
      <c r="G161" s="60">
        <f ca="1">couleur(Programation!H165)</f>
        <v>-4142</v>
      </c>
      <c r="H161" s="60">
        <f ca="1">couleur(Programation!I165)</f>
        <v>-4142</v>
      </c>
      <c r="I161" s="60">
        <f ca="1">couleur(Programation!J165)</f>
        <v>-4142</v>
      </c>
      <c r="J161" s="60">
        <f ca="1">couleur(Programation!K165)</f>
        <v>-4142</v>
      </c>
      <c r="K161" s="60">
        <f ca="1">couleur(Programation!L165)</f>
        <v>-4142</v>
      </c>
      <c r="L161" s="60">
        <f ca="1">couleur(Programation!M165)</f>
        <v>-4142</v>
      </c>
      <c r="M161" s="60">
        <f ca="1">couleur(Programation!N165)</f>
        <v>-4142</v>
      </c>
      <c r="N161" s="60">
        <f ca="1">couleur(Programation!O165)</f>
        <v>-4142</v>
      </c>
      <c r="O161" s="60">
        <f ca="1">couleur(Programation!P165)</f>
        <v>-4142</v>
      </c>
      <c r="P161" s="60">
        <f ca="1">couleur(Programation!Q165)</f>
        <v>-4142</v>
      </c>
      <c r="Q161" s="60">
        <f ca="1">couleur(Programation!R165)</f>
        <v>-4142</v>
      </c>
      <c r="R161" s="64"/>
      <c r="S161" s="66"/>
      <c r="T161" s="44"/>
      <c r="U161" s="44"/>
      <c r="V161" s="44"/>
      <c r="W161" s="44"/>
      <c r="X161" s="44"/>
      <c r="Y161" s="64"/>
    </row>
    <row r="162" spans="2:25" s="56" customFormat="1" ht="60" customHeight="1" thickBot="1" x14ac:dyDescent="1.05">
      <c r="B162" s="310"/>
      <c r="C162" s="311"/>
      <c r="D162" s="60">
        <f ca="1">couleur(Programation!E166)</f>
        <v>-4142</v>
      </c>
      <c r="E162" s="60">
        <f ca="1">couleur(Programation!F166)</f>
        <v>-4142</v>
      </c>
      <c r="F162" s="60">
        <f ca="1">couleur(Programation!G166)</f>
        <v>-4142</v>
      </c>
      <c r="G162" s="60">
        <f ca="1">couleur(Programation!H166)</f>
        <v>-4142</v>
      </c>
      <c r="H162" s="60">
        <f ca="1">couleur(Programation!I166)</f>
        <v>-4142</v>
      </c>
      <c r="I162" s="60">
        <f ca="1">couleur(Programation!J166)</f>
        <v>-4142</v>
      </c>
      <c r="J162" s="60">
        <f ca="1">couleur(Programation!K166)</f>
        <v>-4142</v>
      </c>
      <c r="K162" s="60">
        <f ca="1">couleur(Programation!L166)</f>
        <v>-4142</v>
      </c>
      <c r="L162" s="60">
        <f ca="1">couleur(Programation!M166)</f>
        <v>-4142</v>
      </c>
      <c r="M162" s="60">
        <f ca="1">couleur(Programation!N166)</f>
        <v>-4142</v>
      </c>
      <c r="N162" s="60">
        <f ca="1">couleur(Programation!O166)</f>
        <v>-4142</v>
      </c>
      <c r="O162" s="60">
        <f ca="1">couleur(Programation!P166)</f>
        <v>-4142</v>
      </c>
      <c r="P162" s="60">
        <f ca="1">couleur(Programation!Q166)</f>
        <v>-4142</v>
      </c>
      <c r="Q162" s="60">
        <f ca="1">couleur(Programation!R166)</f>
        <v>-4142</v>
      </c>
      <c r="R162" s="55"/>
      <c r="S162" s="54"/>
      <c r="T162" s="55"/>
      <c r="U162" s="55"/>
      <c r="V162" s="55"/>
      <c r="W162" s="55"/>
      <c r="X162" s="55"/>
      <c r="Y162" s="55"/>
    </row>
    <row r="163" spans="2:25" s="56" customFormat="1" ht="60" customHeight="1" thickBot="1" x14ac:dyDescent="1.05">
      <c r="B163" s="310"/>
      <c r="C163" s="311"/>
      <c r="D163" s="60">
        <f ca="1">couleur(Programation!E167)</f>
        <v>-4142</v>
      </c>
      <c r="E163" s="60">
        <f ca="1">couleur(Programation!F167)</f>
        <v>-4142</v>
      </c>
      <c r="F163" s="60">
        <f ca="1">couleur(Programation!G167)</f>
        <v>-4142</v>
      </c>
      <c r="G163" s="60">
        <f ca="1">couleur(Programation!H167)</f>
        <v>-4142</v>
      </c>
      <c r="H163" s="60">
        <f ca="1">couleur(Programation!I167)</f>
        <v>-4142</v>
      </c>
      <c r="I163" s="60">
        <f ca="1">couleur(Programation!J167)</f>
        <v>-4142</v>
      </c>
      <c r="J163" s="60">
        <f ca="1">couleur(Programation!K167)</f>
        <v>-4142</v>
      </c>
      <c r="K163" s="60">
        <f ca="1">couleur(Programation!L167)</f>
        <v>-4142</v>
      </c>
      <c r="L163" s="60">
        <f ca="1">couleur(Programation!M167)</f>
        <v>-4142</v>
      </c>
      <c r="M163" s="60">
        <f ca="1">couleur(Programation!N167)</f>
        <v>-4142</v>
      </c>
      <c r="N163" s="60">
        <f ca="1">couleur(Programation!O167)</f>
        <v>-4142</v>
      </c>
      <c r="O163" s="60">
        <f ca="1">couleur(Programation!P167)</f>
        <v>-4142</v>
      </c>
      <c r="P163" s="60">
        <f ca="1">couleur(Programation!Q167)</f>
        <v>-4142</v>
      </c>
      <c r="Q163" s="60">
        <f ca="1">couleur(Programation!R167)</f>
        <v>-4142</v>
      </c>
      <c r="R163" s="46"/>
      <c r="S163" s="45"/>
      <c r="T163" s="46"/>
      <c r="U163" s="46"/>
      <c r="V163" s="46"/>
      <c r="W163" s="46"/>
      <c r="X163" s="46"/>
      <c r="Y163" s="46"/>
    </row>
    <row r="164" spans="2:25" s="56" customFormat="1" ht="60" customHeight="1" x14ac:dyDescent="1">
      <c r="B164" s="79"/>
      <c r="C164" s="79"/>
      <c r="D164" s="70"/>
      <c r="E164" s="70"/>
      <c r="F164" s="70"/>
      <c r="G164" s="70"/>
      <c r="H164" s="70"/>
      <c r="I164" s="70"/>
      <c r="J164" s="70"/>
      <c r="K164" s="70"/>
      <c r="L164" s="70"/>
      <c r="M164" s="70"/>
      <c r="N164" s="70"/>
      <c r="O164" s="70"/>
      <c r="P164" s="70"/>
      <c r="Q164" s="70"/>
      <c r="R164" s="46"/>
      <c r="S164" s="45"/>
      <c r="T164" s="46"/>
      <c r="U164" s="46"/>
      <c r="V164" s="46"/>
      <c r="W164" s="46"/>
      <c r="X164" s="46"/>
      <c r="Y164" s="46"/>
    </row>
    <row r="165" spans="2:25" s="56" customFormat="1" ht="60" customHeight="1" x14ac:dyDescent="1">
      <c r="B165" s="79"/>
      <c r="C165" s="79"/>
      <c r="D165" s="70"/>
      <c r="E165" s="70"/>
      <c r="F165" s="70"/>
      <c r="G165" s="70"/>
      <c r="H165" s="70"/>
      <c r="I165" s="70"/>
      <c r="J165" s="70"/>
      <c r="K165" s="70"/>
      <c r="L165" s="70"/>
      <c r="M165" s="70"/>
      <c r="N165" s="70"/>
      <c r="O165" s="70"/>
      <c r="P165" s="70"/>
      <c r="Q165" s="70"/>
      <c r="R165" s="46"/>
      <c r="S165" s="45"/>
      <c r="T165" s="46"/>
      <c r="U165" s="46"/>
      <c r="V165" s="46"/>
      <c r="W165" s="46"/>
      <c r="X165" s="46"/>
      <c r="Y165" s="46"/>
    </row>
    <row r="166" spans="2:25" s="56" customFormat="1" ht="60" customHeight="1" x14ac:dyDescent="1">
      <c r="B166" s="79"/>
      <c r="C166" s="79"/>
      <c r="D166" s="70"/>
      <c r="E166" s="70"/>
      <c r="F166" s="70"/>
      <c r="G166" s="70"/>
      <c r="H166" s="70"/>
      <c r="I166" s="70"/>
      <c r="J166" s="70"/>
      <c r="K166" s="70"/>
      <c r="L166" s="70"/>
      <c r="M166" s="70"/>
      <c r="N166" s="70"/>
      <c r="O166" s="70"/>
      <c r="P166" s="70"/>
      <c r="Q166" s="70"/>
      <c r="R166" s="46"/>
      <c r="S166" s="45"/>
      <c r="T166" s="46"/>
      <c r="U166" s="46"/>
      <c r="V166" s="46"/>
      <c r="W166" s="46"/>
      <c r="X166" s="46"/>
      <c r="Y166" s="46"/>
    </row>
    <row r="167" spans="2:25" s="56" customFormat="1" ht="60" customHeight="1" thickBot="1" x14ac:dyDescent="1.05">
      <c r="P167" s="59"/>
      <c r="Q167" s="59"/>
      <c r="R167" s="59"/>
      <c r="S167" s="59"/>
      <c r="T167" s="59"/>
      <c r="U167" s="59"/>
      <c r="V167" s="59"/>
      <c r="W167" s="59"/>
      <c r="X167" s="59"/>
      <c r="Y167" s="59"/>
    </row>
    <row r="168" spans="2:25" s="56" customFormat="1" ht="60" customHeight="1" thickBot="1" x14ac:dyDescent="1.05">
      <c r="B168" s="308"/>
      <c r="C168" s="309"/>
      <c r="D168" s="28" t="s">
        <v>12</v>
      </c>
      <c r="E168" s="28" t="s">
        <v>13</v>
      </c>
      <c r="F168" s="28" t="s">
        <v>13</v>
      </c>
      <c r="G168" s="28" t="s">
        <v>14</v>
      </c>
      <c r="H168" s="28" t="s">
        <v>15</v>
      </c>
      <c r="I168" s="28" t="s">
        <v>16</v>
      </c>
      <c r="J168" s="28" t="s">
        <v>17</v>
      </c>
      <c r="K168" s="28" t="s">
        <v>12</v>
      </c>
      <c r="L168" s="28" t="s">
        <v>13</v>
      </c>
      <c r="M168" s="28" t="s">
        <v>13</v>
      </c>
      <c r="N168" s="28" t="s">
        <v>14</v>
      </c>
      <c r="O168" s="28" t="s">
        <v>15</v>
      </c>
      <c r="P168" s="28" t="s">
        <v>16</v>
      </c>
      <c r="Q168" s="28" t="s">
        <v>17</v>
      </c>
      <c r="S168" s="59"/>
      <c r="T168" s="59"/>
      <c r="U168" s="59"/>
      <c r="V168" s="59"/>
      <c r="W168" s="59"/>
      <c r="X168" s="59"/>
      <c r="Y168" s="59"/>
    </row>
    <row r="169" spans="2:25" s="56" customFormat="1" ht="60" customHeight="1" thickBot="1" x14ac:dyDescent="1.05">
      <c r="B169" s="310"/>
      <c r="C169" s="311"/>
      <c r="D169" s="63">
        <v>45054</v>
      </c>
      <c r="E169" s="63">
        <v>45055</v>
      </c>
      <c r="F169" s="63">
        <v>45056</v>
      </c>
      <c r="G169" s="63">
        <v>45057</v>
      </c>
      <c r="H169" s="63">
        <v>45058</v>
      </c>
      <c r="I169" s="63">
        <v>45059</v>
      </c>
      <c r="J169" s="63">
        <v>45060</v>
      </c>
      <c r="K169" s="63">
        <v>45061</v>
      </c>
      <c r="L169" s="63">
        <v>45062</v>
      </c>
      <c r="M169" s="63">
        <v>45063</v>
      </c>
      <c r="N169" s="63">
        <v>45064</v>
      </c>
      <c r="O169" s="63">
        <v>45065</v>
      </c>
      <c r="P169" s="63">
        <v>45066</v>
      </c>
      <c r="Q169" s="63">
        <v>45067</v>
      </c>
      <c r="R169" s="59"/>
      <c r="S169" s="59"/>
      <c r="T169" s="59"/>
      <c r="U169" s="59"/>
      <c r="V169" s="59"/>
      <c r="W169" s="59"/>
      <c r="X169" s="59"/>
      <c r="Y169" s="59"/>
    </row>
    <row r="170" spans="2:25" s="56" customFormat="1" ht="60" customHeight="1" thickBot="1" x14ac:dyDescent="1.05">
      <c r="B170" s="310"/>
      <c r="C170" s="311"/>
      <c r="D170" s="60">
        <f ca="1">couleur(Programation!E174)</f>
        <v>-4142</v>
      </c>
      <c r="E170" s="60">
        <f ca="1">couleur(Programation!F174)</f>
        <v>-4142</v>
      </c>
      <c r="F170" s="60">
        <f ca="1">couleur(Programation!G174)</f>
        <v>-4142</v>
      </c>
      <c r="G170" s="60">
        <f ca="1">couleur(Programation!H174)</f>
        <v>-4142</v>
      </c>
      <c r="H170" s="60">
        <f ca="1">couleur(Programation!I174)</f>
        <v>-4142</v>
      </c>
      <c r="I170" s="60">
        <f ca="1">couleur(Programation!J174)</f>
        <v>-4142</v>
      </c>
      <c r="J170" s="60">
        <f ca="1">couleur(Programation!K174)</f>
        <v>-4142</v>
      </c>
      <c r="K170" s="60">
        <f ca="1">couleur(Programation!L174)</f>
        <v>-4142</v>
      </c>
      <c r="L170" s="60">
        <f ca="1">couleur(Programation!M174)</f>
        <v>-4142</v>
      </c>
      <c r="M170" s="60">
        <f ca="1">couleur(Programation!N174)</f>
        <v>-4142</v>
      </c>
      <c r="N170" s="60">
        <f ca="1">couleur(Programation!O174)</f>
        <v>-4142</v>
      </c>
      <c r="O170" s="60">
        <f ca="1">couleur(Programation!P174)</f>
        <v>-4142</v>
      </c>
      <c r="P170" s="60">
        <f ca="1">couleur(Programation!Q174)</f>
        <v>-4142</v>
      </c>
      <c r="Q170" s="60">
        <f ca="1">couleur(Programation!R174)</f>
        <v>-4142</v>
      </c>
      <c r="R170" s="64"/>
      <c r="S170" s="66"/>
      <c r="T170" s="44"/>
      <c r="U170" s="44"/>
      <c r="V170" s="44"/>
      <c r="W170" s="44"/>
      <c r="X170" s="44"/>
      <c r="Y170" s="64"/>
    </row>
    <row r="171" spans="2:25" s="56" customFormat="1" ht="60" customHeight="1" thickBot="1" x14ac:dyDescent="1.05">
      <c r="B171" s="310"/>
      <c r="C171" s="311"/>
      <c r="D171" s="60">
        <f ca="1">couleur(Programation!E175)</f>
        <v>-4142</v>
      </c>
      <c r="E171" s="60">
        <f ca="1">couleur(Programation!F175)</f>
        <v>-4142</v>
      </c>
      <c r="F171" s="60">
        <f ca="1">couleur(Programation!G175)</f>
        <v>-4142</v>
      </c>
      <c r="G171" s="60">
        <f ca="1">couleur(Programation!H175)</f>
        <v>-4142</v>
      </c>
      <c r="H171" s="60">
        <f ca="1">couleur(Programation!I175)</f>
        <v>-4142</v>
      </c>
      <c r="I171" s="60">
        <f ca="1">couleur(Programation!J175)</f>
        <v>-4142</v>
      </c>
      <c r="J171" s="60">
        <f ca="1">couleur(Programation!K175)</f>
        <v>-4142</v>
      </c>
      <c r="K171" s="60">
        <f ca="1">couleur(Programation!L175)</f>
        <v>-4142</v>
      </c>
      <c r="L171" s="60">
        <f ca="1">couleur(Programation!M175)</f>
        <v>-4142</v>
      </c>
      <c r="M171" s="60">
        <f ca="1">couleur(Programation!N175)</f>
        <v>-4142</v>
      </c>
      <c r="N171" s="60">
        <f ca="1">couleur(Programation!O175)</f>
        <v>-4142</v>
      </c>
      <c r="O171" s="60">
        <f ca="1">couleur(Programation!P175)</f>
        <v>-4142</v>
      </c>
      <c r="P171" s="60">
        <f ca="1">couleur(Programation!Q175)</f>
        <v>-4142</v>
      </c>
      <c r="Q171" s="60">
        <f ca="1">couleur(Programation!R175)</f>
        <v>-4142</v>
      </c>
      <c r="R171" s="55"/>
      <c r="S171" s="54"/>
      <c r="T171" s="55"/>
      <c r="U171" s="55"/>
      <c r="V171" s="55"/>
      <c r="W171" s="55"/>
      <c r="X171" s="55"/>
      <c r="Y171" s="55"/>
    </row>
    <row r="172" spans="2:25" s="56" customFormat="1" ht="60" customHeight="1" thickBot="1" x14ac:dyDescent="1.05">
      <c r="B172" s="310"/>
      <c r="C172" s="311"/>
      <c r="D172" s="60">
        <f ca="1">couleur(Programation!E176)</f>
        <v>-4142</v>
      </c>
      <c r="E172" s="60">
        <f ca="1">couleur(Programation!F176)</f>
        <v>-4142</v>
      </c>
      <c r="F172" s="60">
        <f ca="1">couleur(Programation!G176)</f>
        <v>-4142</v>
      </c>
      <c r="G172" s="60">
        <f ca="1">couleur(Programation!H176)</f>
        <v>-4142</v>
      </c>
      <c r="H172" s="60">
        <f ca="1">couleur(Programation!I176)</f>
        <v>-4142</v>
      </c>
      <c r="I172" s="60">
        <f ca="1">couleur(Programation!J176)</f>
        <v>-4142</v>
      </c>
      <c r="J172" s="60">
        <f ca="1">couleur(Programation!K176)</f>
        <v>-4142</v>
      </c>
      <c r="K172" s="60">
        <f ca="1">couleur(Programation!L176)</f>
        <v>-4142</v>
      </c>
      <c r="L172" s="60">
        <f ca="1">couleur(Programation!M176)</f>
        <v>-4142</v>
      </c>
      <c r="M172" s="60">
        <f ca="1">couleur(Programation!N176)</f>
        <v>-4142</v>
      </c>
      <c r="N172" s="60">
        <f ca="1">couleur(Programation!O176)</f>
        <v>-4142</v>
      </c>
      <c r="O172" s="60">
        <f ca="1">couleur(Programation!P176)</f>
        <v>-4142</v>
      </c>
      <c r="P172" s="60">
        <f ca="1">couleur(Programation!Q176)</f>
        <v>-4142</v>
      </c>
      <c r="Q172" s="60">
        <f ca="1">couleur(Programation!R176)</f>
        <v>-4142</v>
      </c>
      <c r="R172" s="46"/>
      <c r="S172" s="45"/>
      <c r="T172" s="46"/>
      <c r="U172" s="46"/>
      <c r="V172" s="46"/>
      <c r="W172" s="46"/>
      <c r="X172" s="46"/>
      <c r="Y172" s="46"/>
    </row>
    <row r="173" spans="2:25" s="56" customFormat="1" ht="60" customHeight="1" x14ac:dyDescent="1">
      <c r="B173" s="79"/>
      <c r="C173" s="79"/>
      <c r="D173" s="70"/>
      <c r="E173" s="70"/>
      <c r="F173" s="70"/>
      <c r="G173" s="70"/>
      <c r="H173" s="70"/>
      <c r="I173" s="70"/>
      <c r="J173" s="70"/>
      <c r="K173" s="70"/>
      <c r="L173" s="70"/>
      <c r="M173" s="70"/>
      <c r="N173" s="70"/>
      <c r="O173" s="70"/>
      <c r="P173" s="70"/>
      <c r="Q173" s="70"/>
      <c r="R173" s="46"/>
      <c r="S173" s="45"/>
      <c r="T173" s="46"/>
      <c r="U173" s="46"/>
      <c r="V173" s="46"/>
      <c r="W173" s="46"/>
      <c r="X173" s="46"/>
      <c r="Y173" s="46"/>
    </row>
    <row r="174" spans="2:25" s="56" customFormat="1" ht="60" customHeight="1" x14ac:dyDescent="1">
      <c r="B174" s="79"/>
      <c r="C174" s="79"/>
      <c r="D174" s="70"/>
      <c r="E174" s="70"/>
      <c r="F174" s="70"/>
      <c r="G174" s="70"/>
      <c r="H174" s="70"/>
      <c r="I174" s="70"/>
      <c r="J174" s="70"/>
      <c r="K174" s="70"/>
      <c r="L174" s="70"/>
      <c r="M174" s="70"/>
      <c r="N174" s="70"/>
      <c r="O174" s="70"/>
      <c r="P174" s="70"/>
      <c r="Q174" s="70"/>
      <c r="R174" s="46"/>
      <c r="S174" s="45"/>
      <c r="T174" s="46"/>
      <c r="U174" s="46"/>
      <c r="V174" s="46"/>
      <c r="W174" s="46"/>
      <c r="X174" s="46"/>
      <c r="Y174" s="46"/>
    </row>
    <row r="175" spans="2:25" s="56" customFormat="1" ht="60" customHeight="1" x14ac:dyDescent="1">
      <c r="B175" s="79"/>
      <c r="C175" s="79"/>
      <c r="D175" s="70"/>
      <c r="E175" s="70"/>
      <c r="F175" s="70"/>
      <c r="G175" s="70"/>
      <c r="H175" s="70"/>
      <c r="I175" s="70"/>
      <c r="J175" s="70"/>
      <c r="K175" s="70"/>
      <c r="L175" s="70"/>
      <c r="M175" s="70"/>
      <c r="N175" s="70"/>
      <c r="O175" s="70"/>
      <c r="P175" s="70"/>
      <c r="Q175" s="70"/>
      <c r="R175" s="46"/>
      <c r="S175" s="45"/>
      <c r="T175" s="46"/>
      <c r="U175" s="46"/>
      <c r="V175" s="46"/>
      <c r="W175" s="46"/>
      <c r="X175" s="46"/>
      <c r="Y175" s="46"/>
    </row>
    <row r="176" spans="2:25" s="56" customFormat="1" ht="60" customHeight="1" thickBot="1" x14ac:dyDescent="1.05">
      <c r="P176" s="59"/>
      <c r="Q176" s="59"/>
      <c r="R176" s="59"/>
      <c r="S176" s="59"/>
      <c r="T176" s="59"/>
      <c r="U176" s="59"/>
      <c r="V176" s="59"/>
      <c r="W176" s="59"/>
      <c r="X176" s="59"/>
      <c r="Y176" s="59"/>
    </row>
    <row r="177" spans="2:25" s="56" customFormat="1" ht="60" customHeight="1" thickBot="1" x14ac:dyDescent="1.05">
      <c r="B177" s="308"/>
      <c r="C177" s="309"/>
      <c r="D177" s="28" t="s">
        <v>12</v>
      </c>
      <c r="E177" s="28" t="s">
        <v>13</v>
      </c>
      <c r="F177" s="28" t="s">
        <v>13</v>
      </c>
      <c r="G177" s="28" t="s">
        <v>14</v>
      </c>
      <c r="H177" s="28" t="s">
        <v>15</v>
      </c>
      <c r="I177" s="28" t="s">
        <v>16</v>
      </c>
      <c r="J177" s="28" t="s">
        <v>17</v>
      </c>
      <c r="K177" s="28" t="s">
        <v>12</v>
      </c>
      <c r="L177" s="28" t="s">
        <v>13</v>
      </c>
      <c r="M177" s="28" t="s">
        <v>13</v>
      </c>
      <c r="N177" s="28" t="s">
        <v>14</v>
      </c>
      <c r="O177" s="28" t="s">
        <v>15</v>
      </c>
      <c r="P177" s="28" t="s">
        <v>16</v>
      </c>
      <c r="Q177" s="28" t="s">
        <v>17</v>
      </c>
      <c r="S177" s="59"/>
      <c r="T177" s="59"/>
      <c r="U177" s="59"/>
      <c r="V177" s="59"/>
      <c r="W177" s="59"/>
      <c r="X177" s="59"/>
      <c r="Y177" s="59"/>
    </row>
    <row r="178" spans="2:25" s="56" customFormat="1" ht="60" customHeight="1" thickBot="1" x14ac:dyDescent="1.05">
      <c r="B178" s="310"/>
      <c r="C178" s="311"/>
      <c r="D178" s="63">
        <v>45068</v>
      </c>
      <c r="E178" s="63">
        <v>45069</v>
      </c>
      <c r="F178" s="63">
        <v>45070</v>
      </c>
      <c r="G178" s="63">
        <v>45071</v>
      </c>
      <c r="H178" s="63">
        <v>45072</v>
      </c>
      <c r="I178" s="63">
        <v>45073</v>
      </c>
      <c r="J178" s="63">
        <v>45074</v>
      </c>
      <c r="K178" s="63">
        <v>45075</v>
      </c>
      <c r="L178" s="63">
        <v>45076</v>
      </c>
      <c r="M178" s="63">
        <v>45077</v>
      </c>
      <c r="N178" s="63">
        <v>45078</v>
      </c>
      <c r="O178" s="63">
        <v>45079</v>
      </c>
      <c r="P178" s="63">
        <v>45080</v>
      </c>
      <c r="Q178" s="63">
        <v>45081</v>
      </c>
      <c r="R178" s="59"/>
      <c r="S178" s="59"/>
      <c r="T178" s="59"/>
      <c r="U178" s="59"/>
      <c r="V178" s="59"/>
      <c r="W178" s="59"/>
      <c r="X178" s="59"/>
      <c r="Y178" s="59"/>
    </row>
    <row r="179" spans="2:25" s="56" customFormat="1" ht="60" customHeight="1" thickBot="1" x14ac:dyDescent="1.05">
      <c r="B179" s="310"/>
      <c r="C179" s="311"/>
      <c r="D179" s="60">
        <f ca="1">couleur(Programation!E183)</f>
        <v>-4142</v>
      </c>
      <c r="E179" s="60">
        <f ca="1">couleur(Programation!F183)</f>
        <v>-4142</v>
      </c>
      <c r="F179" s="60">
        <f ca="1">couleur(Programation!G183)</f>
        <v>-4142</v>
      </c>
      <c r="G179" s="60">
        <f ca="1">couleur(Programation!H183)</f>
        <v>-4142</v>
      </c>
      <c r="H179" s="60">
        <f ca="1">couleur(Programation!I183)</f>
        <v>-4142</v>
      </c>
      <c r="I179" s="60">
        <f ca="1">couleur(Programation!J183)</f>
        <v>-4142</v>
      </c>
      <c r="J179" s="60">
        <f ca="1">couleur(Programation!K183)</f>
        <v>-4142</v>
      </c>
      <c r="K179" s="60">
        <f ca="1">couleur(Programation!L183)</f>
        <v>-4142</v>
      </c>
      <c r="L179" s="60">
        <f ca="1">couleur(Programation!M183)</f>
        <v>-4142</v>
      </c>
      <c r="M179" s="60">
        <f ca="1">couleur(Programation!N183)</f>
        <v>-4142</v>
      </c>
      <c r="N179" s="60">
        <f ca="1">couleur(Programation!O183)</f>
        <v>-4142</v>
      </c>
      <c r="O179" s="60">
        <f ca="1">couleur(Programation!P183)</f>
        <v>-4142</v>
      </c>
      <c r="P179" s="60">
        <f ca="1">couleur(Programation!Q183)</f>
        <v>-4142</v>
      </c>
      <c r="Q179" s="60">
        <f ca="1">couleur(Programation!R183)</f>
        <v>-4142</v>
      </c>
      <c r="R179" s="64"/>
      <c r="S179" s="66"/>
      <c r="T179" s="44"/>
      <c r="U179" s="44"/>
      <c r="V179" s="44"/>
      <c r="W179" s="44"/>
      <c r="X179" s="44"/>
      <c r="Y179" s="64"/>
    </row>
    <row r="180" spans="2:25" s="56" customFormat="1" ht="60" customHeight="1" thickBot="1" x14ac:dyDescent="1.05">
      <c r="B180" s="310"/>
      <c r="C180" s="311"/>
      <c r="D180" s="60">
        <f ca="1">couleur(Programation!E184)</f>
        <v>-4142</v>
      </c>
      <c r="E180" s="60">
        <f ca="1">couleur(Programation!F184)</f>
        <v>-4142</v>
      </c>
      <c r="F180" s="60">
        <f ca="1">couleur(Programation!G184)</f>
        <v>-4142</v>
      </c>
      <c r="G180" s="60">
        <f ca="1">couleur(Programation!H184)</f>
        <v>-4142</v>
      </c>
      <c r="H180" s="60">
        <f ca="1">couleur(Programation!I184)</f>
        <v>-4142</v>
      </c>
      <c r="I180" s="60">
        <f ca="1">couleur(Programation!J184)</f>
        <v>-4142</v>
      </c>
      <c r="J180" s="60">
        <f ca="1">couleur(Programation!K184)</f>
        <v>-4142</v>
      </c>
      <c r="K180" s="60">
        <f ca="1">couleur(Programation!L184)</f>
        <v>-4142</v>
      </c>
      <c r="L180" s="60">
        <f ca="1">couleur(Programation!M184)</f>
        <v>-4142</v>
      </c>
      <c r="M180" s="60">
        <f ca="1">couleur(Programation!N184)</f>
        <v>-4142</v>
      </c>
      <c r="N180" s="60">
        <f ca="1">couleur(Programation!O184)</f>
        <v>-4142</v>
      </c>
      <c r="O180" s="60">
        <f ca="1">couleur(Programation!P184)</f>
        <v>-4142</v>
      </c>
      <c r="P180" s="60">
        <f ca="1">couleur(Programation!Q184)</f>
        <v>-4142</v>
      </c>
      <c r="Q180" s="60">
        <f ca="1">couleur(Programation!R184)</f>
        <v>-4142</v>
      </c>
      <c r="R180" s="55"/>
      <c r="S180" s="54"/>
      <c r="T180" s="55"/>
      <c r="U180" s="55"/>
      <c r="V180" s="55"/>
      <c r="W180" s="55"/>
      <c r="X180" s="55"/>
      <c r="Y180" s="55"/>
    </row>
    <row r="181" spans="2:25" s="56" customFormat="1" ht="60" customHeight="1" thickBot="1" x14ac:dyDescent="1.05">
      <c r="B181" s="310"/>
      <c r="C181" s="311"/>
      <c r="D181" s="60">
        <f ca="1">couleur(Programation!E185)</f>
        <v>-4142</v>
      </c>
      <c r="E181" s="60">
        <f ca="1">couleur(Programation!F185)</f>
        <v>-4142</v>
      </c>
      <c r="F181" s="60">
        <f ca="1">couleur(Programation!G185)</f>
        <v>-4142</v>
      </c>
      <c r="G181" s="60">
        <f ca="1">couleur(Programation!H185)</f>
        <v>-4142</v>
      </c>
      <c r="H181" s="60">
        <f ca="1">couleur(Programation!I185)</f>
        <v>-4142</v>
      </c>
      <c r="I181" s="60">
        <f ca="1">couleur(Programation!J185)</f>
        <v>-4142</v>
      </c>
      <c r="J181" s="60">
        <f ca="1">couleur(Programation!K185)</f>
        <v>-4142</v>
      </c>
      <c r="K181" s="60">
        <f ca="1">couleur(Programation!L185)</f>
        <v>-4142</v>
      </c>
      <c r="L181" s="60">
        <f ca="1">couleur(Programation!M185)</f>
        <v>-4142</v>
      </c>
      <c r="M181" s="60">
        <f ca="1">couleur(Programation!N185)</f>
        <v>-4142</v>
      </c>
      <c r="N181" s="60">
        <f ca="1">couleur(Programation!O185)</f>
        <v>-4142</v>
      </c>
      <c r="O181" s="60">
        <f ca="1">couleur(Programation!P185)</f>
        <v>-4142</v>
      </c>
      <c r="P181" s="60">
        <f ca="1">couleur(Programation!Q185)</f>
        <v>-4142</v>
      </c>
      <c r="Q181" s="60">
        <f ca="1">couleur(Programation!R185)</f>
        <v>-4142</v>
      </c>
      <c r="R181" s="46"/>
      <c r="S181" s="45"/>
      <c r="T181" s="46"/>
      <c r="U181" s="46"/>
      <c r="V181" s="46"/>
      <c r="W181" s="46"/>
      <c r="X181" s="46"/>
      <c r="Y181" s="46"/>
    </row>
    <row r="182" spans="2:25" s="56" customFormat="1" ht="60" customHeight="1" x14ac:dyDescent="1">
      <c r="B182" s="79"/>
      <c r="C182" s="79"/>
      <c r="D182" s="70"/>
      <c r="E182" s="70"/>
      <c r="F182" s="70"/>
      <c r="G182" s="70"/>
      <c r="H182" s="70"/>
      <c r="I182" s="70"/>
      <c r="J182" s="70"/>
      <c r="K182" s="70"/>
      <c r="L182" s="70"/>
      <c r="M182" s="70"/>
      <c r="N182" s="70"/>
      <c r="O182" s="70"/>
      <c r="P182" s="70"/>
      <c r="Q182" s="70"/>
      <c r="R182" s="46"/>
      <c r="S182" s="45"/>
      <c r="T182" s="46"/>
      <c r="U182" s="46"/>
      <c r="V182" s="46"/>
      <c r="W182" s="46"/>
      <c r="X182" s="46"/>
      <c r="Y182" s="46"/>
    </row>
    <row r="183" spans="2:25" s="56" customFormat="1" ht="60" customHeight="1" x14ac:dyDescent="1">
      <c r="B183" s="79"/>
      <c r="C183" s="79"/>
      <c r="D183" s="70"/>
      <c r="E183" s="70"/>
      <c r="F183" s="70"/>
      <c r="G183" s="70"/>
      <c r="H183" s="70"/>
      <c r="I183" s="70"/>
      <c r="J183" s="70"/>
      <c r="K183" s="70"/>
      <c r="L183" s="70"/>
      <c r="M183" s="70"/>
      <c r="N183" s="70"/>
      <c r="O183" s="70"/>
      <c r="P183" s="70"/>
      <c r="Q183" s="70"/>
      <c r="R183" s="46"/>
      <c r="S183" s="45"/>
      <c r="T183" s="46"/>
      <c r="U183" s="46"/>
      <c r="V183" s="46"/>
      <c r="W183" s="46"/>
      <c r="X183" s="46"/>
      <c r="Y183" s="46"/>
    </row>
    <row r="184" spans="2:25" s="56" customFormat="1" ht="60" customHeight="1" x14ac:dyDescent="1">
      <c r="B184" s="79"/>
      <c r="C184" s="79"/>
      <c r="D184" s="70"/>
      <c r="E184" s="70"/>
      <c r="F184" s="70"/>
      <c r="G184" s="70"/>
      <c r="H184" s="70"/>
      <c r="I184" s="70"/>
      <c r="J184" s="70"/>
      <c r="K184" s="70"/>
      <c r="L184" s="70"/>
      <c r="M184" s="70"/>
      <c r="N184" s="70"/>
      <c r="O184" s="70"/>
      <c r="P184" s="70"/>
      <c r="Q184" s="70"/>
      <c r="R184" s="46"/>
      <c r="S184" s="45"/>
      <c r="T184" s="46"/>
      <c r="U184" s="46"/>
      <c r="V184" s="46"/>
      <c r="W184" s="46"/>
      <c r="X184" s="46"/>
      <c r="Y184" s="46"/>
    </row>
    <row r="185" spans="2:25" s="56" customFormat="1" ht="60" customHeight="1" thickBot="1" x14ac:dyDescent="1.05">
      <c r="P185" s="59"/>
      <c r="Q185" s="59"/>
      <c r="R185" s="59"/>
      <c r="S185" s="59"/>
      <c r="T185" s="59"/>
      <c r="U185" s="59"/>
      <c r="V185" s="59"/>
      <c r="W185" s="59"/>
      <c r="X185" s="59"/>
      <c r="Y185" s="59"/>
    </row>
    <row r="186" spans="2:25" s="56" customFormat="1" ht="60" customHeight="1" thickBot="1" x14ac:dyDescent="1.05">
      <c r="B186" s="308"/>
      <c r="C186" s="309"/>
      <c r="D186" s="28" t="s">
        <v>12</v>
      </c>
      <c r="E186" s="28" t="s">
        <v>13</v>
      </c>
      <c r="F186" s="28" t="s">
        <v>13</v>
      </c>
      <c r="G186" s="28" t="s">
        <v>14</v>
      </c>
      <c r="H186" s="28" t="s">
        <v>15</v>
      </c>
      <c r="I186" s="28" t="s">
        <v>16</v>
      </c>
      <c r="J186" s="28" t="s">
        <v>17</v>
      </c>
      <c r="K186" s="28" t="s">
        <v>12</v>
      </c>
      <c r="L186" s="28" t="s">
        <v>13</v>
      </c>
      <c r="M186" s="28" t="s">
        <v>13</v>
      </c>
      <c r="N186" s="28" t="s">
        <v>14</v>
      </c>
      <c r="O186" s="28" t="s">
        <v>15</v>
      </c>
      <c r="P186" s="28" t="s">
        <v>16</v>
      </c>
      <c r="Q186" s="28" t="s">
        <v>17</v>
      </c>
      <c r="S186" s="59"/>
      <c r="T186" s="59"/>
      <c r="U186" s="59"/>
      <c r="V186" s="59"/>
      <c r="W186" s="59"/>
      <c r="X186" s="59"/>
      <c r="Y186" s="59"/>
    </row>
    <row r="187" spans="2:25" s="56" customFormat="1" ht="60" customHeight="1" thickBot="1" x14ac:dyDescent="1.05">
      <c r="B187" s="310"/>
      <c r="C187" s="311"/>
      <c r="D187" s="63">
        <v>45082</v>
      </c>
      <c r="E187" s="63">
        <v>45083</v>
      </c>
      <c r="F187" s="63">
        <v>45084</v>
      </c>
      <c r="G187" s="63">
        <v>45085</v>
      </c>
      <c r="H187" s="63">
        <v>45086</v>
      </c>
      <c r="I187" s="63">
        <v>45087</v>
      </c>
      <c r="J187" s="63">
        <v>45088</v>
      </c>
      <c r="K187" s="63">
        <v>45089</v>
      </c>
      <c r="L187" s="63">
        <v>45090</v>
      </c>
      <c r="M187" s="63">
        <v>45091</v>
      </c>
      <c r="N187" s="63">
        <v>45092</v>
      </c>
      <c r="O187" s="63">
        <v>45093</v>
      </c>
      <c r="P187" s="63">
        <v>45094</v>
      </c>
      <c r="Q187" s="63">
        <v>45095</v>
      </c>
      <c r="R187" s="59"/>
      <c r="S187" s="59"/>
      <c r="T187" s="59"/>
      <c r="U187" s="59"/>
      <c r="V187" s="59"/>
      <c r="W187" s="59"/>
      <c r="X187" s="59"/>
      <c r="Y187" s="59"/>
    </row>
    <row r="188" spans="2:25" s="56" customFormat="1" ht="60" customHeight="1" thickBot="1" x14ac:dyDescent="1.05">
      <c r="B188" s="310"/>
      <c r="C188" s="311"/>
      <c r="D188" s="60">
        <f ca="1">couleur(Programation!E192)</f>
        <v>-4142</v>
      </c>
      <c r="E188" s="60">
        <f ca="1">couleur(Programation!F192)</f>
        <v>-4142</v>
      </c>
      <c r="F188" s="60">
        <f ca="1">couleur(Programation!G192)</f>
        <v>-4142</v>
      </c>
      <c r="G188" s="60">
        <f ca="1">couleur(Programation!H192)</f>
        <v>-4142</v>
      </c>
      <c r="H188" s="60">
        <f ca="1">couleur(Programation!I192)</f>
        <v>-4142</v>
      </c>
      <c r="I188" s="60">
        <f ca="1">couleur(Programation!J192)</f>
        <v>-4142</v>
      </c>
      <c r="J188" s="60">
        <f ca="1">couleur(Programation!K192)</f>
        <v>-4142</v>
      </c>
      <c r="K188" s="60">
        <f ca="1">couleur(Programation!L192)</f>
        <v>-4142</v>
      </c>
      <c r="L188" s="60">
        <f ca="1">couleur(Programation!M192)</f>
        <v>-4142</v>
      </c>
      <c r="M188" s="60">
        <f ca="1">couleur(Programation!N192)</f>
        <v>-4142</v>
      </c>
      <c r="N188" s="60">
        <f ca="1">couleur(Programation!O192)</f>
        <v>-4142</v>
      </c>
      <c r="O188" s="60">
        <f ca="1">couleur(Programation!P192)</f>
        <v>-4142</v>
      </c>
      <c r="P188" s="60">
        <f ca="1">couleur(Programation!Q192)</f>
        <v>-4142</v>
      </c>
      <c r="Q188" s="60">
        <f ca="1">couleur(Programation!R192)</f>
        <v>-4142</v>
      </c>
      <c r="R188" s="64"/>
      <c r="S188" s="66"/>
      <c r="T188" s="44"/>
      <c r="U188" s="44"/>
      <c r="V188" s="44"/>
      <c r="W188" s="44"/>
      <c r="X188" s="44"/>
      <c r="Y188" s="64"/>
    </row>
    <row r="189" spans="2:25" s="56" customFormat="1" ht="60" customHeight="1" thickBot="1" x14ac:dyDescent="1.05">
      <c r="B189" s="310"/>
      <c r="C189" s="311"/>
      <c r="D189" s="60">
        <f ca="1">couleur(Programation!E193)</f>
        <v>-4142</v>
      </c>
      <c r="E189" s="60">
        <f ca="1">couleur(Programation!F193)</f>
        <v>-4142</v>
      </c>
      <c r="F189" s="60">
        <f ca="1">couleur(Programation!G193)</f>
        <v>-4142</v>
      </c>
      <c r="G189" s="60">
        <f ca="1">couleur(Programation!H193)</f>
        <v>-4142</v>
      </c>
      <c r="H189" s="60">
        <f ca="1">couleur(Programation!I193)</f>
        <v>-4142</v>
      </c>
      <c r="I189" s="60">
        <f ca="1">couleur(Programation!J193)</f>
        <v>-4142</v>
      </c>
      <c r="J189" s="60">
        <f ca="1">couleur(Programation!K193)</f>
        <v>-4142</v>
      </c>
      <c r="K189" s="60">
        <f ca="1">couleur(Programation!L193)</f>
        <v>-4142</v>
      </c>
      <c r="L189" s="60">
        <f ca="1">couleur(Programation!M193)</f>
        <v>-4142</v>
      </c>
      <c r="M189" s="60">
        <f ca="1">couleur(Programation!N193)</f>
        <v>-4142</v>
      </c>
      <c r="N189" s="60">
        <f ca="1">couleur(Programation!O193)</f>
        <v>-4142</v>
      </c>
      <c r="O189" s="60">
        <f ca="1">couleur(Programation!P193)</f>
        <v>-4142</v>
      </c>
      <c r="P189" s="60">
        <f ca="1">couleur(Programation!Q193)</f>
        <v>-4142</v>
      </c>
      <c r="Q189" s="60">
        <f ca="1">couleur(Programation!R193)</f>
        <v>-4142</v>
      </c>
      <c r="R189" s="55"/>
      <c r="S189" s="54"/>
      <c r="T189" s="55"/>
      <c r="U189" s="55"/>
      <c r="V189" s="55"/>
      <c r="W189" s="55"/>
      <c r="X189" s="55"/>
      <c r="Y189" s="55"/>
    </row>
    <row r="190" spans="2:25" s="56" customFormat="1" ht="60" customHeight="1" thickBot="1" x14ac:dyDescent="1.05">
      <c r="B190" s="310"/>
      <c r="C190" s="311"/>
      <c r="D190" s="60">
        <f ca="1">couleur(Programation!E194)</f>
        <v>-4142</v>
      </c>
      <c r="E190" s="60">
        <f ca="1">couleur(Programation!F194)</f>
        <v>-4142</v>
      </c>
      <c r="F190" s="60">
        <f ca="1">couleur(Programation!G194)</f>
        <v>-4142</v>
      </c>
      <c r="G190" s="60">
        <f ca="1">couleur(Programation!H194)</f>
        <v>-4142</v>
      </c>
      <c r="H190" s="60">
        <f ca="1">couleur(Programation!I194)</f>
        <v>-4142</v>
      </c>
      <c r="I190" s="60">
        <f ca="1">couleur(Programation!J194)</f>
        <v>-4142</v>
      </c>
      <c r="J190" s="60">
        <f ca="1">couleur(Programation!K194)</f>
        <v>-4142</v>
      </c>
      <c r="K190" s="60">
        <f ca="1">couleur(Programation!L194)</f>
        <v>-4142</v>
      </c>
      <c r="L190" s="60">
        <f ca="1">couleur(Programation!M194)</f>
        <v>-4142</v>
      </c>
      <c r="M190" s="60">
        <f ca="1">couleur(Programation!N194)</f>
        <v>-4142</v>
      </c>
      <c r="N190" s="60">
        <f ca="1">couleur(Programation!O194)</f>
        <v>-4142</v>
      </c>
      <c r="O190" s="60">
        <f ca="1">couleur(Programation!P194)</f>
        <v>-4142</v>
      </c>
      <c r="P190" s="60">
        <f ca="1">couleur(Programation!Q194)</f>
        <v>-4142</v>
      </c>
      <c r="Q190" s="60">
        <f ca="1">couleur(Programation!R194)</f>
        <v>-4142</v>
      </c>
      <c r="R190" s="46"/>
      <c r="S190" s="45"/>
      <c r="T190" s="46"/>
      <c r="U190" s="46"/>
      <c r="V190" s="46"/>
      <c r="W190" s="46"/>
      <c r="X190" s="46"/>
      <c r="Y190" s="46"/>
    </row>
    <row r="191" spans="2:25" s="56" customFormat="1" ht="60" customHeight="1" x14ac:dyDescent="1">
      <c r="B191" s="79"/>
      <c r="C191" s="79"/>
      <c r="D191" s="70"/>
      <c r="E191" s="70"/>
      <c r="F191" s="70"/>
      <c r="G191" s="70"/>
      <c r="H191" s="70"/>
      <c r="I191" s="70"/>
      <c r="J191" s="70"/>
      <c r="K191" s="70"/>
      <c r="L191" s="70"/>
      <c r="M191" s="70"/>
      <c r="N191" s="70"/>
      <c r="O191" s="70"/>
      <c r="P191" s="70"/>
      <c r="Q191" s="70"/>
      <c r="R191" s="46"/>
      <c r="S191" s="45"/>
      <c r="T191" s="46"/>
      <c r="U191" s="46"/>
      <c r="V191" s="46"/>
      <c r="W191" s="46"/>
      <c r="X191" s="46"/>
      <c r="Y191" s="46"/>
    </row>
    <row r="192" spans="2:25" s="56" customFormat="1" ht="60" customHeight="1" x14ac:dyDescent="1">
      <c r="B192" s="79"/>
      <c r="C192" s="79"/>
      <c r="D192" s="70"/>
      <c r="E192" s="70"/>
      <c r="F192" s="70"/>
      <c r="G192" s="70"/>
      <c r="H192" s="70"/>
      <c r="I192" s="70"/>
      <c r="J192" s="70"/>
      <c r="K192" s="70"/>
      <c r="L192" s="70"/>
      <c r="M192" s="70"/>
      <c r="N192" s="70"/>
      <c r="O192" s="70"/>
      <c r="P192" s="70"/>
      <c r="Q192" s="70"/>
      <c r="R192" s="46"/>
      <c r="S192" s="45"/>
      <c r="T192" s="46"/>
      <c r="U192" s="46"/>
      <c r="V192" s="46"/>
      <c r="W192" s="46"/>
      <c r="X192" s="46"/>
      <c r="Y192" s="46"/>
    </row>
    <row r="193" spans="2:25" s="56" customFormat="1" ht="60" customHeight="1" x14ac:dyDescent="1">
      <c r="B193" s="79"/>
      <c r="C193" s="79"/>
      <c r="D193" s="70"/>
      <c r="E193" s="70"/>
      <c r="F193" s="70"/>
      <c r="G193" s="70"/>
      <c r="H193" s="70"/>
      <c r="I193" s="70"/>
      <c r="J193" s="70"/>
      <c r="K193" s="70"/>
      <c r="L193" s="70"/>
      <c r="M193" s="70"/>
      <c r="N193" s="70"/>
      <c r="O193" s="70"/>
      <c r="P193" s="70"/>
      <c r="Q193" s="70"/>
      <c r="R193" s="46"/>
      <c r="S193" s="45"/>
      <c r="T193" s="46"/>
      <c r="U193" s="46"/>
      <c r="V193" s="46"/>
      <c r="W193" s="46"/>
      <c r="X193" s="46"/>
      <c r="Y193" s="46"/>
    </row>
    <row r="194" spans="2:25" s="56" customFormat="1" ht="60" customHeight="1" thickBot="1" x14ac:dyDescent="1.05">
      <c r="P194" s="59"/>
      <c r="Q194" s="59"/>
      <c r="R194" s="59"/>
      <c r="S194" s="59"/>
      <c r="T194" s="59"/>
      <c r="U194" s="59"/>
      <c r="V194" s="59"/>
      <c r="W194" s="59"/>
      <c r="X194" s="59"/>
      <c r="Y194" s="59"/>
    </row>
    <row r="195" spans="2:25" s="56" customFormat="1" ht="60" customHeight="1" thickBot="1" x14ac:dyDescent="1.05">
      <c r="B195" s="308"/>
      <c r="C195" s="309"/>
      <c r="D195" s="28" t="s">
        <v>12</v>
      </c>
      <c r="E195" s="28" t="s">
        <v>13</v>
      </c>
      <c r="F195" s="28" t="s">
        <v>13</v>
      </c>
      <c r="G195" s="28" t="s">
        <v>14</v>
      </c>
      <c r="H195" s="28" t="s">
        <v>15</v>
      </c>
      <c r="I195" s="28" t="s">
        <v>16</v>
      </c>
      <c r="J195" s="28" t="s">
        <v>17</v>
      </c>
      <c r="K195" s="28" t="s">
        <v>12</v>
      </c>
      <c r="L195" s="28" t="s">
        <v>13</v>
      </c>
      <c r="M195" s="28" t="s">
        <v>13</v>
      </c>
      <c r="N195" s="28" t="s">
        <v>14</v>
      </c>
      <c r="O195" s="28" t="s">
        <v>15</v>
      </c>
      <c r="P195" s="28" t="s">
        <v>16</v>
      </c>
      <c r="Q195" s="28" t="s">
        <v>17</v>
      </c>
      <c r="S195" s="59"/>
      <c r="T195" s="59"/>
      <c r="U195" s="59"/>
      <c r="V195" s="59"/>
      <c r="W195" s="59"/>
      <c r="X195" s="59"/>
      <c r="Y195" s="59"/>
    </row>
    <row r="196" spans="2:25" s="56" customFormat="1" ht="60" customHeight="1" thickBot="1" x14ac:dyDescent="1.05">
      <c r="B196" s="310"/>
      <c r="C196" s="311"/>
      <c r="D196" s="63">
        <v>45096</v>
      </c>
      <c r="E196" s="63">
        <v>45097</v>
      </c>
      <c r="F196" s="63">
        <v>45098</v>
      </c>
      <c r="G196" s="63">
        <v>45099</v>
      </c>
      <c r="H196" s="63">
        <v>45100</v>
      </c>
      <c r="I196" s="63">
        <v>45101</v>
      </c>
      <c r="J196" s="63">
        <v>45102</v>
      </c>
      <c r="K196" s="63">
        <v>45103</v>
      </c>
      <c r="L196" s="63">
        <v>45104</v>
      </c>
      <c r="M196" s="63">
        <v>45105</v>
      </c>
      <c r="N196" s="63">
        <v>45106</v>
      </c>
      <c r="O196" s="63">
        <v>45107</v>
      </c>
      <c r="P196" s="63">
        <v>45108</v>
      </c>
      <c r="Q196" s="63">
        <v>45109</v>
      </c>
      <c r="R196" s="59"/>
      <c r="S196" s="59"/>
      <c r="T196" s="59"/>
      <c r="U196" s="59"/>
      <c r="V196" s="59"/>
      <c r="W196" s="59"/>
      <c r="X196" s="59"/>
      <c r="Y196" s="59"/>
    </row>
    <row r="197" spans="2:25" s="56" customFormat="1" ht="60" customHeight="1" thickBot="1" x14ac:dyDescent="1.05">
      <c r="B197" s="310"/>
      <c r="C197" s="311"/>
      <c r="D197" s="60">
        <f ca="1">couleur(Programation!E201)</f>
        <v>-4142</v>
      </c>
      <c r="E197" s="60">
        <f ca="1">couleur(Programation!F201)</f>
        <v>-4142</v>
      </c>
      <c r="F197" s="60">
        <f ca="1">couleur(Programation!G201)</f>
        <v>-4142</v>
      </c>
      <c r="G197" s="60">
        <f ca="1">couleur(Programation!H201)</f>
        <v>-4142</v>
      </c>
      <c r="H197" s="60">
        <f ca="1">couleur(Programation!I201)</f>
        <v>-4142</v>
      </c>
      <c r="I197" s="60">
        <f ca="1">couleur(Programation!J201)</f>
        <v>-4142</v>
      </c>
      <c r="J197" s="60">
        <f ca="1">couleur(Programation!K201)</f>
        <v>-4142</v>
      </c>
      <c r="K197" s="60">
        <f ca="1">couleur(Programation!L201)</f>
        <v>-4142</v>
      </c>
      <c r="L197" s="60">
        <f ca="1">couleur(Programation!M201)</f>
        <v>-4142</v>
      </c>
      <c r="M197" s="60">
        <f ca="1">couleur(Programation!N201)</f>
        <v>-4142</v>
      </c>
      <c r="N197" s="60">
        <f ca="1">couleur(Programation!O201)</f>
        <v>-4142</v>
      </c>
      <c r="O197" s="60">
        <f ca="1">couleur(Programation!P201)</f>
        <v>-4142</v>
      </c>
      <c r="P197" s="60">
        <f ca="1">couleur(Programation!Q201)</f>
        <v>-4142</v>
      </c>
      <c r="Q197" s="60">
        <f ca="1">couleur(Programation!R201)</f>
        <v>-4142</v>
      </c>
      <c r="R197" s="64"/>
      <c r="S197" s="66"/>
      <c r="T197" s="44"/>
      <c r="U197" s="44"/>
      <c r="V197" s="44"/>
      <c r="W197" s="44"/>
      <c r="X197" s="44"/>
      <c r="Y197" s="64"/>
    </row>
    <row r="198" spans="2:25" s="56" customFormat="1" ht="60" customHeight="1" thickBot="1" x14ac:dyDescent="1.05">
      <c r="B198" s="310"/>
      <c r="C198" s="311"/>
      <c r="D198" s="60">
        <f ca="1">couleur(Programation!E202)</f>
        <v>-4142</v>
      </c>
      <c r="E198" s="60">
        <f ca="1">couleur(Programation!F202)</f>
        <v>-4142</v>
      </c>
      <c r="F198" s="60">
        <f ca="1">couleur(Programation!G202)</f>
        <v>-4142</v>
      </c>
      <c r="G198" s="60">
        <f ca="1">couleur(Programation!H202)</f>
        <v>-4142</v>
      </c>
      <c r="H198" s="60">
        <f ca="1">couleur(Programation!I202)</f>
        <v>-4142</v>
      </c>
      <c r="I198" s="60">
        <f ca="1">couleur(Programation!J202)</f>
        <v>-4142</v>
      </c>
      <c r="J198" s="60">
        <f ca="1">couleur(Programation!K202)</f>
        <v>-4142</v>
      </c>
      <c r="K198" s="60">
        <f ca="1">couleur(Programation!L202)</f>
        <v>-4142</v>
      </c>
      <c r="L198" s="60">
        <f ca="1">couleur(Programation!M202)</f>
        <v>-4142</v>
      </c>
      <c r="M198" s="60">
        <f ca="1">couleur(Programation!N202)</f>
        <v>-4142</v>
      </c>
      <c r="N198" s="60">
        <f ca="1">couleur(Programation!O202)</f>
        <v>-4142</v>
      </c>
      <c r="O198" s="60">
        <f ca="1">couleur(Programation!P202)</f>
        <v>-4142</v>
      </c>
      <c r="P198" s="60">
        <f ca="1">couleur(Programation!Q202)</f>
        <v>-4142</v>
      </c>
      <c r="Q198" s="60">
        <f ca="1">couleur(Programation!R202)</f>
        <v>-4142</v>
      </c>
      <c r="R198" s="55"/>
      <c r="S198" s="54"/>
      <c r="T198" s="55"/>
      <c r="U198" s="55"/>
      <c r="V198" s="55"/>
      <c r="W198" s="55"/>
      <c r="X198" s="55"/>
      <c r="Y198" s="55"/>
    </row>
    <row r="199" spans="2:25" s="56" customFormat="1" ht="60" customHeight="1" thickBot="1" x14ac:dyDescent="1.05">
      <c r="B199" s="310"/>
      <c r="C199" s="311"/>
      <c r="D199" s="60">
        <f ca="1">couleur(Programation!E203)</f>
        <v>-4142</v>
      </c>
      <c r="E199" s="60">
        <f ca="1">couleur(Programation!F203)</f>
        <v>-4142</v>
      </c>
      <c r="F199" s="60">
        <f ca="1">couleur(Programation!G203)</f>
        <v>-4142</v>
      </c>
      <c r="G199" s="60">
        <f ca="1">couleur(Programation!H203)</f>
        <v>-4142</v>
      </c>
      <c r="H199" s="60">
        <f ca="1">couleur(Programation!I203)</f>
        <v>-4142</v>
      </c>
      <c r="I199" s="60">
        <f ca="1">couleur(Programation!J203)</f>
        <v>-4142</v>
      </c>
      <c r="J199" s="60">
        <f ca="1">couleur(Programation!K203)</f>
        <v>-4142</v>
      </c>
      <c r="K199" s="60">
        <f ca="1">couleur(Programation!L203)</f>
        <v>-4142</v>
      </c>
      <c r="L199" s="60">
        <f ca="1">couleur(Programation!M203)</f>
        <v>-4142</v>
      </c>
      <c r="M199" s="60">
        <f ca="1">couleur(Programation!N203)</f>
        <v>-4142</v>
      </c>
      <c r="N199" s="60">
        <f ca="1">couleur(Programation!O203)</f>
        <v>-4142</v>
      </c>
      <c r="O199" s="60">
        <f ca="1">couleur(Programation!P203)</f>
        <v>-4142</v>
      </c>
      <c r="P199" s="60">
        <f ca="1">couleur(Programation!Q203)</f>
        <v>-4142</v>
      </c>
      <c r="Q199" s="60">
        <f ca="1">couleur(Programation!R203)</f>
        <v>-4142</v>
      </c>
      <c r="R199" s="46"/>
      <c r="S199" s="45"/>
      <c r="T199" s="46"/>
      <c r="U199" s="46"/>
      <c r="V199" s="46"/>
      <c r="W199" s="46"/>
      <c r="X199" s="46"/>
      <c r="Y199" s="46"/>
    </row>
    <row r="200" spans="2:25" s="56" customFormat="1" ht="60" customHeight="1" x14ac:dyDescent="1">
      <c r="B200" s="79"/>
      <c r="C200" s="79"/>
      <c r="D200" s="70"/>
      <c r="E200" s="70"/>
      <c r="F200" s="70"/>
      <c r="G200" s="70"/>
      <c r="H200" s="70"/>
      <c r="I200" s="70"/>
      <c r="J200" s="70"/>
      <c r="K200" s="70"/>
      <c r="L200" s="70"/>
      <c r="M200" s="70"/>
      <c r="N200" s="70"/>
      <c r="O200" s="70"/>
      <c r="P200" s="70"/>
      <c r="Q200" s="70"/>
      <c r="R200" s="46"/>
      <c r="S200" s="45"/>
      <c r="T200" s="46"/>
      <c r="U200" s="46"/>
      <c r="V200" s="46"/>
      <c r="W200" s="46"/>
      <c r="X200" s="46"/>
      <c r="Y200" s="46"/>
    </row>
    <row r="201" spans="2:25" s="56" customFormat="1" ht="60" customHeight="1" x14ac:dyDescent="1">
      <c r="B201" s="79"/>
      <c r="C201" s="79"/>
      <c r="D201" s="70"/>
      <c r="E201" s="70"/>
      <c r="F201" s="70"/>
      <c r="G201" s="70"/>
      <c r="H201" s="70"/>
      <c r="I201" s="70"/>
      <c r="J201" s="70"/>
      <c r="K201" s="70"/>
      <c r="L201" s="70"/>
      <c r="M201" s="70"/>
      <c r="N201" s="70"/>
      <c r="O201" s="70"/>
      <c r="P201" s="70"/>
      <c r="Q201" s="70"/>
      <c r="R201" s="46"/>
      <c r="S201" s="45"/>
      <c r="T201" s="46"/>
      <c r="U201" s="46"/>
      <c r="V201" s="46"/>
      <c r="W201" s="46"/>
      <c r="X201" s="46"/>
      <c r="Y201" s="46"/>
    </row>
    <row r="202" spans="2:25" s="56" customFormat="1" ht="60" customHeight="1" x14ac:dyDescent="1">
      <c r="B202" s="79"/>
      <c r="C202" s="79"/>
      <c r="D202" s="70"/>
      <c r="E202" s="70"/>
      <c r="F202" s="70"/>
      <c r="G202" s="70"/>
      <c r="H202" s="70"/>
      <c r="I202" s="70"/>
      <c r="J202" s="70"/>
      <c r="K202" s="70"/>
      <c r="L202" s="70"/>
      <c r="M202" s="70"/>
      <c r="N202" s="70"/>
      <c r="O202" s="70"/>
      <c r="P202" s="70"/>
      <c r="Q202" s="70"/>
      <c r="R202" s="46"/>
      <c r="S202" s="45"/>
      <c r="T202" s="46"/>
      <c r="U202" s="46"/>
      <c r="V202" s="46"/>
      <c r="W202" s="46"/>
      <c r="X202" s="46"/>
      <c r="Y202" s="46"/>
    </row>
    <row r="203" spans="2:25" s="56" customFormat="1" ht="60" customHeight="1" thickBot="1" x14ac:dyDescent="1.05">
      <c r="P203" s="59"/>
      <c r="Q203" s="59"/>
      <c r="R203" s="59"/>
      <c r="S203" s="59"/>
      <c r="T203" s="59"/>
      <c r="U203" s="59"/>
      <c r="V203" s="59"/>
      <c r="W203" s="59"/>
      <c r="X203" s="59"/>
      <c r="Y203" s="59"/>
    </row>
    <row r="204" spans="2:25" s="56" customFormat="1" ht="60" customHeight="1" thickBot="1" x14ac:dyDescent="1.05">
      <c r="B204" s="308"/>
      <c r="C204" s="309"/>
      <c r="D204" s="28" t="s">
        <v>12</v>
      </c>
      <c r="E204" s="28" t="s">
        <v>13</v>
      </c>
      <c r="F204" s="28" t="s">
        <v>13</v>
      </c>
      <c r="G204" s="28" t="s">
        <v>14</v>
      </c>
      <c r="H204" s="28" t="s">
        <v>15</v>
      </c>
      <c r="I204" s="28" t="s">
        <v>16</v>
      </c>
      <c r="J204" s="28" t="s">
        <v>17</v>
      </c>
      <c r="K204" s="28" t="s">
        <v>12</v>
      </c>
      <c r="L204" s="28" t="s">
        <v>13</v>
      </c>
      <c r="M204" s="28" t="s">
        <v>13</v>
      </c>
      <c r="N204" s="28" t="s">
        <v>14</v>
      </c>
      <c r="O204" s="28" t="s">
        <v>15</v>
      </c>
      <c r="P204" s="28" t="s">
        <v>16</v>
      </c>
      <c r="Q204" s="28" t="s">
        <v>17</v>
      </c>
      <c r="S204" s="59"/>
      <c r="T204" s="59"/>
      <c r="U204" s="59"/>
      <c r="V204" s="59"/>
      <c r="W204" s="59"/>
      <c r="X204" s="59"/>
      <c r="Y204" s="59"/>
    </row>
    <row r="205" spans="2:25" s="56" customFormat="1" ht="60" customHeight="1" thickBot="1" x14ac:dyDescent="1.05">
      <c r="B205" s="310"/>
      <c r="C205" s="311"/>
      <c r="D205" s="63">
        <v>45110</v>
      </c>
      <c r="E205" s="63">
        <v>45111</v>
      </c>
      <c r="F205" s="63">
        <v>45112</v>
      </c>
      <c r="G205" s="63">
        <v>45113</v>
      </c>
      <c r="H205" s="63">
        <v>45114</v>
      </c>
      <c r="I205" s="63">
        <v>45115</v>
      </c>
      <c r="J205" s="63">
        <v>45116</v>
      </c>
      <c r="K205" s="63">
        <v>45117</v>
      </c>
      <c r="L205" s="63">
        <v>45118</v>
      </c>
      <c r="M205" s="63">
        <v>45119</v>
      </c>
      <c r="N205" s="63">
        <v>45120</v>
      </c>
      <c r="O205" s="63">
        <v>45121</v>
      </c>
      <c r="P205" s="63">
        <v>45122</v>
      </c>
      <c r="Q205" s="63">
        <v>45123</v>
      </c>
      <c r="R205" s="59"/>
      <c r="S205" s="59"/>
      <c r="T205" s="59"/>
      <c r="U205" s="59"/>
      <c r="V205" s="59"/>
      <c r="W205" s="59"/>
      <c r="X205" s="59"/>
      <c r="Y205" s="59"/>
    </row>
    <row r="206" spans="2:25" s="56" customFormat="1" ht="60" customHeight="1" thickBot="1" x14ac:dyDescent="1.05">
      <c r="B206" s="310"/>
      <c r="C206" s="311"/>
      <c r="D206" s="60">
        <f ca="1">couleur(Programation!E210)</f>
        <v>-4142</v>
      </c>
      <c r="E206" s="60">
        <f ca="1">couleur(Programation!F210)</f>
        <v>-4142</v>
      </c>
      <c r="F206" s="60">
        <f ca="1">couleur(Programation!G210)</f>
        <v>-4142</v>
      </c>
      <c r="G206" s="60">
        <f ca="1">couleur(Programation!H210)</f>
        <v>-4142</v>
      </c>
      <c r="H206" s="60">
        <f ca="1">couleur(Programation!I210)</f>
        <v>-4142</v>
      </c>
      <c r="I206" s="60">
        <f ca="1">couleur(Programation!J210)</f>
        <v>-4142</v>
      </c>
      <c r="J206" s="60">
        <f ca="1">couleur(Programation!K210)</f>
        <v>-4142</v>
      </c>
      <c r="K206" s="60">
        <f ca="1">couleur(Programation!L210)</f>
        <v>-4142</v>
      </c>
      <c r="L206" s="60">
        <f ca="1">couleur(Programation!M210)</f>
        <v>-4142</v>
      </c>
      <c r="M206" s="60">
        <f ca="1">couleur(Programation!N210)</f>
        <v>-4142</v>
      </c>
      <c r="N206" s="60">
        <f ca="1">couleur(Programation!O210)</f>
        <v>-4142</v>
      </c>
      <c r="O206" s="60">
        <f ca="1">couleur(Programation!P210)</f>
        <v>-4142</v>
      </c>
      <c r="P206" s="60">
        <f ca="1">couleur(Programation!Q210)</f>
        <v>-4142</v>
      </c>
      <c r="Q206" s="60">
        <f ca="1">couleur(Programation!R210)</f>
        <v>-4142</v>
      </c>
      <c r="R206" s="64"/>
      <c r="S206" s="66"/>
      <c r="T206" s="44"/>
      <c r="U206" s="44"/>
      <c r="V206" s="44"/>
      <c r="W206" s="44"/>
      <c r="X206" s="44"/>
      <c r="Y206" s="64"/>
    </row>
    <row r="207" spans="2:25" s="56" customFormat="1" ht="60" customHeight="1" thickBot="1" x14ac:dyDescent="1.05">
      <c r="B207" s="310"/>
      <c r="C207" s="311"/>
      <c r="D207" s="60">
        <f ca="1">couleur(Programation!E211)</f>
        <v>-4142</v>
      </c>
      <c r="E207" s="60">
        <f ca="1">couleur(Programation!F211)</f>
        <v>-4142</v>
      </c>
      <c r="F207" s="60">
        <f ca="1">couleur(Programation!G211)</f>
        <v>-4142</v>
      </c>
      <c r="G207" s="60">
        <f ca="1">couleur(Programation!H211)</f>
        <v>-4142</v>
      </c>
      <c r="H207" s="60">
        <f ca="1">couleur(Programation!I211)</f>
        <v>-4142</v>
      </c>
      <c r="I207" s="60">
        <f ca="1">couleur(Programation!J211)</f>
        <v>-4142</v>
      </c>
      <c r="J207" s="60">
        <f ca="1">couleur(Programation!K211)</f>
        <v>-4142</v>
      </c>
      <c r="K207" s="60">
        <f ca="1">couleur(Programation!L211)</f>
        <v>-4142</v>
      </c>
      <c r="L207" s="60">
        <f ca="1">couleur(Programation!M211)</f>
        <v>-4142</v>
      </c>
      <c r="M207" s="60">
        <f ca="1">couleur(Programation!N211)</f>
        <v>-4142</v>
      </c>
      <c r="N207" s="60">
        <f ca="1">couleur(Programation!O211)</f>
        <v>-4142</v>
      </c>
      <c r="O207" s="60">
        <f ca="1">couleur(Programation!P211)</f>
        <v>-4142</v>
      </c>
      <c r="P207" s="60">
        <f ca="1">couleur(Programation!Q211)</f>
        <v>-4142</v>
      </c>
      <c r="Q207" s="60">
        <f ca="1">couleur(Programation!R211)</f>
        <v>-4142</v>
      </c>
      <c r="R207" s="55"/>
      <c r="S207" s="54"/>
      <c r="T207" s="55"/>
      <c r="U207" s="55"/>
      <c r="V207" s="55"/>
      <c r="W207" s="55"/>
      <c r="X207" s="55"/>
      <c r="Y207" s="55"/>
    </row>
    <row r="208" spans="2:25" s="56" customFormat="1" ht="60" customHeight="1" thickBot="1" x14ac:dyDescent="1.05">
      <c r="B208" s="310"/>
      <c r="C208" s="311"/>
      <c r="D208" s="60">
        <f ca="1">couleur(Programation!E212)</f>
        <v>-4142</v>
      </c>
      <c r="E208" s="60">
        <f ca="1">couleur(Programation!F212)</f>
        <v>-4142</v>
      </c>
      <c r="F208" s="60">
        <f ca="1">couleur(Programation!G212)</f>
        <v>-4142</v>
      </c>
      <c r="G208" s="60">
        <f ca="1">couleur(Programation!H212)</f>
        <v>-4142</v>
      </c>
      <c r="H208" s="60">
        <f ca="1">couleur(Programation!I212)</f>
        <v>-4142</v>
      </c>
      <c r="I208" s="60">
        <f ca="1">couleur(Programation!J212)</f>
        <v>-4142</v>
      </c>
      <c r="J208" s="60">
        <f ca="1">couleur(Programation!K212)</f>
        <v>-4142</v>
      </c>
      <c r="K208" s="60">
        <f ca="1">couleur(Programation!L212)</f>
        <v>-4142</v>
      </c>
      <c r="L208" s="60">
        <f ca="1">couleur(Programation!M212)</f>
        <v>-4142</v>
      </c>
      <c r="M208" s="60">
        <f ca="1">couleur(Programation!N212)</f>
        <v>-4142</v>
      </c>
      <c r="N208" s="60">
        <f ca="1">couleur(Programation!O212)</f>
        <v>-4142</v>
      </c>
      <c r="O208" s="60">
        <f ca="1">couleur(Programation!P212)</f>
        <v>-4142</v>
      </c>
      <c r="P208" s="60">
        <f ca="1">couleur(Programation!Q212)</f>
        <v>-4142</v>
      </c>
      <c r="Q208" s="60">
        <f ca="1">couleur(Programation!R212)</f>
        <v>-4142</v>
      </c>
      <c r="R208" s="46"/>
      <c r="S208" s="45"/>
      <c r="T208" s="46"/>
      <c r="U208" s="46"/>
      <c r="V208" s="46"/>
      <c r="W208" s="46"/>
      <c r="X208" s="46"/>
      <c r="Y208" s="46"/>
    </row>
    <row r="209" spans="2:25" s="56" customFormat="1" ht="60" customHeight="1" x14ac:dyDescent="1">
      <c r="B209" s="79"/>
      <c r="C209" s="79"/>
      <c r="D209" s="70"/>
      <c r="E209" s="70"/>
      <c r="F209" s="70"/>
      <c r="G209" s="70"/>
      <c r="H209" s="70"/>
      <c r="I209" s="70"/>
      <c r="J209" s="70"/>
      <c r="K209" s="70"/>
      <c r="L209" s="70"/>
      <c r="M209" s="70"/>
      <c r="N209" s="70"/>
      <c r="O209" s="70"/>
      <c r="P209" s="70"/>
      <c r="Q209" s="70"/>
      <c r="R209" s="46"/>
      <c r="S209" s="45"/>
      <c r="T209" s="46"/>
      <c r="U209" s="46"/>
      <c r="V209" s="46"/>
      <c r="W209" s="46"/>
      <c r="X209" s="46"/>
      <c r="Y209" s="46"/>
    </row>
    <row r="210" spans="2:25" s="56" customFormat="1" ht="60" customHeight="1" x14ac:dyDescent="1">
      <c r="B210" s="79"/>
      <c r="C210" s="79"/>
      <c r="D210" s="70"/>
      <c r="E210" s="70"/>
      <c r="F210" s="70"/>
      <c r="G210" s="70"/>
      <c r="H210" s="70"/>
      <c r="I210" s="70"/>
      <c r="J210" s="70"/>
      <c r="K210" s="70"/>
      <c r="L210" s="70"/>
      <c r="M210" s="70"/>
      <c r="N210" s="70"/>
      <c r="O210" s="70"/>
      <c r="P210" s="70"/>
      <c r="Q210" s="70"/>
      <c r="R210" s="46"/>
      <c r="S210" s="45"/>
      <c r="T210" s="46"/>
      <c r="U210" s="46"/>
      <c r="V210" s="46"/>
      <c r="W210" s="46"/>
      <c r="X210" s="46"/>
      <c r="Y210" s="46"/>
    </row>
    <row r="211" spans="2:25" s="56" customFormat="1" ht="60" customHeight="1" x14ac:dyDescent="1">
      <c r="B211" s="79"/>
      <c r="C211" s="79"/>
      <c r="D211" s="70"/>
      <c r="E211" s="70"/>
      <c r="F211" s="70"/>
      <c r="G211" s="70"/>
      <c r="H211" s="70"/>
      <c r="I211" s="70"/>
      <c r="J211" s="70"/>
      <c r="K211" s="70"/>
      <c r="L211" s="70"/>
      <c r="M211" s="70"/>
      <c r="N211" s="70"/>
      <c r="O211" s="70"/>
      <c r="P211" s="70"/>
      <c r="Q211" s="70"/>
      <c r="R211" s="46"/>
      <c r="S211" s="45"/>
      <c r="T211" s="46"/>
      <c r="U211" s="46"/>
      <c r="V211" s="46"/>
      <c r="W211" s="46"/>
      <c r="X211" s="46"/>
      <c r="Y211" s="46"/>
    </row>
    <row r="212" spans="2:25" s="56" customFormat="1" ht="60" customHeight="1" thickBot="1" x14ac:dyDescent="1.05">
      <c r="P212" s="59"/>
      <c r="Q212" s="59"/>
      <c r="R212" s="59"/>
      <c r="S212" s="59"/>
      <c r="T212" s="59"/>
      <c r="U212" s="59"/>
      <c r="V212" s="59"/>
      <c r="W212" s="59"/>
      <c r="X212" s="59"/>
      <c r="Y212" s="59"/>
    </row>
    <row r="213" spans="2:25" s="56" customFormat="1" ht="60" customHeight="1" thickBot="1" x14ac:dyDescent="1.05">
      <c r="B213" s="308"/>
      <c r="C213" s="309"/>
      <c r="D213" s="28" t="s">
        <v>12</v>
      </c>
      <c r="E213" s="28" t="s">
        <v>13</v>
      </c>
      <c r="F213" s="28" t="s">
        <v>13</v>
      </c>
      <c r="G213" s="28" t="s">
        <v>14</v>
      </c>
      <c r="H213" s="28" t="s">
        <v>15</v>
      </c>
      <c r="I213" s="28" t="s">
        <v>16</v>
      </c>
      <c r="J213" s="28" t="s">
        <v>17</v>
      </c>
      <c r="K213" s="28" t="s">
        <v>12</v>
      </c>
      <c r="L213" s="28" t="s">
        <v>13</v>
      </c>
      <c r="M213" s="28" t="s">
        <v>13</v>
      </c>
      <c r="N213" s="28" t="s">
        <v>14</v>
      </c>
      <c r="O213" s="28" t="s">
        <v>15</v>
      </c>
      <c r="P213" s="28" t="s">
        <v>16</v>
      </c>
      <c r="Q213" s="28" t="s">
        <v>17</v>
      </c>
      <c r="S213" s="59"/>
      <c r="T213" s="59"/>
      <c r="U213" s="59"/>
      <c r="V213" s="59"/>
      <c r="W213" s="59"/>
      <c r="X213" s="59"/>
      <c r="Y213" s="59"/>
    </row>
    <row r="214" spans="2:25" s="56" customFormat="1" ht="60" customHeight="1" thickBot="1" x14ac:dyDescent="1.05">
      <c r="B214" s="310"/>
      <c r="C214" s="311"/>
      <c r="D214" s="63">
        <v>45124</v>
      </c>
      <c r="E214" s="63">
        <v>45125</v>
      </c>
      <c r="F214" s="63">
        <v>45126</v>
      </c>
      <c r="G214" s="63">
        <v>45127</v>
      </c>
      <c r="H214" s="63">
        <v>45128</v>
      </c>
      <c r="I214" s="63">
        <v>45129</v>
      </c>
      <c r="J214" s="63">
        <v>45130</v>
      </c>
      <c r="K214" s="63">
        <v>45131</v>
      </c>
      <c r="L214" s="63">
        <v>45132</v>
      </c>
      <c r="M214" s="63">
        <v>45133</v>
      </c>
      <c r="N214" s="63">
        <v>45134</v>
      </c>
      <c r="O214" s="63">
        <v>45135</v>
      </c>
      <c r="P214" s="63">
        <v>45136</v>
      </c>
      <c r="Q214" s="63">
        <v>45137</v>
      </c>
      <c r="R214" s="59"/>
      <c r="S214" s="59"/>
      <c r="T214" s="59"/>
      <c r="U214" s="59"/>
      <c r="V214" s="59"/>
      <c r="W214" s="59"/>
      <c r="X214" s="59"/>
      <c r="Y214" s="59"/>
    </row>
    <row r="215" spans="2:25" s="56" customFormat="1" ht="60" customHeight="1" thickBot="1" x14ac:dyDescent="1.05">
      <c r="B215" s="310"/>
      <c r="C215" s="311"/>
      <c r="D215" s="60">
        <f ca="1">couleur(Programation!E219)</f>
        <v>-4142</v>
      </c>
      <c r="E215" s="60">
        <f ca="1">couleur(Programation!F219)</f>
        <v>-4142</v>
      </c>
      <c r="F215" s="60">
        <f ca="1">couleur(Programation!G219)</f>
        <v>-4142</v>
      </c>
      <c r="G215" s="60">
        <f ca="1">couleur(Programation!H219)</f>
        <v>-4142</v>
      </c>
      <c r="H215" s="60">
        <f ca="1">couleur(Programation!I219)</f>
        <v>-4142</v>
      </c>
      <c r="I215" s="60">
        <f ca="1">couleur(Programation!J219)</f>
        <v>-4142</v>
      </c>
      <c r="J215" s="60">
        <f ca="1">couleur(Programation!K219)</f>
        <v>-4142</v>
      </c>
      <c r="K215" s="60">
        <f ca="1">couleur(Programation!L219)</f>
        <v>-4142</v>
      </c>
      <c r="L215" s="60">
        <f ca="1">couleur(Programation!M219)</f>
        <v>-4142</v>
      </c>
      <c r="M215" s="60">
        <f ca="1">couleur(Programation!N219)</f>
        <v>-4142</v>
      </c>
      <c r="N215" s="60">
        <f ca="1">couleur(Programation!O219)</f>
        <v>-4142</v>
      </c>
      <c r="O215" s="60">
        <f ca="1">couleur(Programation!P219)</f>
        <v>-4142</v>
      </c>
      <c r="P215" s="60">
        <f ca="1">couleur(Programation!Q219)</f>
        <v>-4142</v>
      </c>
      <c r="Q215" s="60">
        <f ca="1">couleur(Programation!R219)</f>
        <v>-4142</v>
      </c>
      <c r="R215" s="64"/>
      <c r="S215" s="66"/>
      <c r="T215" s="44"/>
      <c r="U215" s="44"/>
      <c r="V215" s="44"/>
      <c r="W215" s="44"/>
      <c r="X215" s="44"/>
      <c r="Y215" s="64"/>
    </row>
    <row r="216" spans="2:25" s="56" customFormat="1" ht="60" customHeight="1" thickBot="1" x14ac:dyDescent="1.05">
      <c r="B216" s="310"/>
      <c r="C216" s="311"/>
      <c r="D216" s="60">
        <f ca="1">couleur(Programation!E220)</f>
        <v>-4142</v>
      </c>
      <c r="E216" s="60">
        <f ca="1">couleur(Programation!F220)</f>
        <v>-4142</v>
      </c>
      <c r="F216" s="60">
        <f ca="1">couleur(Programation!G220)</f>
        <v>-4142</v>
      </c>
      <c r="G216" s="60">
        <f ca="1">couleur(Programation!H220)</f>
        <v>-4142</v>
      </c>
      <c r="H216" s="60">
        <f ca="1">couleur(Programation!I220)</f>
        <v>-4142</v>
      </c>
      <c r="I216" s="60">
        <f ca="1">couleur(Programation!J220)</f>
        <v>-4142</v>
      </c>
      <c r="J216" s="60">
        <f ca="1">couleur(Programation!K220)</f>
        <v>-4142</v>
      </c>
      <c r="K216" s="60">
        <f ca="1">couleur(Programation!L220)</f>
        <v>-4142</v>
      </c>
      <c r="L216" s="60">
        <f ca="1">couleur(Programation!M220)</f>
        <v>-4142</v>
      </c>
      <c r="M216" s="60">
        <f ca="1">couleur(Programation!N220)</f>
        <v>-4142</v>
      </c>
      <c r="N216" s="60">
        <f ca="1">couleur(Programation!O220)</f>
        <v>-4142</v>
      </c>
      <c r="O216" s="60">
        <f ca="1">couleur(Programation!P220)</f>
        <v>-4142</v>
      </c>
      <c r="P216" s="60">
        <f ca="1">couleur(Programation!Q220)</f>
        <v>-4142</v>
      </c>
      <c r="Q216" s="60">
        <f ca="1">couleur(Programation!R220)</f>
        <v>-4142</v>
      </c>
      <c r="R216" s="55"/>
      <c r="S216" s="54"/>
      <c r="T216" s="55"/>
      <c r="U216" s="55"/>
      <c r="V216" s="55"/>
      <c r="W216" s="55"/>
      <c r="X216" s="55"/>
      <c r="Y216" s="55"/>
    </row>
    <row r="217" spans="2:25" s="56" customFormat="1" ht="60" customHeight="1" thickBot="1" x14ac:dyDescent="1.05">
      <c r="B217" s="310"/>
      <c r="C217" s="311"/>
      <c r="D217" s="60">
        <f ca="1">couleur(Programation!E221)</f>
        <v>-4142</v>
      </c>
      <c r="E217" s="60">
        <f ca="1">couleur(Programation!F221)</f>
        <v>-4142</v>
      </c>
      <c r="F217" s="60">
        <f ca="1">couleur(Programation!G221)</f>
        <v>-4142</v>
      </c>
      <c r="G217" s="60">
        <f ca="1">couleur(Programation!H221)</f>
        <v>-4142</v>
      </c>
      <c r="H217" s="60">
        <f ca="1">couleur(Programation!I221)</f>
        <v>-4142</v>
      </c>
      <c r="I217" s="60">
        <f ca="1">couleur(Programation!J221)</f>
        <v>-4142</v>
      </c>
      <c r="J217" s="60">
        <f ca="1">couleur(Programation!K221)</f>
        <v>-4142</v>
      </c>
      <c r="K217" s="60">
        <f ca="1">couleur(Programation!L221)</f>
        <v>-4142</v>
      </c>
      <c r="L217" s="60">
        <f ca="1">couleur(Programation!M221)</f>
        <v>-4142</v>
      </c>
      <c r="M217" s="60">
        <f ca="1">couleur(Programation!N221)</f>
        <v>-4142</v>
      </c>
      <c r="N217" s="60">
        <f ca="1">couleur(Programation!O221)</f>
        <v>-4142</v>
      </c>
      <c r="O217" s="60">
        <f ca="1">couleur(Programation!P221)</f>
        <v>-4142</v>
      </c>
      <c r="P217" s="60">
        <f ca="1">couleur(Programation!Q221)</f>
        <v>-4142</v>
      </c>
      <c r="Q217" s="60">
        <f ca="1">couleur(Programation!R221)</f>
        <v>-4142</v>
      </c>
      <c r="R217" s="46"/>
      <c r="S217" s="45"/>
      <c r="T217" s="46"/>
      <c r="U217" s="46"/>
      <c r="V217" s="46"/>
      <c r="W217" s="46"/>
      <c r="X217" s="46"/>
      <c r="Y217" s="46"/>
    </row>
    <row r="218" spans="2:25" s="56" customFormat="1" ht="60" customHeight="1" x14ac:dyDescent="1">
      <c r="B218" s="79"/>
      <c r="C218" s="79"/>
      <c r="D218" s="70"/>
      <c r="E218" s="70"/>
      <c r="F218" s="70"/>
      <c r="G218" s="70"/>
      <c r="H218" s="70"/>
      <c r="I218" s="70"/>
      <c r="J218" s="70"/>
      <c r="K218" s="70"/>
      <c r="L218" s="70"/>
      <c r="M218" s="70"/>
      <c r="N218" s="70"/>
      <c r="O218" s="70"/>
      <c r="P218" s="70"/>
      <c r="Q218" s="70"/>
      <c r="R218" s="46"/>
      <c r="S218" s="45"/>
      <c r="T218" s="46"/>
      <c r="U218" s="46"/>
      <c r="V218" s="46"/>
      <c r="W218" s="46"/>
      <c r="X218" s="46"/>
      <c r="Y218" s="46"/>
    </row>
    <row r="219" spans="2:25" s="56" customFormat="1" ht="60" customHeight="1" x14ac:dyDescent="1">
      <c r="B219" s="79"/>
      <c r="C219" s="79"/>
      <c r="D219" s="70"/>
      <c r="E219" s="70"/>
      <c r="F219" s="70"/>
      <c r="G219" s="70"/>
      <c r="H219" s="70"/>
      <c r="I219" s="70"/>
      <c r="J219" s="70"/>
      <c r="K219" s="70"/>
      <c r="L219" s="70"/>
      <c r="M219" s="70"/>
      <c r="N219" s="70"/>
      <c r="O219" s="70"/>
      <c r="P219" s="70"/>
      <c r="Q219" s="70"/>
      <c r="R219" s="46"/>
      <c r="S219" s="45"/>
      <c r="T219" s="46"/>
      <c r="U219" s="46"/>
      <c r="V219" s="46"/>
      <c r="W219" s="46"/>
      <c r="X219" s="46"/>
      <c r="Y219" s="46"/>
    </row>
    <row r="220" spans="2:25" s="56" customFormat="1" ht="60" customHeight="1" x14ac:dyDescent="1">
      <c r="B220" s="79"/>
      <c r="C220" s="79"/>
      <c r="D220" s="70"/>
      <c r="E220" s="70"/>
      <c r="F220" s="70"/>
      <c r="G220" s="70"/>
      <c r="H220" s="70"/>
      <c r="I220" s="70"/>
      <c r="J220" s="70"/>
      <c r="K220" s="70"/>
      <c r="L220" s="70"/>
      <c r="M220" s="70"/>
      <c r="N220" s="70"/>
      <c r="O220" s="70"/>
      <c r="P220" s="70"/>
      <c r="Q220" s="70"/>
      <c r="R220" s="46"/>
      <c r="S220" s="45"/>
      <c r="T220" s="46"/>
      <c r="U220" s="46"/>
      <c r="V220" s="46"/>
      <c r="W220" s="46"/>
      <c r="X220" s="46"/>
      <c r="Y220" s="46"/>
    </row>
    <row r="221" spans="2:25" s="56" customFormat="1" ht="60" customHeight="1" thickBot="1" x14ac:dyDescent="1.05">
      <c r="P221" s="59"/>
      <c r="Q221" s="59"/>
      <c r="R221" s="59"/>
      <c r="S221" s="59"/>
      <c r="T221" s="59"/>
      <c r="U221" s="59"/>
      <c r="V221" s="59"/>
      <c r="W221" s="59"/>
      <c r="X221" s="59"/>
      <c r="Y221" s="59"/>
    </row>
    <row r="222" spans="2:25" s="56" customFormat="1" ht="60" customHeight="1" thickBot="1" x14ac:dyDescent="1.05">
      <c r="B222" s="308"/>
      <c r="C222" s="309"/>
      <c r="D222" s="28" t="s">
        <v>12</v>
      </c>
      <c r="E222" s="28" t="s">
        <v>13</v>
      </c>
      <c r="F222" s="28" t="s">
        <v>13</v>
      </c>
      <c r="G222" s="28" t="s">
        <v>14</v>
      </c>
      <c r="H222" s="28" t="s">
        <v>15</v>
      </c>
      <c r="I222" s="28" t="s">
        <v>16</v>
      </c>
      <c r="J222" s="28" t="s">
        <v>17</v>
      </c>
      <c r="K222" s="28" t="s">
        <v>12</v>
      </c>
      <c r="L222" s="28" t="s">
        <v>13</v>
      </c>
      <c r="M222" s="28" t="s">
        <v>13</v>
      </c>
      <c r="N222" s="28" t="s">
        <v>14</v>
      </c>
      <c r="O222" s="28" t="s">
        <v>15</v>
      </c>
      <c r="P222" s="28" t="s">
        <v>16</v>
      </c>
      <c r="Q222" s="28" t="s">
        <v>17</v>
      </c>
      <c r="S222" s="59"/>
      <c r="T222" s="59"/>
      <c r="U222" s="59"/>
      <c r="V222" s="59"/>
      <c r="W222" s="59"/>
      <c r="X222" s="59"/>
      <c r="Y222" s="59"/>
    </row>
    <row r="223" spans="2:25" s="56" customFormat="1" ht="60" customHeight="1" thickBot="1" x14ac:dyDescent="1.05">
      <c r="B223" s="310"/>
      <c r="C223" s="311"/>
      <c r="D223" s="63">
        <v>45138</v>
      </c>
      <c r="E223" s="63">
        <v>45139</v>
      </c>
      <c r="F223" s="63">
        <v>45140</v>
      </c>
      <c r="G223" s="63">
        <v>45141</v>
      </c>
      <c r="H223" s="63">
        <v>45142</v>
      </c>
      <c r="I223" s="63">
        <v>45143</v>
      </c>
      <c r="J223" s="63">
        <v>45144</v>
      </c>
      <c r="K223" s="63">
        <v>45145</v>
      </c>
      <c r="L223" s="63">
        <v>45146</v>
      </c>
      <c r="M223" s="63">
        <v>45147</v>
      </c>
      <c r="N223" s="63">
        <v>45148</v>
      </c>
      <c r="O223" s="63">
        <v>45149</v>
      </c>
      <c r="P223" s="63">
        <v>45150</v>
      </c>
      <c r="Q223" s="63">
        <v>45151</v>
      </c>
      <c r="R223" s="59"/>
      <c r="S223" s="59"/>
      <c r="T223" s="59"/>
      <c r="U223" s="59"/>
      <c r="V223" s="59"/>
      <c r="W223" s="59"/>
      <c r="X223" s="59"/>
      <c r="Y223" s="59"/>
    </row>
    <row r="224" spans="2:25" s="56" customFormat="1" ht="60" customHeight="1" thickBot="1" x14ac:dyDescent="1.05">
      <c r="B224" s="310"/>
      <c r="C224" s="311"/>
      <c r="D224" s="60">
        <f ca="1">couleur(Programation!E228)</f>
        <v>-4142</v>
      </c>
      <c r="E224" s="60">
        <f ca="1">couleur(Programation!F228)</f>
        <v>-4142</v>
      </c>
      <c r="F224" s="60">
        <f ca="1">couleur(Programation!G228)</f>
        <v>-4142</v>
      </c>
      <c r="G224" s="60">
        <f ca="1">couleur(Programation!H228)</f>
        <v>-4142</v>
      </c>
      <c r="H224" s="60">
        <f ca="1">couleur(Programation!I228)</f>
        <v>-4142</v>
      </c>
      <c r="I224" s="60">
        <f ca="1">couleur(Programation!J228)</f>
        <v>-4142</v>
      </c>
      <c r="J224" s="60">
        <f ca="1">couleur(Programation!K228)</f>
        <v>-4142</v>
      </c>
      <c r="K224" s="60">
        <f ca="1">couleur(Programation!L228)</f>
        <v>-4142</v>
      </c>
      <c r="L224" s="60">
        <f ca="1">couleur(Programation!M228)</f>
        <v>-4142</v>
      </c>
      <c r="M224" s="60">
        <f ca="1">couleur(Programation!N228)</f>
        <v>-4142</v>
      </c>
      <c r="N224" s="60">
        <f ca="1">couleur(Programation!O228)</f>
        <v>-4142</v>
      </c>
      <c r="O224" s="60">
        <f ca="1">couleur(Programation!P228)</f>
        <v>-4142</v>
      </c>
      <c r="P224" s="60">
        <f ca="1">couleur(Programation!Q228)</f>
        <v>-4142</v>
      </c>
      <c r="Q224" s="60">
        <f ca="1">couleur(Programation!R228)</f>
        <v>-4142</v>
      </c>
      <c r="R224" s="64"/>
      <c r="S224" s="66"/>
      <c r="T224" s="44"/>
      <c r="U224" s="44"/>
      <c r="V224" s="44"/>
      <c r="W224" s="44"/>
      <c r="X224" s="44"/>
      <c r="Y224" s="64"/>
    </row>
    <row r="225" spans="2:25" s="56" customFormat="1" ht="60" customHeight="1" thickBot="1" x14ac:dyDescent="1.05">
      <c r="B225" s="310"/>
      <c r="C225" s="311"/>
      <c r="D225" s="60">
        <f ca="1">couleur(Programation!E229)</f>
        <v>-4142</v>
      </c>
      <c r="E225" s="60">
        <f ca="1">couleur(Programation!F229)</f>
        <v>-4142</v>
      </c>
      <c r="F225" s="60">
        <f ca="1">couleur(Programation!G229)</f>
        <v>-4142</v>
      </c>
      <c r="G225" s="60">
        <f ca="1">couleur(Programation!H229)</f>
        <v>-4142</v>
      </c>
      <c r="H225" s="60">
        <f ca="1">couleur(Programation!I229)</f>
        <v>-4142</v>
      </c>
      <c r="I225" s="60">
        <f ca="1">couleur(Programation!J229)</f>
        <v>-4142</v>
      </c>
      <c r="J225" s="60">
        <f ca="1">couleur(Programation!K229)</f>
        <v>-4142</v>
      </c>
      <c r="K225" s="60">
        <f ca="1">couleur(Programation!L229)</f>
        <v>-4142</v>
      </c>
      <c r="L225" s="60">
        <f ca="1">couleur(Programation!M229)</f>
        <v>-4142</v>
      </c>
      <c r="M225" s="60">
        <f ca="1">couleur(Programation!N229)</f>
        <v>-4142</v>
      </c>
      <c r="N225" s="60">
        <f ca="1">couleur(Programation!O229)</f>
        <v>-4142</v>
      </c>
      <c r="O225" s="60">
        <f ca="1">couleur(Programation!P229)</f>
        <v>-4142</v>
      </c>
      <c r="P225" s="60">
        <f ca="1">couleur(Programation!Q229)</f>
        <v>-4142</v>
      </c>
      <c r="Q225" s="60">
        <f ca="1">couleur(Programation!R229)</f>
        <v>-4142</v>
      </c>
      <c r="R225" s="55"/>
      <c r="S225" s="54"/>
      <c r="T225" s="55"/>
      <c r="U225" s="55"/>
      <c r="V225" s="55"/>
      <c r="W225" s="55"/>
      <c r="X225" s="55"/>
      <c r="Y225" s="55"/>
    </row>
    <row r="226" spans="2:25" s="56" customFormat="1" ht="60" customHeight="1" thickBot="1" x14ac:dyDescent="1.05">
      <c r="B226" s="310"/>
      <c r="C226" s="311"/>
      <c r="D226" s="60">
        <f ca="1">couleur(Programation!E230)</f>
        <v>-4142</v>
      </c>
      <c r="E226" s="60">
        <f ca="1">couleur(Programation!F230)</f>
        <v>-4142</v>
      </c>
      <c r="F226" s="60">
        <f ca="1">couleur(Programation!G230)</f>
        <v>-4142</v>
      </c>
      <c r="G226" s="60">
        <f ca="1">couleur(Programation!H230)</f>
        <v>-4142</v>
      </c>
      <c r="H226" s="60">
        <f ca="1">couleur(Programation!I230)</f>
        <v>-4142</v>
      </c>
      <c r="I226" s="60">
        <f ca="1">couleur(Programation!J230)</f>
        <v>-4142</v>
      </c>
      <c r="J226" s="60">
        <f ca="1">couleur(Programation!K230)</f>
        <v>-4142</v>
      </c>
      <c r="K226" s="60">
        <f ca="1">couleur(Programation!L230)</f>
        <v>-4142</v>
      </c>
      <c r="L226" s="60">
        <f ca="1">couleur(Programation!M230)</f>
        <v>-4142</v>
      </c>
      <c r="M226" s="60">
        <f ca="1">couleur(Programation!N230)</f>
        <v>-4142</v>
      </c>
      <c r="N226" s="60">
        <f ca="1">couleur(Programation!O230)</f>
        <v>-4142</v>
      </c>
      <c r="O226" s="60">
        <f ca="1">couleur(Programation!P230)</f>
        <v>-4142</v>
      </c>
      <c r="P226" s="60">
        <f ca="1">couleur(Programation!Q230)</f>
        <v>-4142</v>
      </c>
      <c r="Q226" s="60">
        <f ca="1">couleur(Programation!R230)</f>
        <v>-4142</v>
      </c>
      <c r="R226" s="46"/>
      <c r="S226" s="45"/>
      <c r="T226" s="46"/>
      <c r="U226" s="46"/>
      <c r="V226" s="46"/>
      <c r="W226" s="46"/>
      <c r="X226" s="46"/>
      <c r="Y226" s="46"/>
    </row>
    <row r="227" spans="2:25" s="56" customFormat="1" ht="60" customHeight="1" x14ac:dyDescent="1">
      <c r="B227" s="79"/>
      <c r="C227" s="79"/>
      <c r="D227" s="70"/>
      <c r="E227" s="70"/>
      <c r="F227" s="70"/>
      <c r="G227" s="70"/>
      <c r="H227" s="70"/>
      <c r="I227" s="70"/>
      <c r="J227" s="70"/>
      <c r="K227" s="70"/>
      <c r="L227" s="70"/>
      <c r="M227" s="70"/>
      <c r="N227" s="70"/>
      <c r="O227" s="70"/>
      <c r="P227" s="70"/>
      <c r="Q227" s="70"/>
      <c r="R227" s="46"/>
      <c r="S227" s="45"/>
      <c r="T227" s="46"/>
      <c r="U227" s="46"/>
      <c r="V227" s="46"/>
      <c r="W227" s="46"/>
      <c r="X227" s="46"/>
      <c r="Y227" s="46"/>
    </row>
    <row r="228" spans="2:25" s="56" customFormat="1" ht="60" customHeight="1" x14ac:dyDescent="1">
      <c r="B228" s="79"/>
      <c r="C228" s="79"/>
      <c r="D228" s="70"/>
      <c r="E228" s="70"/>
      <c r="F228" s="70"/>
      <c r="G228" s="70"/>
      <c r="H228" s="70"/>
      <c r="I228" s="70"/>
      <c r="J228" s="70"/>
      <c r="K228" s="70"/>
      <c r="L228" s="70"/>
      <c r="M228" s="70"/>
      <c r="N228" s="70"/>
      <c r="O228" s="70"/>
      <c r="P228" s="70"/>
      <c r="Q228" s="70"/>
      <c r="R228" s="46"/>
      <c r="S228" s="45"/>
      <c r="T228" s="46"/>
      <c r="U228" s="46"/>
      <c r="V228" s="46"/>
      <c r="W228" s="46"/>
      <c r="X228" s="46"/>
      <c r="Y228" s="46"/>
    </row>
    <row r="229" spans="2:25" s="56" customFormat="1" ht="60" customHeight="1" x14ac:dyDescent="1">
      <c r="B229" s="79"/>
      <c r="C229" s="79"/>
      <c r="D229" s="70"/>
      <c r="E229" s="70"/>
      <c r="F229" s="70"/>
      <c r="G229" s="70"/>
      <c r="H229" s="70"/>
      <c r="I229" s="70"/>
      <c r="J229" s="70"/>
      <c r="K229" s="70"/>
      <c r="L229" s="70"/>
      <c r="M229" s="70"/>
      <c r="N229" s="70"/>
      <c r="O229" s="70"/>
      <c r="P229" s="70"/>
      <c r="Q229" s="70"/>
      <c r="R229" s="46"/>
      <c r="S229" s="45"/>
      <c r="T229" s="46"/>
      <c r="U229" s="46"/>
      <c r="V229" s="46"/>
      <c r="W229" s="46"/>
      <c r="X229" s="46"/>
      <c r="Y229" s="46"/>
    </row>
    <row r="230" spans="2:25" s="56" customFormat="1" ht="60" customHeight="1" thickBot="1" x14ac:dyDescent="1.05">
      <c r="P230" s="59"/>
      <c r="Q230" s="59"/>
      <c r="R230" s="59"/>
      <c r="S230" s="59"/>
      <c r="T230" s="59"/>
      <c r="U230" s="59"/>
      <c r="V230" s="59"/>
      <c r="W230" s="59"/>
      <c r="X230" s="59"/>
      <c r="Y230" s="59"/>
    </row>
    <row r="231" spans="2:25" s="56" customFormat="1" ht="60" customHeight="1" thickBot="1" x14ac:dyDescent="1.05">
      <c r="B231" s="308"/>
      <c r="C231" s="309"/>
      <c r="D231" s="28" t="s">
        <v>12</v>
      </c>
      <c r="E231" s="28" t="s">
        <v>13</v>
      </c>
      <c r="F231" s="28" t="s">
        <v>13</v>
      </c>
      <c r="G231" s="28" t="s">
        <v>14</v>
      </c>
      <c r="H231" s="28" t="s">
        <v>15</v>
      </c>
      <c r="I231" s="28" t="s">
        <v>16</v>
      </c>
      <c r="J231" s="28" t="s">
        <v>17</v>
      </c>
      <c r="K231" s="28" t="s">
        <v>12</v>
      </c>
      <c r="L231" s="28" t="s">
        <v>13</v>
      </c>
      <c r="M231" s="28" t="s">
        <v>13</v>
      </c>
      <c r="N231" s="28" t="s">
        <v>14</v>
      </c>
      <c r="O231" s="28" t="s">
        <v>15</v>
      </c>
      <c r="P231" s="28" t="s">
        <v>16</v>
      </c>
      <c r="Q231" s="28" t="s">
        <v>17</v>
      </c>
      <c r="S231" s="59"/>
      <c r="T231" s="59"/>
      <c r="U231" s="59"/>
      <c r="V231" s="59"/>
      <c r="W231" s="59"/>
      <c r="X231" s="59"/>
      <c r="Y231" s="59"/>
    </row>
    <row r="232" spans="2:25" s="56" customFormat="1" ht="60" customHeight="1" thickBot="1" x14ac:dyDescent="1.05">
      <c r="B232" s="310"/>
      <c r="C232" s="311"/>
      <c r="D232" s="63">
        <v>45152</v>
      </c>
      <c r="E232" s="63">
        <v>45153</v>
      </c>
      <c r="F232" s="63">
        <v>45154</v>
      </c>
      <c r="G232" s="63">
        <v>45155</v>
      </c>
      <c r="H232" s="63">
        <v>45156</v>
      </c>
      <c r="I232" s="63">
        <v>45157</v>
      </c>
      <c r="J232" s="63">
        <v>45158</v>
      </c>
      <c r="K232" s="63">
        <v>45159</v>
      </c>
      <c r="L232" s="63">
        <v>45160</v>
      </c>
      <c r="M232" s="63">
        <v>45161</v>
      </c>
      <c r="N232" s="63">
        <v>45162</v>
      </c>
      <c r="O232" s="63">
        <v>45163</v>
      </c>
      <c r="P232" s="63">
        <v>45164</v>
      </c>
      <c r="Q232" s="63">
        <v>45165</v>
      </c>
      <c r="R232" s="59"/>
      <c r="S232" s="59"/>
      <c r="T232" s="59"/>
      <c r="U232" s="59"/>
      <c r="V232" s="59"/>
      <c r="W232" s="59"/>
      <c r="X232" s="59"/>
      <c r="Y232" s="59"/>
    </row>
    <row r="233" spans="2:25" s="56" customFormat="1" ht="60" customHeight="1" thickBot="1" x14ac:dyDescent="1.05">
      <c r="B233" s="310"/>
      <c r="C233" s="311"/>
      <c r="D233" s="60">
        <f ca="1">couleur(Programation!E237)</f>
        <v>-4142</v>
      </c>
      <c r="E233" s="60">
        <f ca="1">couleur(Programation!F237)</f>
        <v>-4142</v>
      </c>
      <c r="F233" s="60">
        <f ca="1">couleur(Programation!G237)</f>
        <v>-4142</v>
      </c>
      <c r="G233" s="60">
        <f ca="1">couleur(Programation!H237)</f>
        <v>-4142</v>
      </c>
      <c r="H233" s="60">
        <f ca="1">couleur(Programation!I237)</f>
        <v>-4142</v>
      </c>
      <c r="I233" s="60">
        <f ca="1">couleur(Programation!J237)</f>
        <v>-4142</v>
      </c>
      <c r="J233" s="60">
        <f ca="1">couleur(Programation!K237)</f>
        <v>-4142</v>
      </c>
      <c r="K233" s="60">
        <f ca="1">couleur(Programation!L237)</f>
        <v>-4142</v>
      </c>
      <c r="L233" s="60">
        <f ca="1">couleur(Programation!M237)</f>
        <v>-4142</v>
      </c>
      <c r="M233" s="60">
        <f ca="1">couleur(Programation!N237)</f>
        <v>-4142</v>
      </c>
      <c r="N233" s="60">
        <f ca="1">couleur(Programation!O237)</f>
        <v>-4142</v>
      </c>
      <c r="O233" s="60">
        <f ca="1">couleur(Programation!P237)</f>
        <v>-4142</v>
      </c>
      <c r="P233" s="60">
        <f ca="1">couleur(Programation!Q237)</f>
        <v>-4142</v>
      </c>
      <c r="Q233" s="60">
        <f ca="1">couleur(Programation!R237)</f>
        <v>-4142</v>
      </c>
      <c r="R233" s="64"/>
      <c r="S233" s="66"/>
      <c r="T233" s="44"/>
      <c r="U233" s="44"/>
      <c r="V233" s="44"/>
      <c r="W233" s="44"/>
      <c r="X233" s="44"/>
      <c r="Y233" s="64"/>
    </row>
    <row r="234" spans="2:25" s="56" customFormat="1" ht="60" customHeight="1" thickBot="1" x14ac:dyDescent="1.05">
      <c r="B234" s="310"/>
      <c r="C234" s="311"/>
      <c r="D234" s="60">
        <f ca="1">couleur(Programation!E238)</f>
        <v>-4142</v>
      </c>
      <c r="E234" s="60">
        <f ca="1">couleur(Programation!F238)</f>
        <v>-4142</v>
      </c>
      <c r="F234" s="60">
        <f ca="1">couleur(Programation!G238)</f>
        <v>-4142</v>
      </c>
      <c r="G234" s="60">
        <f ca="1">couleur(Programation!H238)</f>
        <v>-4142</v>
      </c>
      <c r="H234" s="60">
        <f ca="1">couleur(Programation!I238)</f>
        <v>-4142</v>
      </c>
      <c r="I234" s="60">
        <f ca="1">couleur(Programation!J238)</f>
        <v>-4142</v>
      </c>
      <c r="J234" s="60">
        <f ca="1">couleur(Programation!K238)</f>
        <v>-4142</v>
      </c>
      <c r="K234" s="60">
        <f ca="1">couleur(Programation!L238)</f>
        <v>-4142</v>
      </c>
      <c r="L234" s="60">
        <f ca="1">couleur(Programation!M238)</f>
        <v>-4142</v>
      </c>
      <c r="M234" s="60">
        <f ca="1">couleur(Programation!N238)</f>
        <v>-4142</v>
      </c>
      <c r="N234" s="60">
        <f ca="1">couleur(Programation!O238)</f>
        <v>-4142</v>
      </c>
      <c r="O234" s="60">
        <f ca="1">couleur(Programation!P238)</f>
        <v>-4142</v>
      </c>
      <c r="P234" s="60">
        <f ca="1">couleur(Programation!Q238)</f>
        <v>-4142</v>
      </c>
      <c r="Q234" s="60">
        <f ca="1">couleur(Programation!R238)</f>
        <v>-4142</v>
      </c>
      <c r="R234" s="55"/>
      <c r="S234" s="54"/>
      <c r="T234" s="55"/>
      <c r="U234" s="55"/>
      <c r="V234" s="55"/>
      <c r="W234" s="55"/>
      <c r="X234" s="55"/>
      <c r="Y234" s="55"/>
    </row>
    <row r="235" spans="2:25" s="56" customFormat="1" ht="60" customHeight="1" thickBot="1" x14ac:dyDescent="1.05">
      <c r="B235" s="310"/>
      <c r="C235" s="311"/>
      <c r="D235" s="60">
        <f ca="1">couleur(Programation!E239)</f>
        <v>-4142</v>
      </c>
      <c r="E235" s="60">
        <f ca="1">couleur(Programation!F239)</f>
        <v>-4142</v>
      </c>
      <c r="F235" s="60">
        <f ca="1">couleur(Programation!G239)</f>
        <v>-4142</v>
      </c>
      <c r="G235" s="60">
        <f ca="1">couleur(Programation!H239)</f>
        <v>-4142</v>
      </c>
      <c r="H235" s="60">
        <f ca="1">couleur(Programation!I239)</f>
        <v>-4142</v>
      </c>
      <c r="I235" s="60">
        <f ca="1">couleur(Programation!J239)</f>
        <v>-4142</v>
      </c>
      <c r="J235" s="60">
        <f ca="1">couleur(Programation!K239)</f>
        <v>-4142</v>
      </c>
      <c r="K235" s="60">
        <f ca="1">couleur(Programation!L239)</f>
        <v>-4142</v>
      </c>
      <c r="L235" s="60">
        <f ca="1">couleur(Programation!M239)</f>
        <v>-4142</v>
      </c>
      <c r="M235" s="60">
        <f ca="1">couleur(Programation!N239)</f>
        <v>-4142</v>
      </c>
      <c r="N235" s="60">
        <f ca="1">couleur(Programation!O239)</f>
        <v>-4142</v>
      </c>
      <c r="O235" s="60">
        <f ca="1">couleur(Programation!P239)</f>
        <v>-4142</v>
      </c>
      <c r="P235" s="60">
        <f ca="1">couleur(Programation!Q239)</f>
        <v>-4142</v>
      </c>
      <c r="Q235" s="60">
        <f ca="1">couleur(Programation!R239)</f>
        <v>-4142</v>
      </c>
      <c r="R235" s="46"/>
      <c r="S235" s="45"/>
      <c r="T235" s="46"/>
      <c r="U235" s="46"/>
      <c r="V235" s="46"/>
      <c r="W235" s="46"/>
      <c r="X235" s="46"/>
      <c r="Y235" s="46"/>
    </row>
    <row r="236" spans="2:25" s="56" customFormat="1" ht="60" customHeight="1" x14ac:dyDescent="1">
      <c r="B236" s="79"/>
      <c r="C236" s="79"/>
      <c r="D236" s="70"/>
      <c r="E236" s="70"/>
      <c r="F236" s="70"/>
      <c r="G236" s="70"/>
      <c r="H236" s="70"/>
      <c r="I236" s="70"/>
      <c r="J236" s="70"/>
      <c r="K236" s="70"/>
      <c r="L236" s="70"/>
      <c r="M236" s="70"/>
      <c r="N236" s="70"/>
      <c r="O236" s="70"/>
      <c r="P236" s="70"/>
      <c r="Q236" s="70"/>
      <c r="R236" s="46"/>
      <c r="S236" s="45"/>
      <c r="T236" s="46"/>
      <c r="U236" s="46"/>
      <c r="V236" s="46"/>
      <c r="W236" s="46"/>
      <c r="X236" s="46"/>
      <c r="Y236" s="46"/>
    </row>
    <row r="237" spans="2:25" s="56" customFormat="1" ht="60" customHeight="1" x14ac:dyDescent="1">
      <c r="B237" s="79"/>
      <c r="C237" s="79"/>
      <c r="D237" s="70"/>
      <c r="E237" s="70"/>
      <c r="F237" s="70"/>
      <c r="G237" s="70"/>
      <c r="H237" s="70"/>
      <c r="I237" s="70"/>
      <c r="J237" s="70"/>
      <c r="K237" s="70"/>
      <c r="L237" s="70"/>
      <c r="M237" s="70"/>
      <c r="N237" s="70"/>
      <c r="O237" s="70"/>
      <c r="P237" s="70"/>
      <c r="Q237" s="70"/>
      <c r="R237" s="46"/>
      <c r="S237" s="45"/>
      <c r="T237" s="46"/>
      <c r="U237" s="46"/>
      <c r="V237" s="46"/>
      <c r="W237" s="46"/>
      <c r="X237" s="46"/>
      <c r="Y237" s="46"/>
    </row>
    <row r="238" spans="2:25" s="56" customFormat="1" ht="60" customHeight="1" x14ac:dyDescent="1">
      <c r="B238" s="79"/>
      <c r="C238" s="79"/>
      <c r="D238" s="70"/>
      <c r="E238" s="70"/>
      <c r="F238" s="70"/>
      <c r="G238" s="70"/>
      <c r="H238" s="70"/>
      <c r="I238" s="70"/>
      <c r="J238" s="70"/>
      <c r="K238" s="70"/>
      <c r="L238" s="70"/>
      <c r="M238" s="70"/>
      <c r="N238" s="70"/>
      <c r="O238" s="70"/>
      <c r="P238" s="70"/>
      <c r="Q238" s="70"/>
      <c r="R238" s="46"/>
      <c r="S238" s="45"/>
      <c r="T238" s="46"/>
      <c r="U238" s="46"/>
      <c r="V238" s="46"/>
      <c r="W238" s="46"/>
      <c r="X238" s="46"/>
      <c r="Y238" s="46"/>
    </row>
    <row r="239" spans="2:25" s="56" customFormat="1" ht="60" customHeight="1" thickBot="1" x14ac:dyDescent="1.05">
      <c r="P239" s="59"/>
      <c r="Q239" s="59"/>
      <c r="R239" s="59"/>
      <c r="S239" s="59"/>
      <c r="T239" s="59"/>
      <c r="U239" s="59"/>
      <c r="V239" s="59"/>
      <c r="W239" s="59"/>
      <c r="X239" s="59"/>
      <c r="Y239" s="59"/>
    </row>
    <row r="240" spans="2:25" s="56" customFormat="1" ht="60" customHeight="1" thickBot="1" x14ac:dyDescent="1.05">
      <c r="B240" s="308"/>
      <c r="C240" s="309"/>
      <c r="D240" s="28" t="s">
        <v>12</v>
      </c>
      <c r="E240" s="28" t="s">
        <v>13</v>
      </c>
      <c r="F240" s="28" t="s">
        <v>13</v>
      </c>
      <c r="G240" s="28" t="s">
        <v>14</v>
      </c>
      <c r="H240" s="28" t="s">
        <v>15</v>
      </c>
      <c r="I240" s="28" t="s">
        <v>16</v>
      </c>
      <c r="J240" s="28" t="s">
        <v>17</v>
      </c>
      <c r="K240" s="28" t="s">
        <v>12</v>
      </c>
      <c r="L240" s="28" t="s">
        <v>13</v>
      </c>
      <c r="M240" s="28" t="s">
        <v>13</v>
      </c>
      <c r="N240" s="28" t="s">
        <v>14</v>
      </c>
      <c r="O240" s="28" t="s">
        <v>15</v>
      </c>
      <c r="P240" s="28" t="s">
        <v>16</v>
      </c>
      <c r="Q240" s="28" t="s">
        <v>17</v>
      </c>
      <c r="S240" s="59"/>
      <c r="T240" s="59"/>
      <c r="U240" s="59"/>
      <c r="V240" s="59"/>
      <c r="W240" s="59"/>
      <c r="X240" s="59"/>
      <c r="Y240" s="59"/>
    </row>
    <row r="241" spans="2:25" s="56" customFormat="1" ht="60" customHeight="1" thickBot="1" x14ac:dyDescent="1.05">
      <c r="B241" s="310"/>
      <c r="C241" s="311"/>
      <c r="D241" s="63">
        <v>45166</v>
      </c>
      <c r="E241" s="63">
        <v>45167</v>
      </c>
      <c r="F241" s="63">
        <v>45168</v>
      </c>
      <c r="G241" s="63">
        <v>45169</v>
      </c>
      <c r="H241" s="63">
        <v>45170</v>
      </c>
      <c r="I241" s="63">
        <v>45171</v>
      </c>
      <c r="J241" s="63">
        <v>45172</v>
      </c>
      <c r="K241" s="63">
        <v>45173</v>
      </c>
      <c r="L241" s="63">
        <v>45174</v>
      </c>
      <c r="M241" s="63">
        <v>45175</v>
      </c>
      <c r="N241" s="63">
        <v>45176</v>
      </c>
      <c r="O241" s="63">
        <v>45177</v>
      </c>
      <c r="P241" s="63">
        <v>45178</v>
      </c>
      <c r="Q241" s="63">
        <v>45179</v>
      </c>
      <c r="R241" s="59"/>
      <c r="S241" s="59"/>
      <c r="T241" s="59"/>
      <c r="U241" s="59"/>
      <c r="V241" s="59"/>
      <c r="W241" s="59"/>
      <c r="X241" s="59"/>
      <c r="Y241" s="59"/>
    </row>
    <row r="242" spans="2:25" s="56" customFormat="1" ht="60" customHeight="1" thickBot="1" x14ac:dyDescent="1.05">
      <c r="B242" s="310"/>
      <c r="C242" s="311"/>
      <c r="D242" s="60">
        <f ca="1">couleur(Programation!E246)</f>
        <v>-4142</v>
      </c>
      <c r="E242" s="60">
        <f ca="1">couleur(Programation!F246)</f>
        <v>-4142</v>
      </c>
      <c r="F242" s="60">
        <f ca="1">couleur(Programation!G246)</f>
        <v>-4142</v>
      </c>
      <c r="G242" s="60">
        <f ca="1">couleur(Programation!H246)</f>
        <v>-4142</v>
      </c>
      <c r="H242" s="60">
        <f ca="1">couleur(Programation!I246)</f>
        <v>-4142</v>
      </c>
      <c r="I242" s="60">
        <f ca="1">couleur(Programation!J246)</f>
        <v>-4142</v>
      </c>
      <c r="J242" s="60">
        <f ca="1">couleur(Programation!K246)</f>
        <v>-4142</v>
      </c>
      <c r="K242" s="60">
        <f ca="1">couleur(Programation!L246)</f>
        <v>-4142</v>
      </c>
      <c r="L242" s="60">
        <f ca="1">couleur(Programation!M246)</f>
        <v>-4142</v>
      </c>
      <c r="M242" s="60">
        <f ca="1">couleur(Programation!N246)</f>
        <v>-4142</v>
      </c>
      <c r="N242" s="60">
        <f ca="1">couleur(Programation!O246)</f>
        <v>-4142</v>
      </c>
      <c r="O242" s="60">
        <f ca="1">couleur(Programation!P246)</f>
        <v>-4142</v>
      </c>
      <c r="P242" s="60">
        <f ca="1">couleur(Programation!Q246)</f>
        <v>-4142</v>
      </c>
      <c r="Q242" s="60">
        <f ca="1">couleur(Programation!R246)</f>
        <v>-4142</v>
      </c>
      <c r="R242" s="64"/>
      <c r="S242" s="66"/>
      <c r="T242" s="44"/>
      <c r="U242" s="44"/>
      <c r="V242" s="44"/>
      <c r="W242" s="44"/>
      <c r="X242" s="44"/>
      <c r="Y242" s="64"/>
    </row>
    <row r="243" spans="2:25" s="56" customFormat="1" ht="60" customHeight="1" thickBot="1" x14ac:dyDescent="1.05">
      <c r="B243" s="310"/>
      <c r="C243" s="311"/>
      <c r="D243" s="60">
        <f ca="1">couleur(Programation!E247)</f>
        <v>-4142</v>
      </c>
      <c r="E243" s="60">
        <f ca="1">couleur(Programation!F247)</f>
        <v>-4142</v>
      </c>
      <c r="F243" s="60">
        <f ca="1">couleur(Programation!G247)</f>
        <v>-4142</v>
      </c>
      <c r="G243" s="60">
        <f ca="1">couleur(Programation!H247)</f>
        <v>-4142</v>
      </c>
      <c r="H243" s="60">
        <f ca="1">couleur(Programation!I247)</f>
        <v>-4142</v>
      </c>
      <c r="I243" s="60">
        <f ca="1">couleur(Programation!J247)</f>
        <v>-4142</v>
      </c>
      <c r="J243" s="60">
        <f ca="1">couleur(Programation!K247)</f>
        <v>-4142</v>
      </c>
      <c r="K243" s="60">
        <f ca="1">couleur(Programation!L247)</f>
        <v>-4142</v>
      </c>
      <c r="L243" s="60">
        <f ca="1">couleur(Programation!M247)</f>
        <v>-4142</v>
      </c>
      <c r="M243" s="60">
        <f ca="1">couleur(Programation!N247)</f>
        <v>-4142</v>
      </c>
      <c r="N243" s="60">
        <f ca="1">couleur(Programation!O247)</f>
        <v>-4142</v>
      </c>
      <c r="O243" s="60">
        <f ca="1">couleur(Programation!P247)</f>
        <v>-4142</v>
      </c>
      <c r="P243" s="60">
        <f ca="1">couleur(Programation!Q247)</f>
        <v>-4142</v>
      </c>
      <c r="Q243" s="60">
        <f ca="1">couleur(Programation!R247)</f>
        <v>-4142</v>
      </c>
      <c r="R243" s="55"/>
      <c r="S243" s="54"/>
      <c r="T243" s="55"/>
      <c r="U243" s="55"/>
      <c r="V243" s="55"/>
      <c r="W243" s="55"/>
      <c r="X243" s="55"/>
      <c r="Y243" s="55"/>
    </row>
    <row r="244" spans="2:25" s="56" customFormat="1" ht="60" customHeight="1" thickBot="1" x14ac:dyDescent="1.05">
      <c r="B244" s="312"/>
      <c r="C244" s="313"/>
      <c r="D244" s="60">
        <f ca="1">couleur(Programation!E248)</f>
        <v>-4142</v>
      </c>
      <c r="E244" s="60">
        <f ca="1">couleur(Programation!F248)</f>
        <v>-4142</v>
      </c>
      <c r="F244" s="60">
        <f ca="1">couleur(Programation!G248)</f>
        <v>-4142</v>
      </c>
      <c r="G244" s="60">
        <f ca="1">couleur(Programation!H248)</f>
        <v>-4142</v>
      </c>
      <c r="H244" s="60">
        <f ca="1">couleur(Programation!I248)</f>
        <v>-4142</v>
      </c>
      <c r="I244" s="60">
        <f ca="1">couleur(Programation!J248)</f>
        <v>-4142</v>
      </c>
      <c r="J244" s="60">
        <f ca="1">couleur(Programation!K248)</f>
        <v>-4142</v>
      </c>
      <c r="K244" s="60">
        <f ca="1">couleur(Programation!L248)</f>
        <v>-4142</v>
      </c>
      <c r="L244" s="60">
        <f ca="1">couleur(Programation!M248)</f>
        <v>-4142</v>
      </c>
      <c r="M244" s="60">
        <f ca="1">couleur(Programation!N248)</f>
        <v>-4142</v>
      </c>
      <c r="N244" s="60">
        <f ca="1">couleur(Programation!O248)</f>
        <v>-4142</v>
      </c>
      <c r="O244" s="60">
        <f ca="1">couleur(Programation!P248)</f>
        <v>-4142</v>
      </c>
      <c r="P244" s="60">
        <f ca="1">couleur(Programation!Q248)</f>
        <v>-4142</v>
      </c>
      <c r="Q244" s="60">
        <f ca="1">couleur(Programation!R248)</f>
        <v>-4142</v>
      </c>
      <c r="R244" s="46"/>
      <c r="S244" s="45"/>
      <c r="T244" s="46"/>
      <c r="U244" s="46"/>
      <c r="V244" s="46"/>
      <c r="W244" s="46"/>
      <c r="X244" s="46"/>
      <c r="Y244" s="46"/>
    </row>
  </sheetData>
  <mergeCells count="27">
    <mergeCell ref="B78:C82"/>
    <mergeCell ref="B87:C91"/>
    <mergeCell ref="B15:C19"/>
    <mergeCell ref="B6:C10"/>
    <mergeCell ref="B24:C28"/>
    <mergeCell ref="B33:C37"/>
    <mergeCell ref="B42:C46"/>
    <mergeCell ref="B51:C55"/>
    <mergeCell ref="B60:C64"/>
    <mergeCell ref="B69:C73"/>
    <mergeCell ref="B96:C100"/>
    <mergeCell ref="B105:C109"/>
    <mergeCell ref="B114:C118"/>
    <mergeCell ref="B123:C127"/>
    <mergeCell ref="B132:C136"/>
    <mergeCell ref="B141:C145"/>
    <mergeCell ref="B150:C154"/>
    <mergeCell ref="B159:C163"/>
    <mergeCell ref="B168:C172"/>
    <mergeCell ref="B177:C181"/>
    <mergeCell ref="B231:C235"/>
    <mergeCell ref="B240:C244"/>
    <mergeCell ref="B186:C190"/>
    <mergeCell ref="B195:C199"/>
    <mergeCell ref="B204:C208"/>
    <mergeCell ref="B213:C217"/>
    <mergeCell ref="B222:C226"/>
  </mergeCells>
  <conditionalFormatting sqref="Q10:V13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{4A255164-5EF1-4C82-BD77-55F069EE204D}</x14:id>
        </ext>
      </extLst>
    </cfRule>
  </conditionalFormatting>
  <conditionalFormatting sqref="T91:Y94 T46:Y49 T37:Y40 T28:Y31 T19:Y22 T64:Y67 T82:Y85 T55:Y58 T73:Y76 T100:Y103 T109:Y112 T118:Y121 T127:Y130 T136:Y139 T145:Y148 T154:Y157 T163:Y166 T172:Y175 T181:Y184 T190:Y193 T199:Y202 T208:Y211 T217:Y220 T226:Y229 T235:Y238 T244:Y244">
    <cfRule type="dataBar" priority="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{2EC56442-38EB-4E4D-BBCA-EFC830757923}</x14:id>
        </ext>
      </extLst>
    </cfRule>
  </conditionalFormatting>
  <conditionalFormatting sqref="R91:R94 R46:R49 R37:R40 R28:R31 R19:R22 R64:R67 R82:R85 R55:R58 R73:R76 R100:R103 R109:R112 R118:R121 R127:R130 R136:R139 R145:R148 R154:R157 R163:R166 R172:R175 R181:R184 R190:R193 R199:R202 R208:R211 R217:R220 R226:R229 R235:R238 R244">
    <cfRule type="dataBar" priority="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{1495F5AF-C822-4575-B10E-10ACFE3F15B8}</x14:id>
        </ext>
      </extLst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A255164-5EF1-4C82-BD77-55F069EE20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Q10:V13</xm:sqref>
        </x14:conditionalFormatting>
        <x14:conditionalFormatting xmlns:xm="http://schemas.microsoft.com/office/excel/2006/main">
          <x14:cfRule type="dataBar" id="{2EC56442-38EB-4E4D-BBCA-EFC8307579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T91:Y94 T46:Y49 T37:Y40 T28:Y31 T19:Y22 T64:Y67 T82:Y85 T55:Y58 T73:Y76 T100:Y103 T109:Y112 T118:Y121 T127:Y130 T136:Y139 T145:Y148 T154:Y157 T163:Y166 T172:Y175 T181:Y184 T190:Y193 T199:Y202 T208:Y211 T217:Y220 T226:Y229 T235:Y238 T244:Y244</xm:sqref>
        </x14:conditionalFormatting>
        <x14:conditionalFormatting xmlns:xm="http://schemas.microsoft.com/office/excel/2006/main">
          <x14:cfRule type="dataBar" id="{1495F5AF-C822-4575-B10E-10ACFE3F15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R91:R94 R46:R49 R37:R40 R28:R31 R19:R22 R64:R67 R82:R85 R55:R58 R73:R76 R100:R103 R109:R112 R118:R121 R127:R130 R136:R139 R145:R148 R154:R157 R163:R166 R172:R175 R181:R184 R190:R193 R199:R202 R208:R211 R217:R220 R226:R229 R235:R238 R244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Programation</vt:lpstr>
      <vt:lpstr>Charge d'entraînement</vt:lpstr>
      <vt:lpstr>Condition physique (ATL et CTL)</vt:lpstr>
      <vt:lpstr>Ratio ATL-CTL</vt:lpstr>
      <vt:lpstr>Forme-Fraîcheur (TSB)</vt:lpstr>
      <vt:lpstr>Suivi Cardio</vt:lpstr>
      <vt:lpstr>Suivi Muscu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matteo audureau</dc:creator>
  <cp:lastModifiedBy>matteo audureau</cp:lastModifiedBy>
  <dcterms:created xsi:type="dcterms:W3CDTF">2022-01-03T10:07:35Z</dcterms:created>
  <dcterms:modified xsi:type="dcterms:W3CDTF">2022-10-07T12:08:43Z</dcterms:modified>
</cp:coreProperties>
</file>