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 codeName="{A63ED3A1-9429-3D75-F2AA-CA7E51A8F3A1}"/>
  <workbookPr codeName="ThisWorkbook"/>
  <mc:AlternateContent xmlns:mc="http://schemas.openxmlformats.org/markup-compatibility/2006">
    <mc:Choice Requires="x15">
      <x15ac:absPath xmlns:x15ac="http://schemas.microsoft.com/office/spreadsheetml/2010/11/ac" url="/Users/xavier/Downloads/"/>
    </mc:Choice>
  </mc:AlternateContent>
  <xr:revisionPtr revIDLastSave="0" documentId="13_ncr:1_{DC705AD6-CA3F-DA40-A4B5-77C80962721D}" xr6:coauthVersionLast="47" xr6:coauthVersionMax="47" xr10:uidLastSave="{00000000-0000-0000-0000-000000000000}"/>
  <bookViews>
    <workbookView xWindow="5080" yWindow="540" windowWidth="28400" windowHeight="16000" tabRatio="587" activeTab="1" xr2:uid="{00000000-000D-0000-FFFF-FFFF00000000}"/>
  </bookViews>
  <sheets>
    <sheet name="Mloc 2022" sheetId="1" r:id="rId1"/>
    <sheet name="Listes" sheetId="7" r:id="rId2"/>
    <sheet name="RTT 2022" sheetId="2" state="hidden" r:id="rId3"/>
    <sheet name="PFA 2022 ISP" sheetId="4" state="hidden" r:id="rId4"/>
    <sheet name="Feuille de calcul et remarques" sheetId="6" r:id="rId5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2" l="1"/>
  <c r="J8" i="2"/>
  <c r="G5" i="2"/>
  <c r="J5" i="2"/>
  <c r="O5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3" i="2"/>
  <c r="G6" i="2"/>
  <c r="J6" i="2"/>
  <c r="P6" i="2"/>
  <c r="G9" i="2"/>
  <c r="J9" i="2"/>
  <c r="K9" i="2"/>
  <c r="G11" i="2"/>
  <c r="J11" i="2"/>
  <c r="L11" i="2"/>
  <c r="G12" i="2"/>
  <c r="J12" i="2"/>
  <c r="K12" i="2"/>
  <c r="G13" i="2"/>
  <c r="J13" i="2"/>
  <c r="K13" i="2"/>
  <c r="G16" i="2"/>
  <c r="J16" i="2"/>
  <c r="M16" i="2"/>
  <c r="G19" i="2"/>
  <c r="J19" i="2"/>
  <c r="K19" i="2"/>
  <c r="G20" i="2"/>
  <c r="J20" i="2"/>
  <c r="K20" i="2"/>
  <c r="G21" i="2"/>
  <c r="J21" i="2"/>
  <c r="K21" i="2"/>
  <c r="G23" i="2"/>
  <c r="J23" i="2"/>
  <c r="O23" i="2"/>
  <c r="G24" i="2"/>
  <c r="J24" i="2"/>
  <c r="M24" i="2"/>
  <c r="G27" i="2"/>
  <c r="J27" i="2"/>
  <c r="K27" i="2"/>
  <c r="G28" i="2"/>
  <c r="J28" i="2"/>
  <c r="P28" i="2"/>
  <c r="G29" i="2"/>
  <c r="J29" i="2"/>
  <c r="O29" i="2"/>
  <c r="G32" i="2"/>
  <c r="J32" i="2"/>
  <c r="O32" i="2"/>
  <c r="G33" i="2"/>
  <c r="J33" i="2"/>
  <c r="O33" i="2"/>
  <c r="G35" i="2"/>
  <c r="J35" i="2"/>
  <c r="K35" i="2"/>
  <c r="G36" i="2"/>
  <c r="J36" i="2"/>
  <c r="K36" i="2"/>
  <c r="G37" i="2"/>
  <c r="J37" i="2"/>
  <c r="L37" i="2"/>
  <c r="G38" i="2"/>
  <c r="J38" i="2"/>
  <c r="P38" i="2"/>
  <c r="G39" i="2"/>
  <c r="J39" i="2"/>
  <c r="K39" i="2"/>
  <c r="G40" i="2"/>
  <c r="J40" i="2"/>
  <c r="K40" i="2"/>
  <c r="G44" i="2"/>
  <c r="J44" i="2"/>
  <c r="K44" i="2"/>
  <c r="G45" i="2"/>
  <c r="J45" i="2"/>
  <c r="K45" i="2"/>
  <c r="G47" i="2"/>
  <c r="J47" i="2"/>
  <c r="K47" i="2"/>
  <c r="G48" i="2"/>
  <c r="J48" i="2"/>
  <c r="O48" i="2"/>
  <c r="G49" i="2"/>
  <c r="J49" i="2"/>
  <c r="L49" i="2"/>
  <c r="G51" i="2"/>
  <c r="J51" i="2"/>
  <c r="K51" i="2"/>
  <c r="G52" i="2"/>
  <c r="J52" i="2"/>
  <c r="L52" i="2"/>
  <c r="G53" i="2"/>
  <c r="J53" i="2"/>
  <c r="L53" i="2"/>
  <c r="G54" i="2"/>
  <c r="J54" i="2"/>
  <c r="O54" i="2"/>
  <c r="G56" i="2"/>
  <c r="J56" i="2"/>
  <c r="K56" i="2"/>
  <c r="G57" i="2"/>
  <c r="J57" i="2"/>
  <c r="K57" i="2"/>
  <c r="G59" i="2"/>
  <c r="J59" i="2"/>
  <c r="G60" i="2"/>
  <c r="J60" i="2"/>
  <c r="G61" i="2"/>
  <c r="J61" i="2"/>
  <c r="N61" i="2"/>
  <c r="G63" i="2"/>
  <c r="J63" i="2"/>
  <c r="K63" i="2"/>
  <c r="G64" i="2"/>
  <c r="J64" i="2"/>
  <c r="N64" i="2"/>
  <c r="G65" i="2"/>
  <c r="J65" i="2"/>
  <c r="N65" i="2"/>
  <c r="G67" i="2"/>
  <c r="J67" i="2"/>
  <c r="P67" i="2"/>
  <c r="G68" i="2"/>
  <c r="J68" i="2"/>
  <c r="L68" i="2"/>
  <c r="G69" i="2"/>
  <c r="J69" i="2"/>
  <c r="K69" i="2"/>
  <c r="G70" i="2"/>
  <c r="J70" i="2"/>
  <c r="K70" i="2"/>
  <c r="G71" i="2"/>
  <c r="J71" i="2"/>
  <c r="O71" i="2"/>
  <c r="G72" i="2"/>
  <c r="J72" i="2"/>
  <c r="K72" i="2"/>
  <c r="G75" i="2"/>
  <c r="J75" i="2"/>
  <c r="K75" i="2"/>
  <c r="G76" i="2"/>
  <c r="J76" i="2"/>
  <c r="G77" i="2"/>
  <c r="J77" i="2"/>
  <c r="O77" i="2"/>
  <c r="G79" i="2"/>
  <c r="J79" i="2"/>
  <c r="L79" i="2"/>
  <c r="G80" i="2"/>
  <c r="J80" i="2"/>
  <c r="M80" i="2"/>
  <c r="G84" i="2"/>
  <c r="J84" i="2"/>
  <c r="O84" i="2"/>
  <c r="G85" i="2"/>
  <c r="J85" i="2"/>
  <c r="N85" i="2"/>
  <c r="G86" i="2"/>
  <c r="J86" i="2"/>
  <c r="G87" i="2"/>
  <c r="J87" i="2"/>
  <c r="L87" i="2"/>
  <c r="G88" i="2"/>
  <c r="J88" i="2"/>
  <c r="G90" i="2"/>
  <c r="J90" i="2"/>
  <c r="M90" i="2"/>
  <c r="G92" i="2"/>
  <c r="J92" i="2"/>
  <c r="P92" i="2"/>
  <c r="G93" i="2"/>
  <c r="J93" i="2"/>
  <c r="O93" i="2"/>
  <c r="G95" i="2"/>
  <c r="J95" i="2"/>
  <c r="N95" i="2"/>
  <c r="G96" i="2"/>
  <c r="J96" i="2"/>
  <c r="M96" i="2"/>
  <c r="G97" i="2"/>
  <c r="J97" i="2"/>
  <c r="N97" i="2"/>
  <c r="G98" i="2"/>
  <c r="J98" i="2"/>
  <c r="M98" i="2"/>
  <c r="G100" i="2"/>
  <c r="J100" i="2"/>
  <c r="G101" i="2"/>
  <c r="J101" i="2"/>
  <c r="L101" i="2"/>
  <c r="G102" i="2"/>
  <c r="J102" i="2"/>
  <c r="C23" i="2"/>
  <c r="H5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U26" i="4"/>
  <c r="Y26" i="4"/>
  <c r="AB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U71" i="4"/>
  <c r="Y71" i="4"/>
  <c r="AB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AD6" i="4"/>
  <c r="AD7" i="4"/>
  <c r="AD8" i="4"/>
  <c r="AD9" i="4"/>
  <c r="AD10" i="4"/>
  <c r="AD11" i="4"/>
  <c r="AD12" i="4"/>
  <c r="AD13" i="4"/>
  <c r="AD14" i="4"/>
  <c r="AD15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88" i="4"/>
  <c r="AD89" i="4"/>
  <c r="AD90" i="4"/>
  <c r="AD91" i="4"/>
  <c r="AD92" i="4"/>
  <c r="AD93" i="4"/>
  <c r="AD94" i="4"/>
  <c r="AD95" i="4"/>
  <c r="AD96" i="4"/>
  <c r="AD97" i="4"/>
  <c r="AD98" i="4"/>
  <c r="AD99" i="4"/>
  <c r="AD100" i="4"/>
  <c r="AD101" i="4"/>
  <c r="AD102" i="4"/>
  <c r="AD103" i="4"/>
  <c r="AD104" i="4"/>
  <c r="AD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V46" i="4"/>
  <c r="Z46" i="4"/>
  <c r="AC46" i="4"/>
  <c r="I47" i="4"/>
  <c r="I48" i="4"/>
  <c r="I49" i="4"/>
  <c r="I50" i="4"/>
  <c r="I51" i="4"/>
  <c r="I52" i="4"/>
  <c r="V52" i="4"/>
  <c r="Z52" i="4"/>
  <c r="AC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V78" i="4"/>
  <c r="Z78" i="4"/>
  <c r="AC78" i="4"/>
  <c r="I79" i="4"/>
  <c r="I80" i="4"/>
  <c r="I81" i="4"/>
  <c r="I82" i="4"/>
  <c r="I83" i="4"/>
  <c r="I84" i="4"/>
  <c r="I85" i="4"/>
  <c r="I86" i="4"/>
  <c r="V86" i="4"/>
  <c r="Z86" i="4"/>
  <c r="AC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V104" i="4"/>
  <c r="Z104" i="4"/>
  <c r="AC104" i="4"/>
  <c r="I5" i="4"/>
  <c r="BA14" i="1"/>
  <c r="BB14" i="1"/>
  <c r="BA15" i="1"/>
  <c r="BB15" i="1"/>
  <c r="BA16" i="1"/>
  <c r="BB16" i="1"/>
  <c r="BA17" i="1"/>
  <c r="BB17" i="1"/>
  <c r="BA18" i="1"/>
  <c r="BB18" i="1"/>
  <c r="BA19" i="1"/>
  <c r="BB19" i="1"/>
  <c r="BA20" i="1"/>
  <c r="BB20" i="1"/>
  <c r="BA21" i="1"/>
  <c r="BB21" i="1"/>
  <c r="BA22" i="1"/>
  <c r="BB22" i="1"/>
  <c r="BA23" i="1"/>
  <c r="BB23" i="1"/>
  <c r="BA24" i="1"/>
  <c r="BB24" i="1"/>
  <c r="BA25" i="1"/>
  <c r="BB25" i="1"/>
  <c r="BA26" i="1"/>
  <c r="BB26" i="1"/>
  <c r="BA27" i="1"/>
  <c r="BB27" i="1"/>
  <c r="BA28" i="1"/>
  <c r="BB28" i="1"/>
  <c r="BA29" i="1"/>
  <c r="BB29" i="1"/>
  <c r="BA30" i="1"/>
  <c r="BB30" i="1"/>
  <c r="BA31" i="1"/>
  <c r="BB31" i="1"/>
  <c r="BA32" i="1"/>
  <c r="BB32" i="1"/>
  <c r="BA33" i="1"/>
  <c r="BB33" i="1"/>
  <c r="BA34" i="1"/>
  <c r="BB34" i="1"/>
  <c r="BA35" i="1"/>
  <c r="BB35" i="1"/>
  <c r="BA36" i="1"/>
  <c r="BB36" i="1"/>
  <c r="BA37" i="1"/>
  <c r="BB37" i="1"/>
  <c r="BA38" i="1"/>
  <c r="BB38" i="1"/>
  <c r="BA39" i="1"/>
  <c r="BB39" i="1"/>
  <c r="BA40" i="1"/>
  <c r="BB40" i="1"/>
  <c r="BA41" i="1"/>
  <c r="BB41" i="1"/>
  <c r="BA42" i="1"/>
  <c r="BB42" i="1"/>
  <c r="BA43" i="1"/>
  <c r="BB43" i="1"/>
  <c r="BA44" i="1"/>
  <c r="BB44" i="1"/>
  <c r="BA45" i="1"/>
  <c r="BB45" i="1"/>
  <c r="BA46" i="1"/>
  <c r="BB46" i="1"/>
  <c r="BA47" i="1"/>
  <c r="BB47" i="1"/>
  <c r="BA48" i="1"/>
  <c r="BB48" i="1"/>
  <c r="BA49" i="1"/>
  <c r="BB49" i="1"/>
  <c r="BA50" i="1"/>
  <c r="BB50" i="1"/>
  <c r="BA51" i="1"/>
  <c r="BB51" i="1"/>
  <c r="BA52" i="1"/>
  <c r="BB52" i="1"/>
  <c r="BA53" i="1"/>
  <c r="BB53" i="1"/>
  <c r="BA54" i="1"/>
  <c r="BB54" i="1"/>
  <c r="BA55" i="1"/>
  <c r="BB55" i="1"/>
  <c r="BA56" i="1"/>
  <c r="BB56" i="1"/>
  <c r="BA57" i="1"/>
  <c r="BB57" i="1"/>
  <c r="BA58" i="1"/>
  <c r="BB58" i="1"/>
  <c r="BA59" i="1"/>
  <c r="BB59" i="1"/>
  <c r="BA60" i="1"/>
  <c r="BB60" i="1"/>
  <c r="BA61" i="1"/>
  <c r="BB61" i="1"/>
  <c r="BA62" i="1"/>
  <c r="BB62" i="1"/>
  <c r="BA63" i="1"/>
  <c r="BB63" i="1"/>
  <c r="BA64" i="1"/>
  <c r="BB64" i="1"/>
  <c r="BA65" i="1"/>
  <c r="BB65" i="1"/>
  <c r="BA66" i="1"/>
  <c r="BB66" i="1"/>
  <c r="BA67" i="1"/>
  <c r="BB67" i="1"/>
  <c r="BA68" i="1"/>
  <c r="BB68" i="1"/>
  <c r="BA69" i="1"/>
  <c r="BB69" i="1"/>
  <c r="BA70" i="1"/>
  <c r="BB70" i="1"/>
  <c r="BA71" i="1"/>
  <c r="BB71" i="1"/>
  <c r="BA72" i="1"/>
  <c r="BB72" i="1"/>
  <c r="BA73" i="1"/>
  <c r="BB73" i="1"/>
  <c r="BA74" i="1"/>
  <c r="BB74" i="1"/>
  <c r="BA75" i="1"/>
  <c r="BB75" i="1"/>
  <c r="BA76" i="1"/>
  <c r="BB76" i="1"/>
  <c r="BA77" i="1"/>
  <c r="BB77" i="1"/>
  <c r="BA78" i="1"/>
  <c r="BB78" i="1"/>
  <c r="BA79" i="1"/>
  <c r="BB79" i="1"/>
  <c r="BA80" i="1"/>
  <c r="BB80" i="1"/>
  <c r="BA81" i="1"/>
  <c r="BB81" i="1"/>
  <c r="BA82" i="1"/>
  <c r="BB82" i="1"/>
  <c r="BA83" i="1"/>
  <c r="BB83" i="1"/>
  <c r="BA84" i="1"/>
  <c r="BB84" i="1"/>
  <c r="BA85" i="1"/>
  <c r="BB85" i="1"/>
  <c r="BA86" i="1"/>
  <c r="BB86" i="1"/>
  <c r="BA87" i="1"/>
  <c r="BB87" i="1"/>
  <c r="BA88" i="1"/>
  <c r="BB88" i="1"/>
  <c r="BA89" i="1"/>
  <c r="BB89" i="1"/>
  <c r="BA90" i="1"/>
  <c r="BB90" i="1"/>
  <c r="BA91" i="1"/>
  <c r="BB91" i="1"/>
  <c r="BA92" i="1"/>
  <c r="BB92" i="1"/>
  <c r="BA93" i="1"/>
  <c r="BB93" i="1"/>
  <c r="BA94" i="1"/>
  <c r="BB94" i="1"/>
  <c r="BA95" i="1"/>
  <c r="BB95" i="1"/>
  <c r="BA96" i="1"/>
  <c r="BB96" i="1"/>
  <c r="BA97" i="1"/>
  <c r="BB97" i="1"/>
  <c r="BA98" i="1"/>
  <c r="BB98" i="1"/>
  <c r="BA99" i="1"/>
  <c r="BB99" i="1"/>
  <c r="BA100" i="1"/>
  <c r="BB100" i="1"/>
  <c r="BA101" i="1"/>
  <c r="BB101" i="1"/>
  <c r="BA102" i="1"/>
  <c r="BB102" i="1"/>
  <c r="BA103" i="1"/>
  <c r="BB103" i="1"/>
  <c r="BA104" i="1"/>
  <c r="BB104" i="1"/>
  <c r="BA105" i="1"/>
  <c r="BB105" i="1"/>
  <c r="BA106" i="1"/>
  <c r="BB106" i="1"/>
  <c r="BA107" i="1"/>
  <c r="BB107" i="1"/>
  <c r="BA108" i="1"/>
  <c r="BB108" i="1"/>
  <c r="U108" i="4"/>
  <c r="AB108" i="4"/>
  <c r="U109" i="4"/>
  <c r="AB109" i="4"/>
  <c r="U110" i="4"/>
  <c r="AB110" i="4"/>
  <c r="U111" i="4"/>
  <c r="Y111" i="4"/>
  <c r="U112" i="4"/>
  <c r="AB112" i="4"/>
  <c r="U113" i="4"/>
  <c r="AB113" i="4"/>
  <c r="U114" i="4"/>
  <c r="AB114" i="4"/>
  <c r="U115" i="4"/>
  <c r="Y115" i="4"/>
  <c r="U116" i="4"/>
  <c r="AB116" i="4"/>
  <c r="U117" i="4"/>
  <c r="Y117" i="4"/>
  <c r="U118" i="4"/>
  <c r="Y118" i="4"/>
  <c r="U119" i="4"/>
  <c r="Y119" i="4"/>
  <c r="U120" i="4"/>
  <c r="AB120" i="4"/>
  <c r="U121" i="4"/>
  <c r="AB121" i="4"/>
  <c r="U122" i="4"/>
  <c r="AB122" i="4"/>
  <c r="U123" i="4"/>
  <c r="AB123" i="4"/>
  <c r="U124" i="4"/>
  <c r="AB124" i="4"/>
  <c r="U125" i="4"/>
  <c r="AB125" i="4"/>
  <c r="U126" i="4"/>
  <c r="AB126" i="4"/>
  <c r="U127" i="4"/>
  <c r="Y127" i="4"/>
  <c r="T108" i="4"/>
  <c r="AA108" i="4"/>
  <c r="T109" i="4"/>
  <c r="AA109" i="4"/>
  <c r="T110" i="4"/>
  <c r="AA110" i="4"/>
  <c r="T111" i="4"/>
  <c r="AA111" i="4"/>
  <c r="T112" i="4"/>
  <c r="AA112" i="4"/>
  <c r="T113" i="4"/>
  <c r="AA113" i="4"/>
  <c r="T114" i="4"/>
  <c r="AA114" i="4"/>
  <c r="T115" i="4"/>
  <c r="AA115" i="4"/>
  <c r="T116" i="4"/>
  <c r="AA116" i="4"/>
  <c r="T117" i="4"/>
  <c r="AA117" i="4"/>
  <c r="T118" i="4"/>
  <c r="AA118" i="4"/>
  <c r="T119" i="4"/>
  <c r="AA119" i="4"/>
  <c r="T120" i="4"/>
  <c r="T121" i="4"/>
  <c r="AA121" i="4"/>
  <c r="T122" i="4"/>
  <c r="AA122" i="4"/>
  <c r="T123" i="4"/>
  <c r="AA123" i="4"/>
  <c r="T124" i="4"/>
  <c r="T125" i="4"/>
  <c r="AA125" i="4"/>
  <c r="T126" i="4"/>
  <c r="AA126" i="4"/>
  <c r="T127" i="4"/>
  <c r="AA127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F6" i="4"/>
  <c r="U6" i="4"/>
  <c r="Y6" i="4"/>
  <c r="AB6" i="4"/>
  <c r="G6" i="4"/>
  <c r="F7" i="4"/>
  <c r="G7" i="4"/>
  <c r="F8" i="4"/>
  <c r="G8" i="4"/>
  <c r="F9" i="4"/>
  <c r="G9" i="4"/>
  <c r="F10" i="4"/>
  <c r="G10" i="4"/>
  <c r="F11" i="4"/>
  <c r="G11" i="4"/>
  <c r="F12" i="4"/>
  <c r="G12" i="4"/>
  <c r="F13" i="4"/>
  <c r="G13" i="4"/>
  <c r="F14" i="4"/>
  <c r="G14" i="4"/>
  <c r="F15" i="4"/>
  <c r="G15" i="4"/>
  <c r="F16" i="4"/>
  <c r="G16" i="4"/>
  <c r="F17" i="4"/>
  <c r="V17" i="4"/>
  <c r="Z17" i="4"/>
  <c r="AC17" i="4"/>
  <c r="G17" i="4"/>
  <c r="F18" i="4"/>
  <c r="G18" i="4"/>
  <c r="F19" i="4"/>
  <c r="G19" i="4"/>
  <c r="F20" i="4"/>
  <c r="G20" i="4"/>
  <c r="F21" i="4"/>
  <c r="G21" i="4"/>
  <c r="F22" i="4"/>
  <c r="G22" i="4"/>
  <c r="F23" i="4"/>
  <c r="G23" i="4"/>
  <c r="F24" i="4"/>
  <c r="G24" i="4"/>
  <c r="F25" i="4"/>
  <c r="V25" i="4"/>
  <c r="Z25" i="4"/>
  <c r="AC25" i="4"/>
  <c r="G25" i="4"/>
  <c r="F26" i="4"/>
  <c r="G26" i="4"/>
  <c r="F27" i="4"/>
  <c r="G27" i="4"/>
  <c r="F28" i="4"/>
  <c r="G28" i="4"/>
  <c r="F29" i="4"/>
  <c r="G29" i="4"/>
  <c r="F30" i="4"/>
  <c r="G30" i="4"/>
  <c r="F31" i="4"/>
  <c r="G31" i="4"/>
  <c r="F32" i="4"/>
  <c r="G32" i="4"/>
  <c r="F33" i="4"/>
  <c r="V33" i="4"/>
  <c r="Z33" i="4"/>
  <c r="AC33" i="4"/>
  <c r="G33" i="4"/>
  <c r="F34" i="4"/>
  <c r="G34" i="4"/>
  <c r="F35" i="4"/>
  <c r="G35" i="4"/>
  <c r="F36" i="4"/>
  <c r="G36" i="4"/>
  <c r="F37" i="4"/>
  <c r="G37" i="4"/>
  <c r="F38" i="4"/>
  <c r="G38" i="4"/>
  <c r="F39" i="4"/>
  <c r="G39" i="4"/>
  <c r="F40" i="4"/>
  <c r="G40" i="4"/>
  <c r="F41" i="4"/>
  <c r="V41" i="4"/>
  <c r="Z41" i="4"/>
  <c r="AC41" i="4"/>
  <c r="G41" i="4"/>
  <c r="F42" i="4"/>
  <c r="G42" i="4"/>
  <c r="F43" i="4"/>
  <c r="G43" i="4"/>
  <c r="F44" i="4"/>
  <c r="G44" i="4"/>
  <c r="F45" i="4"/>
  <c r="V45" i="4"/>
  <c r="Z45" i="4"/>
  <c r="AC45" i="4"/>
  <c r="G45" i="4"/>
  <c r="F46" i="4"/>
  <c r="G46" i="4"/>
  <c r="F47" i="4"/>
  <c r="G47" i="4"/>
  <c r="F48" i="4"/>
  <c r="G48" i="4"/>
  <c r="F49" i="4"/>
  <c r="V49" i="4"/>
  <c r="G49" i="4"/>
  <c r="F50" i="4"/>
  <c r="G50" i="4"/>
  <c r="F51" i="4"/>
  <c r="G51" i="4"/>
  <c r="F52" i="4"/>
  <c r="G52" i="4"/>
  <c r="F53" i="4"/>
  <c r="G53" i="4"/>
  <c r="F54" i="4"/>
  <c r="G54" i="4"/>
  <c r="F55" i="4"/>
  <c r="G55" i="4"/>
  <c r="F56" i="4"/>
  <c r="G56" i="4"/>
  <c r="F57" i="4"/>
  <c r="V57" i="4"/>
  <c r="Z57" i="4"/>
  <c r="AC57" i="4"/>
  <c r="G57" i="4"/>
  <c r="F58" i="4"/>
  <c r="G58" i="4"/>
  <c r="T58" i="4"/>
  <c r="X58" i="4"/>
  <c r="AA58" i="4"/>
  <c r="F59" i="4"/>
  <c r="G59" i="4"/>
  <c r="F60" i="4"/>
  <c r="G60" i="4"/>
  <c r="T60" i="4"/>
  <c r="X60" i="4"/>
  <c r="AA60" i="4"/>
  <c r="F61" i="4"/>
  <c r="G61" i="4"/>
  <c r="F62" i="4"/>
  <c r="G62" i="4"/>
  <c r="F63" i="4"/>
  <c r="G63" i="4"/>
  <c r="F64" i="4"/>
  <c r="G64" i="4"/>
  <c r="F65" i="4"/>
  <c r="V65" i="4"/>
  <c r="Z65" i="4"/>
  <c r="AC65" i="4"/>
  <c r="G65" i="4"/>
  <c r="F66" i="4"/>
  <c r="G66" i="4"/>
  <c r="F67" i="4"/>
  <c r="G67" i="4"/>
  <c r="F68" i="4"/>
  <c r="G68" i="4"/>
  <c r="F69" i="4"/>
  <c r="V69" i="4"/>
  <c r="Z69" i="4"/>
  <c r="AC69" i="4"/>
  <c r="G69" i="4"/>
  <c r="F70" i="4"/>
  <c r="G70" i="4"/>
  <c r="F71" i="4"/>
  <c r="G71" i="4"/>
  <c r="F72" i="4"/>
  <c r="G72" i="4"/>
  <c r="F73" i="4"/>
  <c r="G73" i="4"/>
  <c r="F74" i="4"/>
  <c r="G74" i="4"/>
  <c r="F75" i="4"/>
  <c r="G75" i="4"/>
  <c r="F76" i="4"/>
  <c r="G76" i="4"/>
  <c r="F77" i="4"/>
  <c r="V77" i="4"/>
  <c r="Z77" i="4"/>
  <c r="AC77" i="4"/>
  <c r="G77" i="4"/>
  <c r="F78" i="4"/>
  <c r="G78" i="4"/>
  <c r="F79" i="4"/>
  <c r="G79" i="4"/>
  <c r="F80" i="4"/>
  <c r="G80" i="4"/>
  <c r="F81" i="4"/>
  <c r="G81" i="4"/>
  <c r="F82" i="4"/>
  <c r="G82" i="4"/>
  <c r="F83" i="4"/>
  <c r="G83" i="4"/>
  <c r="F84" i="4"/>
  <c r="G84" i="4"/>
  <c r="F85" i="4"/>
  <c r="V85" i="4"/>
  <c r="Z85" i="4"/>
  <c r="AC85" i="4"/>
  <c r="G85" i="4"/>
  <c r="F86" i="4"/>
  <c r="G86" i="4"/>
  <c r="F87" i="4"/>
  <c r="G87" i="4"/>
  <c r="F88" i="4"/>
  <c r="G88" i="4"/>
  <c r="F89" i="4"/>
  <c r="G89" i="4"/>
  <c r="F90" i="4"/>
  <c r="G90" i="4"/>
  <c r="F91" i="4"/>
  <c r="G91" i="4"/>
  <c r="F92" i="4"/>
  <c r="G92" i="4"/>
  <c r="F93" i="4"/>
  <c r="V93" i="4"/>
  <c r="Z93" i="4"/>
  <c r="AC93" i="4"/>
  <c r="G93" i="4"/>
  <c r="F94" i="4"/>
  <c r="G94" i="4"/>
  <c r="F95" i="4"/>
  <c r="G95" i="4"/>
  <c r="F96" i="4"/>
  <c r="G96" i="4"/>
  <c r="F97" i="4"/>
  <c r="G97" i="4"/>
  <c r="F98" i="4"/>
  <c r="G98" i="4"/>
  <c r="F99" i="4"/>
  <c r="G99" i="4"/>
  <c r="F100" i="4"/>
  <c r="G100" i="4"/>
  <c r="F101" i="4"/>
  <c r="G101" i="4"/>
  <c r="F102" i="4"/>
  <c r="G102" i="4"/>
  <c r="F103" i="4"/>
  <c r="G103" i="4"/>
  <c r="F104" i="4"/>
  <c r="G104" i="4"/>
  <c r="G5" i="4"/>
  <c r="F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5" i="4"/>
  <c r="B5" i="4"/>
  <c r="C5" i="4"/>
  <c r="D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5" i="4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61" i="2"/>
  <c r="T62" i="2"/>
  <c r="T63" i="2"/>
  <c r="T64" i="2"/>
  <c r="T65" i="2"/>
  <c r="T66" i="2"/>
  <c r="T67" i="2"/>
  <c r="T68" i="2"/>
  <c r="T69" i="2"/>
  <c r="T70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C4" i="2"/>
  <c r="F4" i="2"/>
  <c r="C5" i="2"/>
  <c r="F5" i="2"/>
  <c r="C6" i="2"/>
  <c r="F6" i="2"/>
  <c r="C7" i="2"/>
  <c r="F7" i="2"/>
  <c r="C8" i="2"/>
  <c r="F8" i="2"/>
  <c r="C9" i="2"/>
  <c r="F9" i="2"/>
  <c r="C10" i="2"/>
  <c r="F10" i="2"/>
  <c r="C11" i="2"/>
  <c r="F11" i="2"/>
  <c r="C12" i="2"/>
  <c r="F12" i="2"/>
  <c r="C13" i="2"/>
  <c r="F13" i="2"/>
  <c r="C14" i="2"/>
  <c r="F14" i="2"/>
  <c r="C15" i="2"/>
  <c r="F15" i="2"/>
  <c r="C16" i="2"/>
  <c r="F16" i="2"/>
  <c r="C17" i="2"/>
  <c r="F17" i="2"/>
  <c r="C18" i="2"/>
  <c r="F18" i="2"/>
  <c r="C19" i="2"/>
  <c r="F19" i="2"/>
  <c r="C20" i="2"/>
  <c r="F20" i="2"/>
  <c r="C21" i="2"/>
  <c r="F21" i="2"/>
  <c r="C22" i="2"/>
  <c r="F22" i="2"/>
  <c r="F23" i="2"/>
  <c r="C24" i="2"/>
  <c r="F24" i="2"/>
  <c r="C25" i="2"/>
  <c r="F25" i="2"/>
  <c r="C26" i="2"/>
  <c r="F26" i="2"/>
  <c r="C27" i="2"/>
  <c r="F27" i="2"/>
  <c r="C28" i="2"/>
  <c r="F28" i="2"/>
  <c r="C29" i="2"/>
  <c r="F29" i="2"/>
  <c r="C30" i="2"/>
  <c r="F30" i="2"/>
  <c r="C31" i="2"/>
  <c r="F31" i="2"/>
  <c r="C32" i="2"/>
  <c r="F32" i="2"/>
  <c r="C33" i="2"/>
  <c r="F33" i="2"/>
  <c r="C34" i="2"/>
  <c r="F34" i="2"/>
  <c r="C35" i="2"/>
  <c r="F35" i="2"/>
  <c r="C36" i="2"/>
  <c r="F36" i="2"/>
  <c r="C37" i="2"/>
  <c r="F37" i="2"/>
  <c r="C38" i="2"/>
  <c r="F38" i="2"/>
  <c r="C39" i="2"/>
  <c r="F39" i="2"/>
  <c r="C40" i="2"/>
  <c r="F40" i="2"/>
  <c r="C41" i="2"/>
  <c r="F41" i="2"/>
  <c r="C42" i="2"/>
  <c r="F42" i="2"/>
  <c r="C43" i="2"/>
  <c r="F43" i="2"/>
  <c r="C44" i="2"/>
  <c r="F44" i="2"/>
  <c r="C45" i="2"/>
  <c r="F45" i="2"/>
  <c r="C46" i="2"/>
  <c r="F46" i="2"/>
  <c r="C47" i="2"/>
  <c r="F47" i="2"/>
  <c r="C48" i="2"/>
  <c r="F48" i="2"/>
  <c r="C49" i="2"/>
  <c r="F49" i="2"/>
  <c r="C50" i="2"/>
  <c r="F50" i="2"/>
  <c r="C51" i="2"/>
  <c r="F51" i="2"/>
  <c r="C52" i="2"/>
  <c r="F52" i="2"/>
  <c r="C53" i="2"/>
  <c r="F53" i="2"/>
  <c r="C54" i="2"/>
  <c r="F54" i="2"/>
  <c r="C55" i="2"/>
  <c r="F55" i="2"/>
  <c r="C56" i="2"/>
  <c r="F56" i="2"/>
  <c r="C57" i="2"/>
  <c r="F57" i="2"/>
  <c r="C58" i="2"/>
  <c r="F58" i="2"/>
  <c r="C59" i="2"/>
  <c r="F59" i="2"/>
  <c r="C60" i="2"/>
  <c r="F60" i="2"/>
  <c r="C61" i="2"/>
  <c r="F61" i="2"/>
  <c r="C62" i="2"/>
  <c r="F62" i="2"/>
  <c r="C63" i="2"/>
  <c r="F63" i="2"/>
  <c r="C64" i="2"/>
  <c r="F64" i="2"/>
  <c r="C65" i="2"/>
  <c r="F65" i="2"/>
  <c r="C66" i="2"/>
  <c r="F66" i="2"/>
  <c r="C67" i="2"/>
  <c r="F67" i="2"/>
  <c r="C68" i="2"/>
  <c r="F68" i="2"/>
  <c r="C69" i="2"/>
  <c r="F69" i="2"/>
  <c r="C70" i="2"/>
  <c r="F70" i="2"/>
  <c r="C71" i="2"/>
  <c r="F71" i="2"/>
  <c r="C72" i="2"/>
  <c r="F72" i="2"/>
  <c r="C73" i="2"/>
  <c r="F73" i="2"/>
  <c r="C74" i="2"/>
  <c r="F74" i="2"/>
  <c r="C75" i="2"/>
  <c r="F75" i="2"/>
  <c r="C76" i="2"/>
  <c r="F76" i="2"/>
  <c r="C77" i="2"/>
  <c r="F77" i="2"/>
  <c r="C78" i="2"/>
  <c r="F78" i="2"/>
  <c r="C79" i="2"/>
  <c r="F79" i="2"/>
  <c r="C80" i="2"/>
  <c r="F80" i="2"/>
  <c r="C81" i="2"/>
  <c r="F81" i="2"/>
  <c r="C82" i="2"/>
  <c r="F82" i="2"/>
  <c r="C83" i="2"/>
  <c r="F83" i="2"/>
  <c r="C84" i="2"/>
  <c r="F84" i="2"/>
  <c r="C85" i="2"/>
  <c r="F85" i="2"/>
  <c r="C86" i="2"/>
  <c r="F86" i="2"/>
  <c r="C87" i="2"/>
  <c r="F87" i="2"/>
  <c r="C88" i="2"/>
  <c r="F88" i="2"/>
  <c r="C89" i="2"/>
  <c r="F89" i="2"/>
  <c r="C90" i="2"/>
  <c r="F90" i="2"/>
  <c r="C91" i="2"/>
  <c r="F91" i="2"/>
  <c r="C92" i="2"/>
  <c r="F92" i="2"/>
  <c r="C93" i="2"/>
  <c r="F93" i="2"/>
  <c r="C94" i="2"/>
  <c r="F94" i="2"/>
  <c r="C95" i="2"/>
  <c r="F95" i="2"/>
  <c r="C96" i="2"/>
  <c r="F96" i="2"/>
  <c r="C97" i="2"/>
  <c r="F97" i="2"/>
  <c r="C98" i="2"/>
  <c r="F98" i="2"/>
  <c r="C99" i="2"/>
  <c r="F99" i="2"/>
  <c r="C100" i="2"/>
  <c r="F100" i="2"/>
  <c r="C101" i="2"/>
  <c r="F101" i="2"/>
  <c r="C102" i="2"/>
  <c r="F102" i="2"/>
  <c r="G4" i="2"/>
  <c r="J4" i="2"/>
  <c r="K4" i="2"/>
  <c r="G7" i="2"/>
  <c r="J7" i="2"/>
  <c r="K7" i="2"/>
  <c r="G10" i="2"/>
  <c r="J10" i="2"/>
  <c r="K10" i="2"/>
  <c r="G14" i="2"/>
  <c r="J14" i="2"/>
  <c r="K14" i="2"/>
  <c r="G15" i="2"/>
  <c r="J15" i="2"/>
  <c r="K15" i="2"/>
  <c r="G17" i="2"/>
  <c r="J17" i="2"/>
  <c r="K17" i="2"/>
  <c r="G18" i="2"/>
  <c r="J18" i="2"/>
  <c r="G22" i="2"/>
  <c r="J22" i="2"/>
  <c r="K22" i="2"/>
  <c r="G25" i="2"/>
  <c r="J25" i="2"/>
  <c r="N25" i="2"/>
  <c r="G26" i="2"/>
  <c r="J26" i="2"/>
  <c r="P26" i="2"/>
  <c r="G30" i="2"/>
  <c r="J30" i="2"/>
  <c r="O30" i="2"/>
  <c r="G31" i="2"/>
  <c r="J31" i="2"/>
  <c r="K31" i="2"/>
  <c r="G34" i="2"/>
  <c r="J34" i="2"/>
  <c r="K34" i="2"/>
  <c r="G41" i="2"/>
  <c r="J41" i="2"/>
  <c r="N41" i="2"/>
  <c r="G42" i="2"/>
  <c r="J42" i="2"/>
  <c r="K42" i="2"/>
  <c r="G43" i="2"/>
  <c r="J43" i="2"/>
  <c r="O43" i="2"/>
  <c r="G46" i="2"/>
  <c r="J46" i="2"/>
  <c r="P46" i="2"/>
  <c r="G50" i="2"/>
  <c r="J50" i="2"/>
  <c r="K50" i="2"/>
  <c r="G55" i="2"/>
  <c r="J55" i="2"/>
  <c r="M55" i="2"/>
  <c r="G58" i="2"/>
  <c r="J58" i="2"/>
  <c r="K58" i="2"/>
  <c r="G62" i="2"/>
  <c r="J62" i="2"/>
  <c r="K62" i="2"/>
  <c r="G66" i="2"/>
  <c r="J66" i="2"/>
  <c r="M66" i="2"/>
  <c r="G73" i="2"/>
  <c r="J73" i="2"/>
  <c r="G74" i="2"/>
  <c r="J74" i="2"/>
  <c r="K74" i="2"/>
  <c r="G78" i="2"/>
  <c r="J78" i="2"/>
  <c r="N78" i="2"/>
  <c r="G81" i="2"/>
  <c r="J81" i="2"/>
  <c r="N81" i="2"/>
  <c r="G82" i="2"/>
  <c r="J82" i="2"/>
  <c r="L82" i="2"/>
  <c r="G83" i="2"/>
  <c r="J83" i="2"/>
  <c r="L83" i="2"/>
  <c r="G89" i="2"/>
  <c r="J89" i="2"/>
  <c r="L89" i="2"/>
  <c r="G91" i="2"/>
  <c r="J91" i="2"/>
  <c r="P91" i="2"/>
  <c r="G94" i="2"/>
  <c r="J94" i="2"/>
  <c r="G99" i="2"/>
  <c r="J99" i="2"/>
  <c r="L99" i="2"/>
  <c r="A4" i="2"/>
  <c r="B4" i="2"/>
  <c r="H4" i="2"/>
  <c r="A5" i="2"/>
  <c r="B5" i="2"/>
  <c r="H5" i="2"/>
  <c r="A6" i="2"/>
  <c r="B6" i="2"/>
  <c r="H6" i="2"/>
  <c r="A7" i="2"/>
  <c r="B7" i="2"/>
  <c r="H7" i="2"/>
  <c r="A8" i="2"/>
  <c r="B8" i="2"/>
  <c r="H8" i="2"/>
  <c r="A9" i="2"/>
  <c r="B9" i="2"/>
  <c r="H9" i="2"/>
  <c r="A10" i="2"/>
  <c r="B10" i="2"/>
  <c r="H10" i="2"/>
  <c r="A11" i="2"/>
  <c r="B11" i="2"/>
  <c r="H11" i="2"/>
  <c r="A12" i="2"/>
  <c r="B12" i="2"/>
  <c r="H12" i="2"/>
  <c r="A13" i="2"/>
  <c r="B13" i="2"/>
  <c r="H13" i="2"/>
  <c r="A14" i="2"/>
  <c r="B14" i="2"/>
  <c r="H14" i="2"/>
  <c r="A15" i="2"/>
  <c r="B15" i="2"/>
  <c r="H15" i="2"/>
  <c r="A16" i="2"/>
  <c r="B16" i="2"/>
  <c r="H16" i="2"/>
  <c r="A17" i="2"/>
  <c r="B17" i="2"/>
  <c r="H17" i="2"/>
  <c r="A18" i="2"/>
  <c r="B18" i="2"/>
  <c r="H18" i="2"/>
  <c r="A19" i="2"/>
  <c r="B19" i="2"/>
  <c r="H19" i="2"/>
  <c r="A20" i="2"/>
  <c r="B20" i="2"/>
  <c r="H20" i="2"/>
  <c r="A21" i="2"/>
  <c r="B21" i="2"/>
  <c r="H21" i="2"/>
  <c r="A22" i="2"/>
  <c r="B22" i="2"/>
  <c r="H22" i="2"/>
  <c r="A23" i="2"/>
  <c r="B23" i="2"/>
  <c r="H23" i="2"/>
  <c r="A24" i="2"/>
  <c r="B24" i="2"/>
  <c r="H24" i="2"/>
  <c r="A25" i="2"/>
  <c r="B25" i="2"/>
  <c r="H25" i="2"/>
  <c r="A26" i="2"/>
  <c r="B26" i="2"/>
  <c r="H26" i="2"/>
  <c r="A27" i="2"/>
  <c r="B27" i="2"/>
  <c r="H27" i="2"/>
  <c r="A28" i="2"/>
  <c r="B28" i="2"/>
  <c r="H28" i="2"/>
  <c r="A29" i="2"/>
  <c r="B29" i="2"/>
  <c r="H29" i="2"/>
  <c r="A30" i="2"/>
  <c r="B30" i="2"/>
  <c r="H30" i="2"/>
  <c r="A31" i="2"/>
  <c r="B31" i="2"/>
  <c r="H31" i="2"/>
  <c r="A32" i="2"/>
  <c r="B32" i="2"/>
  <c r="H32" i="2"/>
  <c r="A33" i="2"/>
  <c r="B33" i="2"/>
  <c r="H33" i="2"/>
  <c r="A34" i="2"/>
  <c r="B34" i="2"/>
  <c r="H34" i="2"/>
  <c r="A35" i="2"/>
  <c r="B35" i="2"/>
  <c r="H35" i="2"/>
  <c r="A36" i="2"/>
  <c r="B36" i="2"/>
  <c r="H36" i="2"/>
  <c r="A37" i="2"/>
  <c r="B37" i="2"/>
  <c r="H37" i="2"/>
  <c r="A38" i="2"/>
  <c r="B38" i="2"/>
  <c r="H38" i="2"/>
  <c r="A39" i="2"/>
  <c r="B39" i="2"/>
  <c r="H39" i="2"/>
  <c r="A40" i="2"/>
  <c r="B40" i="2"/>
  <c r="H40" i="2"/>
  <c r="A41" i="2"/>
  <c r="B41" i="2"/>
  <c r="H41" i="2"/>
  <c r="A42" i="2"/>
  <c r="B42" i="2"/>
  <c r="H42" i="2"/>
  <c r="A43" i="2"/>
  <c r="B43" i="2"/>
  <c r="H43" i="2"/>
  <c r="A44" i="2"/>
  <c r="B44" i="2"/>
  <c r="H44" i="2"/>
  <c r="A45" i="2"/>
  <c r="B45" i="2"/>
  <c r="H45" i="2"/>
  <c r="A46" i="2"/>
  <c r="B46" i="2"/>
  <c r="H46" i="2"/>
  <c r="A47" i="2"/>
  <c r="B47" i="2"/>
  <c r="H47" i="2"/>
  <c r="A48" i="2"/>
  <c r="B48" i="2"/>
  <c r="H48" i="2"/>
  <c r="A49" i="2"/>
  <c r="B49" i="2"/>
  <c r="H49" i="2"/>
  <c r="A50" i="2"/>
  <c r="B50" i="2"/>
  <c r="H50" i="2"/>
  <c r="A51" i="2"/>
  <c r="B51" i="2"/>
  <c r="H51" i="2"/>
  <c r="A52" i="2"/>
  <c r="B52" i="2"/>
  <c r="H52" i="2"/>
  <c r="A53" i="2"/>
  <c r="B53" i="2"/>
  <c r="H53" i="2"/>
  <c r="A54" i="2"/>
  <c r="B54" i="2"/>
  <c r="H54" i="2"/>
  <c r="A55" i="2"/>
  <c r="B55" i="2"/>
  <c r="H55" i="2"/>
  <c r="A56" i="2"/>
  <c r="B56" i="2"/>
  <c r="H56" i="2"/>
  <c r="A57" i="2"/>
  <c r="B57" i="2"/>
  <c r="H57" i="2"/>
  <c r="A58" i="2"/>
  <c r="B58" i="2"/>
  <c r="H58" i="2"/>
  <c r="A59" i="2"/>
  <c r="B59" i="2"/>
  <c r="H59" i="2"/>
  <c r="A60" i="2"/>
  <c r="B60" i="2"/>
  <c r="H60" i="2"/>
  <c r="A61" i="2"/>
  <c r="B61" i="2"/>
  <c r="H61" i="2"/>
  <c r="A62" i="2"/>
  <c r="B62" i="2"/>
  <c r="H62" i="2"/>
  <c r="A63" i="2"/>
  <c r="B63" i="2"/>
  <c r="H63" i="2"/>
  <c r="A64" i="2"/>
  <c r="B64" i="2"/>
  <c r="H64" i="2"/>
  <c r="A65" i="2"/>
  <c r="B65" i="2"/>
  <c r="H65" i="2"/>
  <c r="A66" i="2"/>
  <c r="B66" i="2"/>
  <c r="H66" i="2"/>
  <c r="A67" i="2"/>
  <c r="B67" i="2"/>
  <c r="H67" i="2"/>
  <c r="A68" i="2"/>
  <c r="B68" i="2"/>
  <c r="H68" i="2"/>
  <c r="A69" i="2"/>
  <c r="B69" i="2"/>
  <c r="H69" i="2"/>
  <c r="A70" i="2"/>
  <c r="B70" i="2"/>
  <c r="H70" i="2"/>
  <c r="A71" i="2"/>
  <c r="B71" i="2"/>
  <c r="H71" i="2"/>
  <c r="A72" i="2"/>
  <c r="B72" i="2"/>
  <c r="H72" i="2"/>
  <c r="A73" i="2"/>
  <c r="B73" i="2"/>
  <c r="H73" i="2"/>
  <c r="A74" i="2"/>
  <c r="B74" i="2"/>
  <c r="H74" i="2"/>
  <c r="A75" i="2"/>
  <c r="B75" i="2"/>
  <c r="H75" i="2"/>
  <c r="A76" i="2"/>
  <c r="B76" i="2"/>
  <c r="H76" i="2"/>
  <c r="A77" i="2"/>
  <c r="B77" i="2"/>
  <c r="H77" i="2"/>
  <c r="A78" i="2"/>
  <c r="B78" i="2"/>
  <c r="H78" i="2"/>
  <c r="A79" i="2"/>
  <c r="B79" i="2"/>
  <c r="H79" i="2"/>
  <c r="A80" i="2"/>
  <c r="B80" i="2"/>
  <c r="H80" i="2"/>
  <c r="A81" i="2"/>
  <c r="B81" i="2"/>
  <c r="H81" i="2"/>
  <c r="A82" i="2"/>
  <c r="B82" i="2"/>
  <c r="H82" i="2"/>
  <c r="A83" i="2"/>
  <c r="B83" i="2"/>
  <c r="H83" i="2"/>
  <c r="A84" i="2"/>
  <c r="B84" i="2"/>
  <c r="H84" i="2"/>
  <c r="A85" i="2"/>
  <c r="B85" i="2"/>
  <c r="H85" i="2"/>
  <c r="A86" i="2"/>
  <c r="B86" i="2"/>
  <c r="H86" i="2"/>
  <c r="A87" i="2"/>
  <c r="B87" i="2"/>
  <c r="H87" i="2"/>
  <c r="A88" i="2"/>
  <c r="B88" i="2"/>
  <c r="H88" i="2"/>
  <c r="A89" i="2"/>
  <c r="B89" i="2"/>
  <c r="H89" i="2"/>
  <c r="A90" i="2"/>
  <c r="B90" i="2"/>
  <c r="H90" i="2"/>
  <c r="A91" i="2"/>
  <c r="B91" i="2"/>
  <c r="H91" i="2"/>
  <c r="A92" i="2"/>
  <c r="B92" i="2"/>
  <c r="H92" i="2"/>
  <c r="A93" i="2"/>
  <c r="B93" i="2"/>
  <c r="H93" i="2"/>
  <c r="A94" i="2"/>
  <c r="B94" i="2"/>
  <c r="H94" i="2"/>
  <c r="A95" i="2"/>
  <c r="B95" i="2"/>
  <c r="H95" i="2"/>
  <c r="A96" i="2"/>
  <c r="B96" i="2"/>
  <c r="H96" i="2"/>
  <c r="A97" i="2"/>
  <c r="B97" i="2"/>
  <c r="H97" i="2"/>
  <c r="A98" i="2"/>
  <c r="B98" i="2"/>
  <c r="H98" i="2"/>
  <c r="A99" i="2"/>
  <c r="B99" i="2"/>
  <c r="H99" i="2"/>
  <c r="A100" i="2"/>
  <c r="B100" i="2"/>
  <c r="H100" i="2"/>
  <c r="A101" i="2"/>
  <c r="B101" i="2"/>
  <c r="H101" i="2"/>
  <c r="A102" i="2"/>
  <c r="B102" i="2"/>
  <c r="H102" i="2"/>
  <c r="C3" i="2"/>
  <c r="B3" i="2"/>
  <c r="T4" i="2"/>
  <c r="T5" i="2"/>
  <c r="T6" i="2"/>
  <c r="E137" i="1"/>
  <c r="F137" i="1"/>
  <c r="G137" i="1"/>
  <c r="E138" i="1"/>
  <c r="F138" i="1"/>
  <c r="H138" i="1"/>
  <c r="U16" i="2"/>
  <c r="G138" i="1"/>
  <c r="E139" i="1"/>
  <c r="F139" i="1"/>
  <c r="G139" i="1"/>
  <c r="H139" i="1"/>
  <c r="U17" i="2"/>
  <c r="E140" i="1"/>
  <c r="F140" i="1"/>
  <c r="G140" i="1"/>
  <c r="H140" i="1"/>
  <c r="U18" i="2"/>
  <c r="E141" i="1"/>
  <c r="F141" i="1"/>
  <c r="G141" i="1"/>
  <c r="E142" i="1"/>
  <c r="F142" i="1"/>
  <c r="H142" i="1"/>
  <c r="U20" i="2"/>
  <c r="G142" i="1"/>
  <c r="E143" i="1"/>
  <c r="F143" i="1"/>
  <c r="G143" i="1"/>
  <c r="H143" i="1"/>
  <c r="U21" i="2"/>
  <c r="E144" i="1"/>
  <c r="F144" i="1"/>
  <c r="H144" i="1"/>
  <c r="U22" i="2"/>
  <c r="G144" i="1"/>
  <c r="E145" i="1"/>
  <c r="F145" i="1"/>
  <c r="G145" i="1"/>
  <c r="E146" i="1"/>
  <c r="F146" i="1"/>
  <c r="H146" i="1"/>
  <c r="U24" i="2"/>
  <c r="G146" i="1"/>
  <c r="E147" i="1"/>
  <c r="F147" i="1"/>
  <c r="G147" i="1"/>
  <c r="E148" i="1"/>
  <c r="F148" i="1"/>
  <c r="G148" i="1"/>
  <c r="E149" i="1"/>
  <c r="F149" i="1"/>
  <c r="G149" i="1"/>
  <c r="E150" i="1"/>
  <c r="F150" i="1"/>
  <c r="H150" i="1"/>
  <c r="U28" i="2"/>
  <c r="G150" i="1"/>
  <c r="E151" i="1"/>
  <c r="F151" i="1"/>
  <c r="G151" i="1"/>
  <c r="H151" i="1"/>
  <c r="U29" i="2"/>
  <c r="E152" i="1"/>
  <c r="F152" i="1"/>
  <c r="G152" i="1"/>
  <c r="H152" i="1"/>
  <c r="U30" i="2"/>
  <c r="E153" i="1"/>
  <c r="F153" i="1"/>
  <c r="G153" i="1"/>
  <c r="E154" i="1"/>
  <c r="F154" i="1"/>
  <c r="H154" i="1"/>
  <c r="U32" i="2"/>
  <c r="G154" i="1"/>
  <c r="E155" i="1"/>
  <c r="F155" i="1"/>
  <c r="G155" i="1"/>
  <c r="H155" i="1"/>
  <c r="U33" i="2"/>
  <c r="E156" i="1"/>
  <c r="F156" i="1"/>
  <c r="G156" i="1"/>
  <c r="E157" i="1"/>
  <c r="F157" i="1"/>
  <c r="G157" i="1"/>
  <c r="E158" i="1"/>
  <c r="F158" i="1"/>
  <c r="H158" i="1"/>
  <c r="U36" i="2"/>
  <c r="G158" i="1"/>
  <c r="E159" i="1"/>
  <c r="F159" i="1"/>
  <c r="G159" i="1"/>
  <c r="E160" i="1"/>
  <c r="F160" i="1"/>
  <c r="G160" i="1"/>
  <c r="E161" i="1"/>
  <c r="F161" i="1"/>
  <c r="G161" i="1"/>
  <c r="E162" i="1"/>
  <c r="F162" i="1"/>
  <c r="H162" i="1"/>
  <c r="U40" i="2"/>
  <c r="G162" i="1"/>
  <c r="E163" i="1"/>
  <c r="F163" i="1"/>
  <c r="G163" i="1"/>
  <c r="H163" i="1"/>
  <c r="U41" i="2"/>
  <c r="E164" i="1"/>
  <c r="F164" i="1"/>
  <c r="G164" i="1"/>
  <c r="H164" i="1"/>
  <c r="U42" i="2"/>
  <c r="E165" i="1"/>
  <c r="F165" i="1"/>
  <c r="G165" i="1"/>
  <c r="H165" i="1"/>
  <c r="U43" i="2"/>
  <c r="E166" i="1"/>
  <c r="F166" i="1"/>
  <c r="H166" i="1"/>
  <c r="U44" i="2"/>
  <c r="G166" i="1"/>
  <c r="E167" i="1"/>
  <c r="F167" i="1"/>
  <c r="G167" i="1"/>
  <c r="H167" i="1"/>
  <c r="U45" i="2"/>
  <c r="E168" i="1"/>
  <c r="F168" i="1"/>
  <c r="G168" i="1"/>
  <c r="E169" i="1"/>
  <c r="F169" i="1"/>
  <c r="G169" i="1"/>
  <c r="E170" i="1"/>
  <c r="F170" i="1"/>
  <c r="H170" i="1"/>
  <c r="U48" i="2"/>
  <c r="G170" i="1"/>
  <c r="E171" i="1"/>
  <c r="F171" i="1"/>
  <c r="G171" i="1"/>
  <c r="H171" i="1"/>
  <c r="U49" i="2"/>
  <c r="E172" i="1"/>
  <c r="F172" i="1"/>
  <c r="G172" i="1"/>
  <c r="E173" i="1"/>
  <c r="F173" i="1"/>
  <c r="G173" i="1"/>
  <c r="E174" i="1"/>
  <c r="F174" i="1"/>
  <c r="H174" i="1"/>
  <c r="U52" i="2"/>
  <c r="G174" i="1"/>
  <c r="E175" i="1"/>
  <c r="F175" i="1"/>
  <c r="G175" i="1"/>
  <c r="H175" i="1"/>
  <c r="U53" i="2"/>
  <c r="E176" i="1"/>
  <c r="F176" i="1"/>
  <c r="G176" i="1"/>
  <c r="H176" i="1"/>
  <c r="U54" i="2"/>
  <c r="E177" i="1"/>
  <c r="F177" i="1"/>
  <c r="G177" i="1"/>
  <c r="E178" i="1"/>
  <c r="F178" i="1"/>
  <c r="H178" i="1"/>
  <c r="U56" i="2"/>
  <c r="G178" i="1"/>
  <c r="E179" i="1"/>
  <c r="F179" i="1"/>
  <c r="G179" i="1"/>
  <c r="H179" i="1"/>
  <c r="U57" i="2"/>
  <c r="E180" i="1"/>
  <c r="F180" i="1"/>
  <c r="G180" i="1"/>
  <c r="H180" i="1"/>
  <c r="U58" i="2"/>
  <c r="E181" i="1"/>
  <c r="F181" i="1"/>
  <c r="G181" i="1"/>
  <c r="E182" i="1"/>
  <c r="F182" i="1"/>
  <c r="H182" i="1"/>
  <c r="U60" i="2"/>
  <c r="G182" i="1"/>
  <c r="E183" i="1"/>
  <c r="F183" i="1"/>
  <c r="G183" i="1"/>
  <c r="H183" i="1"/>
  <c r="U61" i="2"/>
  <c r="E184" i="1"/>
  <c r="F184" i="1"/>
  <c r="G184" i="1"/>
  <c r="H184" i="1"/>
  <c r="U62" i="2"/>
  <c r="E185" i="1"/>
  <c r="F185" i="1"/>
  <c r="G185" i="1"/>
  <c r="E186" i="1"/>
  <c r="F186" i="1"/>
  <c r="H186" i="1"/>
  <c r="U64" i="2"/>
  <c r="G186" i="1"/>
  <c r="E187" i="1"/>
  <c r="F187" i="1"/>
  <c r="G187" i="1"/>
  <c r="H187" i="1"/>
  <c r="U65" i="2"/>
  <c r="E188" i="1"/>
  <c r="F188" i="1"/>
  <c r="G188" i="1"/>
  <c r="H188" i="1"/>
  <c r="U66" i="2"/>
  <c r="E189" i="1"/>
  <c r="F189" i="1"/>
  <c r="G189" i="1"/>
  <c r="E190" i="1"/>
  <c r="F190" i="1"/>
  <c r="H190" i="1"/>
  <c r="U68" i="2"/>
  <c r="G190" i="1"/>
  <c r="E191" i="1"/>
  <c r="F191" i="1"/>
  <c r="G191" i="1"/>
  <c r="H191" i="1"/>
  <c r="U69" i="2"/>
  <c r="E192" i="1"/>
  <c r="F192" i="1"/>
  <c r="G192" i="1"/>
  <c r="H192" i="1"/>
  <c r="U70" i="2"/>
  <c r="E193" i="1"/>
  <c r="F193" i="1"/>
  <c r="G193" i="1"/>
  <c r="E194" i="1"/>
  <c r="F194" i="1"/>
  <c r="H194" i="1"/>
  <c r="U72" i="2"/>
  <c r="G194" i="1"/>
  <c r="E195" i="1"/>
  <c r="F195" i="1"/>
  <c r="G195" i="1"/>
  <c r="H195" i="1"/>
  <c r="U73" i="2"/>
  <c r="E196" i="1"/>
  <c r="F196" i="1"/>
  <c r="G196" i="1"/>
  <c r="H196" i="1"/>
  <c r="U74" i="2"/>
  <c r="E197" i="1"/>
  <c r="F197" i="1"/>
  <c r="G197" i="1"/>
  <c r="E198" i="1"/>
  <c r="F198" i="1"/>
  <c r="H198" i="1"/>
  <c r="U76" i="2"/>
  <c r="G198" i="1"/>
  <c r="E199" i="1"/>
  <c r="F199" i="1"/>
  <c r="G199" i="1"/>
  <c r="H199" i="1"/>
  <c r="U77" i="2"/>
  <c r="E200" i="1"/>
  <c r="F200" i="1"/>
  <c r="G200" i="1"/>
  <c r="E201" i="1"/>
  <c r="F201" i="1"/>
  <c r="G201" i="1"/>
  <c r="H201" i="1"/>
  <c r="U79" i="2"/>
  <c r="E202" i="1"/>
  <c r="F202" i="1"/>
  <c r="H202" i="1"/>
  <c r="U80" i="2"/>
  <c r="G202" i="1"/>
  <c r="E203" i="1"/>
  <c r="F203" i="1"/>
  <c r="G203" i="1"/>
  <c r="H203" i="1"/>
  <c r="U81" i="2"/>
  <c r="E204" i="1"/>
  <c r="F204" i="1"/>
  <c r="G204" i="1"/>
  <c r="H204" i="1"/>
  <c r="U82" i="2"/>
  <c r="E205" i="1"/>
  <c r="F205" i="1"/>
  <c r="G205" i="1"/>
  <c r="E206" i="1"/>
  <c r="F206" i="1"/>
  <c r="H206" i="1"/>
  <c r="U84" i="2"/>
  <c r="G206" i="1"/>
  <c r="E207" i="1"/>
  <c r="F207" i="1"/>
  <c r="G207" i="1"/>
  <c r="H207" i="1"/>
  <c r="U85" i="2"/>
  <c r="E208" i="1"/>
  <c r="F208" i="1"/>
  <c r="G208" i="1"/>
  <c r="H208" i="1"/>
  <c r="U86" i="2"/>
  <c r="E209" i="1"/>
  <c r="F209" i="1"/>
  <c r="G209" i="1"/>
  <c r="E210" i="1"/>
  <c r="F210" i="1"/>
  <c r="H210" i="1"/>
  <c r="U88" i="2"/>
  <c r="G210" i="1"/>
  <c r="E211" i="1"/>
  <c r="F211" i="1"/>
  <c r="G211" i="1"/>
  <c r="H211" i="1"/>
  <c r="U89" i="2"/>
  <c r="E212" i="1"/>
  <c r="F212" i="1"/>
  <c r="G212" i="1"/>
  <c r="H212" i="1"/>
  <c r="U90" i="2"/>
  <c r="E213" i="1"/>
  <c r="F213" i="1"/>
  <c r="G213" i="1"/>
  <c r="E214" i="1"/>
  <c r="F214" i="1"/>
  <c r="H214" i="1"/>
  <c r="U92" i="2"/>
  <c r="G214" i="1"/>
  <c r="E215" i="1"/>
  <c r="F215" i="1"/>
  <c r="G215" i="1"/>
  <c r="E216" i="1"/>
  <c r="F216" i="1"/>
  <c r="G216" i="1"/>
  <c r="H216" i="1"/>
  <c r="U94" i="2"/>
  <c r="E217" i="1"/>
  <c r="F217" i="1"/>
  <c r="G217" i="1"/>
  <c r="E218" i="1"/>
  <c r="F218" i="1"/>
  <c r="H218" i="1"/>
  <c r="U96" i="2"/>
  <c r="G218" i="1"/>
  <c r="E219" i="1"/>
  <c r="F219" i="1"/>
  <c r="G219" i="1"/>
  <c r="H219" i="1"/>
  <c r="U97" i="2"/>
  <c r="E220" i="1"/>
  <c r="F220" i="1"/>
  <c r="G220" i="1"/>
  <c r="H220" i="1"/>
  <c r="U98" i="2"/>
  <c r="E221" i="1"/>
  <c r="F221" i="1"/>
  <c r="G221" i="1"/>
  <c r="E222" i="1"/>
  <c r="F222" i="1"/>
  <c r="H222" i="1"/>
  <c r="U100" i="2"/>
  <c r="G222" i="1"/>
  <c r="E223" i="1"/>
  <c r="F223" i="1"/>
  <c r="G223" i="1"/>
  <c r="H223" i="1"/>
  <c r="U101" i="2"/>
  <c r="E224" i="1"/>
  <c r="F224" i="1"/>
  <c r="G224" i="1"/>
  <c r="H224" i="1"/>
  <c r="U102" i="2"/>
  <c r="E126" i="1"/>
  <c r="F126" i="1"/>
  <c r="G126" i="1"/>
  <c r="E127" i="1"/>
  <c r="F127" i="1"/>
  <c r="G127" i="1"/>
  <c r="E128" i="1"/>
  <c r="F128" i="1"/>
  <c r="G128" i="1"/>
  <c r="H128" i="1"/>
  <c r="U6" i="2"/>
  <c r="E129" i="1"/>
  <c r="F129" i="1"/>
  <c r="G129" i="1"/>
  <c r="H129" i="1"/>
  <c r="U7" i="2"/>
  <c r="E130" i="1"/>
  <c r="F130" i="1"/>
  <c r="G130" i="1"/>
  <c r="H130" i="1"/>
  <c r="U8" i="2"/>
  <c r="E131" i="1"/>
  <c r="F131" i="1"/>
  <c r="H131" i="1"/>
  <c r="U9" i="2"/>
  <c r="G131" i="1"/>
  <c r="E132" i="1"/>
  <c r="F132" i="1"/>
  <c r="G132" i="1"/>
  <c r="H132" i="1"/>
  <c r="U10" i="2"/>
  <c r="E133" i="1"/>
  <c r="F133" i="1"/>
  <c r="G133" i="1"/>
  <c r="H133" i="1"/>
  <c r="U11" i="2"/>
  <c r="E134" i="1"/>
  <c r="F134" i="1"/>
  <c r="G134" i="1"/>
  <c r="E135" i="1"/>
  <c r="F135" i="1"/>
  <c r="H135" i="1"/>
  <c r="U13" i="2"/>
  <c r="G135" i="1"/>
  <c r="E136" i="1"/>
  <c r="F136" i="1"/>
  <c r="G136" i="1"/>
  <c r="H136" i="1"/>
  <c r="U14" i="2"/>
  <c r="D213" i="1"/>
  <c r="D214" i="1"/>
  <c r="D215" i="1"/>
  <c r="D216" i="1"/>
  <c r="D217" i="1"/>
  <c r="D218" i="1"/>
  <c r="D219" i="1"/>
  <c r="D220" i="1"/>
  <c r="D221" i="1"/>
  <c r="D222" i="1"/>
  <c r="D223" i="1"/>
  <c r="D224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25" i="1"/>
  <c r="Z109" i="1"/>
  <c r="Z111" i="1"/>
  <c r="AA109" i="1"/>
  <c r="AB109" i="1"/>
  <c r="AB111" i="1"/>
  <c r="AD109" i="1"/>
  <c r="AD111" i="1"/>
  <c r="AE109" i="1"/>
  <c r="AE111" i="1"/>
  <c r="AF109" i="1"/>
  <c r="AF111" i="1"/>
  <c r="AG109" i="1"/>
  <c r="AH109" i="1"/>
  <c r="AH111" i="1"/>
  <c r="AI109" i="1"/>
  <c r="AI111" i="1"/>
  <c r="AK109" i="1"/>
  <c r="AO109" i="1"/>
  <c r="AQ109" i="1"/>
  <c r="AQ111" i="1"/>
  <c r="AS109" i="1"/>
  <c r="AS111" i="1"/>
  <c r="AU109" i="1"/>
  <c r="AW109" i="1"/>
  <c r="AY109" i="1"/>
  <c r="AY111" i="1"/>
  <c r="C104" i="2"/>
  <c r="Y112" i="4"/>
  <c r="AB119" i="4"/>
  <c r="X117" i="4"/>
  <c r="AD117" i="4"/>
  <c r="U77" i="4"/>
  <c r="Y77" i="4"/>
  <c r="AB77" i="4"/>
  <c r="Z49" i="4"/>
  <c r="AC49" i="4"/>
  <c r="U41" i="4"/>
  <c r="Y41" i="4"/>
  <c r="AB41" i="4"/>
  <c r="U92" i="4"/>
  <c r="Y92" i="4"/>
  <c r="AB92" i="4"/>
  <c r="T84" i="4"/>
  <c r="X84" i="4"/>
  <c r="AA84" i="4"/>
  <c r="T76" i="4"/>
  <c r="X76" i="4"/>
  <c r="AA76" i="4"/>
  <c r="U43" i="4"/>
  <c r="Y43" i="4"/>
  <c r="AB43" i="4"/>
  <c r="Y125" i="4"/>
  <c r="AE125" i="4"/>
  <c r="T70" i="4"/>
  <c r="X70" i="4"/>
  <c r="AA70" i="4"/>
  <c r="V66" i="4"/>
  <c r="Z66" i="4"/>
  <c r="AC66" i="4"/>
  <c r="V6" i="4"/>
  <c r="Z6" i="4"/>
  <c r="AC6" i="4"/>
  <c r="Y109" i="4"/>
  <c r="AE109" i="4"/>
  <c r="AB115" i="4"/>
  <c r="AB127" i="4"/>
  <c r="AE127" i="4"/>
  <c r="AE119" i="4"/>
  <c r="AE111" i="4"/>
  <c r="Y123" i="4"/>
  <c r="AE123" i="4"/>
  <c r="AE118" i="4"/>
  <c r="Y120" i="4"/>
  <c r="AE120" i="4"/>
  <c r="AE117" i="4"/>
  <c r="X118" i="4"/>
  <c r="AD118" i="4"/>
  <c r="AE115" i="4"/>
  <c r="AA120" i="4"/>
  <c r="X124" i="4"/>
  <c r="AD124" i="4"/>
  <c r="AE112" i="4"/>
  <c r="X116" i="4"/>
  <c r="AD116" i="4"/>
  <c r="X108" i="4"/>
  <c r="AD108" i="4"/>
  <c r="Y108" i="4"/>
  <c r="AE108" i="4"/>
  <c r="Y124" i="4"/>
  <c r="AE124" i="4"/>
  <c r="X127" i="4"/>
  <c r="AD127" i="4"/>
  <c r="X119" i="4"/>
  <c r="AD119" i="4"/>
  <c r="AA124" i="4"/>
  <c r="H160" i="1"/>
  <c r="U38" i="2"/>
  <c r="H156" i="1"/>
  <c r="U34" i="2"/>
  <c r="H134" i="1"/>
  <c r="U12" i="2"/>
  <c r="H185" i="1"/>
  <c r="U63" i="2"/>
  <c r="H169" i="1"/>
  <c r="U47" i="2"/>
  <c r="H153" i="1"/>
  <c r="U31" i="2"/>
  <c r="H221" i="1"/>
  <c r="U99" i="2"/>
  <c r="H189" i="1"/>
  <c r="U67" i="2"/>
  <c r="H181" i="1"/>
  <c r="U59" i="2"/>
  <c r="H141" i="1"/>
  <c r="U19" i="2"/>
  <c r="X120" i="4"/>
  <c r="AD120" i="4"/>
  <c r="X109" i="4"/>
  <c r="AD109" i="4"/>
  <c r="X126" i="4"/>
  <c r="AD126" i="4"/>
  <c r="X112" i="4"/>
  <c r="AD112" i="4"/>
  <c r="AB117" i="4"/>
  <c r="X115" i="4"/>
  <c r="AD115" i="4"/>
  <c r="X125" i="4"/>
  <c r="AD125" i="4"/>
  <c r="X111" i="4"/>
  <c r="AD111" i="4"/>
  <c r="AB111" i="4"/>
  <c r="X114" i="4"/>
  <c r="AD114" i="4"/>
  <c r="X110" i="4"/>
  <c r="AD110" i="4"/>
  <c r="Y116" i="4"/>
  <c r="AE116" i="4"/>
  <c r="X113" i="4"/>
  <c r="AD113" i="4"/>
  <c r="Y122" i="4"/>
  <c r="AE122" i="4"/>
  <c r="Y114" i="4"/>
  <c r="AE114" i="4"/>
  <c r="AB118" i="4"/>
  <c r="X123" i="4"/>
  <c r="AD123" i="4"/>
  <c r="Y121" i="4"/>
  <c r="AE121" i="4"/>
  <c r="Y113" i="4"/>
  <c r="AE113" i="4"/>
  <c r="X122" i="4"/>
  <c r="AD122" i="4"/>
  <c r="X121" i="4"/>
  <c r="AD121" i="4"/>
  <c r="Y126" i="4"/>
  <c r="AE126" i="4"/>
  <c r="Y110" i="4"/>
  <c r="AE110" i="4"/>
  <c r="G125" i="1"/>
  <c r="B7" i="4"/>
  <c r="B8" i="4"/>
  <c r="B6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D3" i="2"/>
  <c r="D126" i="1"/>
  <c r="G3" i="2"/>
  <c r="J3" i="2"/>
  <c r="N3" i="2"/>
  <c r="F3" i="2"/>
  <c r="H3" i="2"/>
  <c r="Q109" i="1"/>
  <c r="Q111" i="1"/>
  <c r="T3" i="2"/>
  <c r="AF62" i="4"/>
  <c r="AF61" i="4"/>
  <c r="AF60" i="4"/>
  <c r="AF59" i="4"/>
  <c r="AF58" i="4"/>
  <c r="AF57" i="4"/>
  <c r="AF56" i="4"/>
  <c r="AF55" i="4"/>
  <c r="AF54" i="4"/>
  <c r="AF53" i="4"/>
  <c r="AG53" i="4"/>
  <c r="AF52" i="4"/>
  <c r="AF51" i="4"/>
  <c r="AG51" i="4"/>
  <c r="AF50" i="4"/>
  <c r="AF49" i="4"/>
  <c r="AF48" i="4"/>
  <c r="AF47" i="4"/>
  <c r="AF46" i="4"/>
  <c r="AF45" i="4"/>
  <c r="AF44" i="4"/>
  <c r="AF43" i="4"/>
  <c r="AF42" i="4"/>
  <c r="AG42" i="4"/>
  <c r="AF41" i="4"/>
  <c r="AF40" i="4"/>
  <c r="AF39" i="4"/>
  <c r="AF38" i="4"/>
  <c r="AF37" i="4"/>
  <c r="AG37" i="4"/>
  <c r="AF36" i="4"/>
  <c r="AG36" i="4"/>
  <c r="AG57" i="4"/>
  <c r="A3" i="2"/>
  <c r="B1" i="2"/>
  <c r="F125" i="1"/>
  <c r="E125" i="1"/>
  <c r="AW111" i="1"/>
  <c r="AU111" i="1"/>
  <c r="AO111" i="1"/>
  <c r="AK111" i="1"/>
  <c r="AG111" i="1"/>
  <c r="Y109" i="1"/>
  <c r="Y111" i="1"/>
  <c r="V109" i="1"/>
  <c r="V111" i="1"/>
  <c r="U109" i="1"/>
  <c r="U111" i="1"/>
  <c r="AA111" i="1"/>
  <c r="P109" i="1"/>
  <c r="P111" i="1"/>
  <c r="AG52" i="4"/>
  <c r="X109" i="1"/>
  <c r="X111" i="1"/>
  <c r="AG59" i="4"/>
  <c r="AG39" i="4"/>
  <c r="AG62" i="4"/>
  <c r="AG55" i="4"/>
  <c r="AG56" i="4"/>
  <c r="AG61" i="4"/>
  <c r="AG60" i="4"/>
  <c r="AG49" i="4"/>
  <c r="AG46" i="4"/>
  <c r="AG54" i="4"/>
  <c r="AG50" i="4"/>
  <c r="AG47" i="4"/>
  <c r="AG48" i="4"/>
  <c r="AG40" i="4"/>
  <c r="AG58" i="4"/>
  <c r="AG41" i="4"/>
  <c r="AG44" i="4"/>
  <c r="AG43" i="4"/>
  <c r="AG45" i="4"/>
  <c r="AG38" i="4"/>
  <c r="S109" i="1"/>
  <c r="S111" i="1"/>
  <c r="T109" i="1"/>
  <c r="T111" i="1"/>
  <c r="R109" i="1"/>
  <c r="R111" i="1"/>
  <c r="U103" i="4"/>
  <c r="Y103" i="4"/>
  <c r="AB103" i="4"/>
  <c r="U99" i="4"/>
  <c r="Y99" i="4"/>
  <c r="AB99" i="4"/>
  <c r="U95" i="4"/>
  <c r="Y95" i="4"/>
  <c r="AB95" i="4"/>
  <c r="U91" i="4"/>
  <c r="Y91" i="4"/>
  <c r="AB91" i="4"/>
  <c r="U87" i="4"/>
  <c r="Y87" i="4"/>
  <c r="AB87" i="4"/>
  <c r="U83" i="4"/>
  <c r="Y83" i="4"/>
  <c r="AB83" i="4"/>
  <c r="U75" i="4"/>
  <c r="Y75" i="4"/>
  <c r="AB75" i="4"/>
  <c r="U67" i="4"/>
  <c r="Y67" i="4"/>
  <c r="AB67" i="4"/>
  <c r="U63" i="4"/>
  <c r="Y63" i="4"/>
  <c r="AB63" i="4"/>
  <c r="U55" i="4"/>
  <c r="Y55" i="4"/>
  <c r="AB55" i="4"/>
  <c r="U51" i="4"/>
  <c r="Y51" i="4"/>
  <c r="AB51" i="4"/>
  <c r="U47" i="4"/>
  <c r="Y47" i="4"/>
  <c r="AB47" i="4"/>
  <c r="U39" i="4"/>
  <c r="Y39" i="4"/>
  <c r="AB39" i="4"/>
  <c r="U31" i="4"/>
  <c r="Y31" i="4"/>
  <c r="AB31" i="4"/>
  <c r="U27" i="4"/>
  <c r="Y27" i="4"/>
  <c r="AB27" i="4"/>
  <c r="U23" i="4"/>
  <c r="Y23" i="4"/>
  <c r="AB23" i="4"/>
  <c r="U19" i="4"/>
  <c r="Y19" i="4"/>
  <c r="AB19" i="4"/>
  <c r="U15" i="4"/>
  <c r="Y15" i="4"/>
  <c r="AB15" i="4"/>
  <c r="U7" i="4"/>
  <c r="Y7" i="4"/>
  <c r="AB7" i="4"/>
  <c r="H217" i="1"/>
  <c r="U95" i="2"/>
  <c r="H213" i="1"/>
  <c r="U91" i="2"/>
  <c r="H209" i="1"/>
  <c r="U87" i="2"/>
  <c r="H197" i="1"/>
  <c r="U75" i="2"/>
  <c r="H177" i="1"/>
  <c r="U55" i="2"/>
  <c r="H173" i="1"/>
  <c r="U51" i="2"/>
  <c r="H161" i="1"/>
  <c r="U39" i="2"/>
  <c r="H157" i="1"/>
  <c r="U35" i="2"/>
  <c r="H137" i="1"/>
  <c r="U15" i="2"/>
  <c r="V79" i="4"/>
  <c r="Z79" i="4"/>
  <c r="AC79" i="4"/>
  <c r="V35" i="4"/>
  <c r="Z35" i="4"/>
  <c r="AC35" i="4"/>
  <c r="V11" i="4"/>
  <c r="Z11" i="4"/>
  <c r="AC11" i="4"/>
  <c r="F225" i="1"/>
  <c r="U44" i="4"/>
  <c r="Y44" i="4"/>
  <c r="AB44" i="4"/>
  <c r="H159" i="1"/>
  <c r="U37" i="2"/>
  <c r="U29" i="4"/>
  <c r="Y29" i="4"/>
  <c r="AB29" i="4"/>
  <c r="T13" i="4"/>
  <c r="X13" i="4"/>
  <c r="AA13" i="4"/>
  <c r="T9" i="4"/>
  <c r="X9" i="4"/>
  <c r="AA9" i="4"/>
  <c r="U101" i="4"/>
  <c r="Y101" i="4"/>
  <c r="AB101" i="4"/>
  <c r="U97" i="4"/>
  <c r="Y97" i="4"/>
  <c r="AB97" i="4"/>
  <c r="U89" i="4"/>
  <c r="Y89" i="4"/>
  <c r="AB89" i="4"/>
  <c r="U85" i="4"/>
  <c r="Y85" i="4"/>
  <c r="AB85" i="4"/>
  <c r="U81" i="4"/>
  <c r="Y81" i="4"/>
  <c r="AB81" i="4"/>
  <c r="U73" i="4"/>
  <c r="Y73" i="4"/>
  <c r="AB73" i="4"/>
  <c r="T61" i="4"/>
  <c r="X61" i="4"/>
  <c r="AA61" i="4"/>
  <c r="T59" i="4"/>
  <c r="X59" i="4"/>
  <c r="AA59" i="4"/>
  <c r="U53" i="4"/>
  <c r="Y53" i="4"/>
  <c r="AB53" i="4"/>
  <c r="U37" i="4"/>
  <c r="Y37" i="4"/>
  <c r="AB37" i="4"/>
  <c r="U21" i="4"/>
  <c r="Y21" i="4"/>
  <c r="AB21" i="4"/>
  <c r="U11" i="4"/>
  <c r="Y11" i="4"/>
  <c r="AB11" i="4"/>
  <c r="U79" i="4"/>
  <c r="Y79" i="4"/>
  <c r="AB79" i="4"/>
  <c r="U17" i="4"/>
  <c r="Y17" i="4"/>
  <c r="AB17" i="4"/>
  <c r="U57" i="4"/>
  <c r="Y57" i="4"/>
  <c r="AB57" i="4"/>
  <c r="U93" i="4"/>
  <c r="Y93" i="4"/>
  <c r="AB93" i="4"/>
  <c r="H126" i="1"/>
  <c r="U4" i="2"/>
  <c r="H205" i="1"/>
  <c r="U83" i="2"/>
  <c r="H193" i="1"/>
  <c r="U71" i="2"/>
  <c r="H149" i="1"/>
  <c r="U27" i="2"/>
  <c r="H145" i="1"/>
  <c r="U23" i="2"/>
  <c r="T98" i="4"/>
  <c r="X98" i="4"/>
  <c r="AA98" i="4"/>
  <c r="T96" i="4"/>
  <c r="X96" i="4"/>
  <c r="AA96" i="4"/>
  <c r="T68" i="4"/>
  <c r="X68" i="4"/>
  <c r="AA68" i="4"/>
  <c r="V8" i="4"/>
  <c r="Z8" i="4"/>
  <c r="AC8" i="4"/>
  <c r="T27" i="4"/>
  <c r="X27" i="4"/>
  <c r="AA27" i="4"/>
  <c r="V95" i="4"/>
  <c r="Z95" i="4"/>
  <c r="AC95" i="4"/>
  <c r="U25" i="4"/>
  <c r="Y25" i="4"/>
  <c r="AB25" i="4"/>
  <c r="U65" i="4"/>
  <c r="Y65" i="4"/>
  <c r="AB65" i="4"/>
  <c r="V90" i="4"/>
  <c r="Z90" i="4"/>
  <c r="AC90" i="4"/>
  <c r="V74" i="4"/>
  <c r="Z74" i="4"/>
  <c r="AC74" i="4"/>
  <c r="V58" i="4"/>
  <c r="Z58" i="4"/>
  <c r="AC58" i="4"/>
  <c r="V42" i="4"/>
  <c r="Z42" i="4"/>
  <c r="AC42" i="4"/>
  <c r="U54" i="4"/>
  <c r="Y54" i="4"/>
  <c r="AB54" i="4"/>
  <c r="U38" i="4"/>
  <c r="Y38" i="4"/>
  <c r="AB38" i="4"/>
  <c r="U59" i="4"/>
  <c r="Y59" i="4"/>
  <c r="AB59" i="4"/>
  <c r="V75" i="4"/>
  <c r="Z75" i="4"/>
  <c r="AC75" i="4"/>
  <c r="U13" i="4"/>
  <c r="Y13" i="4"/>
  <c r="AB13" i="4"/>
  <c r="AE13" i="4"/>
  <c r="V29" i="4"/>
  <c r="Z29" i="4"/>
  <c r="AC29" i="4"/>
  <c r="U49" i="4"/>
  <c r="Y49" i="4"/>
  <c r="AB49" i="4"/>
  <c r="V81" i="4"/>
  <c r="Z81" i="4"/>
  <c r="AC81" i="4"/>
  <c r="AE27" i="4"/>
  <c r="V89" i="4"/>
  <c r="Z89" i="4"/>
  <c r="AC89" i="4"/>
  <c r="U35" i="4"/>
  <c r="Y35" i="4"/>
  <c r="AB35" i="4"/>
  <c r="V63" i="4"/>
  <c r="Z63" i="4"/>
  <c r="AC63" i="4"/>
  <c r="V9" i="4"/>
  <c r="Z9" i="4"/>
  <c r="AC9" i="4"/>
  <c r="V13" i="4"/>
  <c r="Z13" i="4"/>
  <c r="AC13" i="4"/>
  <c r="V21" i="4"/>
  <c r="Z21" i="4"/>
  <c r="AC21" i="4"/>
  <c r="V37" i="4"/>
  <c r="Z37" i="4"/>
  <c r="AC37" i="4"/>
  <c r="U45" i="4"/>
  <c r="Y45" i="4"/>
  <c r="AB45" i="4"/>
  <c r="V53" i="4"/>
  <c r="Z53" i="4"/>
  <c r="AC53" i="4"/>
  <c r="U61" i="4"/>
  <c r="Y61" i="4"/>
  <c r="AB61" i="4"/>
  <c r="AE61" i="4"/>
  <c r="V73" i="4"/>
  <c r="Z73" i="4"/>
  <c r="AC73" i="4"/>
  <c r="T89" i="4"/>
  <c r="X89" i="4"/>
  <c r="AA89" i="4"/>
  <c r="AE89" i="4"/>
  <c r="T97" i="4"/>
  <c r="X97" i="4"/>
  <c r="AA97" i="4"/>
  <c r="AE97" i="4"/>
  <c r="H147" i="1"/>
  <c r="U25" i="2"/>
  <c r="V103" i="4"/>
  <c r="Z103" i="4"/>
  <c r="AC103" i="4"/>
  <c r="V99" i="4"/>
  <c r="Z99" i="4"/>
  <c r="AC99" i="4"/>
  <c r="V91" i="4"/>
  <c r="Z91" i="4"/>
  <c r="AC91" i="4"/>
  <c r="V87" i="4"/>
  <c r="Z87" i="4"/>
  <c r="AC87" i="4"/>
  <c r="V83" i="4"/>
  <c r="Z83" i="4"/>
  <c r="AC83" i="4"/>
  <c r="V71" i="4"/>
  <c r="Z71" i="4"/>
  <c r="AC71" i="4"/>
  <c r="V67" i="4"/>
  <c r="Z67" i="4"/>
  <c r="AC67" i="4"/>
  <c r="V59" i="4"/>
  <c r="Z59" i="4"/>
  <c r="AC59" i="4"/>
  <c r="V55" i="4"/>
  <c r="Z55" i="4"/>
  <c r="AC55" i="4"/>
  <c r="V51" i="4"/>
  <c r="Z51" i="4"/>
  <c r="AC51" i="4"/>
  <c r="V47" i="4"/>
  <c r="Z47" i="4"/>
  <c r="AC47" i="4"/>
  <c r="V43" i="4"/>
  <c r="Z43" i="4"/>
  <c r="AC43" i="4"/>
  <c r="V39" i="4"/>
  <c r="Z39" i="4"/>
  <c r="AC39" i="4"/>
  <c r="V31" i="4"/>
  <c r="Z31" i="4"/>
  <c r="AC31" i="4"/>
  <c r="V27" i="4"/>
  <c r="Z27" i="4"/>
  <c r="AC27" i="4"/>
  <c r="V23" i="4"/>
  <c r="Z23" i="4"/>
  <c r="AC23" i="4"/>
  <c r="V19" i="4"/>
  <c r="Z19" i="4"/>
  <c r="AC19" i="4"/>
  <c r="V15" i="4"/>
  <c r="Z15" i="4"/>
  <c r="AC15" i="4"/>
  <c r="T17" i="4"/>
  <c r="X17" i="4"/>
  <c r="AA17" i="4"/>
  <c r="AE17" i="4"/>
  <c r="U33" i="4"/>
  <c r="Y33" i="4"/>
  <c r="AB33" i="4"/>
  <c r="V61" i="4"/>
  <c r="Z61" i="4"/>
  <c r="AC61" i="4"/>
  <c r="U69" i="4"/>
  <c r="Y69" i="4"/>
  <c r="AB69" i="4"/>
  <c r="V97" i="4"/>
  <c r="Z97" i="4"/>
  <c r="AC97" i="4"/>
  <c r="H127" i="1"/>
  <c r="U5" i="2"/>
  <c r="U9" i="4"/>
  <c r="Y9" i="4"/>
  <c r="AB9" i="4"/>
  <c r="T45" i="4"/>
  <c r="X45" i="4"/>
  <c r="AA45" i="4"/>
  <c r="AE45" i="4"/>
  <c r="V101" i="4"/>
  <c r="Z101" i="4"/>
  <c r="AC101" i="4"/>
  <c r="H200" i="1"/>
  <c r="U78" i="2"/>
  <c r="H172" i="1"/>
  <c r="U50" i="2"/>
  <c r="H168" i="1"/>
  <c r="U46" i="2"/>
  <c r="H148" i="1"/>
  <c r="U26" i="2"/>
  <c r="U5" i="4"/>
  <c r="Y5" i="4"/>
  <c r="AB5" i="4"/>
  <c r="T5" i="4"/>
  <c r="X5" i="4"/>
  <c r="AA5" i="4"/>
  <c r="T103" i="4"/>
  <c r="X103" i="4"/>
  <c r="AA103" i="4"/>
  <c r="T101" i="4"/>
  <c r="X101" i="4"/>
  <c r="AA101" i="4"/>
  <c r="T99" i="4"/>
  <c r="X99" i="4"/>
  <c r="AA99" i="4"/>
  <c r="AE99" i="4"/>
  <c r="T95" i="4"/>
  <c r="X95" i="4"/>
  <c r="AA95" i="4"/>
  <c r="AE95" i="4"/>
  <c r="T93" i="4"/>
  <c r="X93" i="4"/>
  <c r="AA93" i="4"/>
  <c r="AE93" i="4"/>
  <c r="T91" i="4"/>
  <c r="X91" i="4"/>
  <c r="AA91" i="4"/>
  <c r="AE91" i="4"/>
  <c r="T87" i="4"/>
  <c r="X87" i="4"/>
  <c r="AA87" i="4"/>
  <c r="T85" i="4"/>
  <c r="X85" i="4"/>
  <c r="AA85" i="4"/>
  <c r="T83" i="4"/>
  <c r="X83" i="4"/>
  <c r="AA83" i="4"/>
  <c r="AE83" i="4"/>
  <c r="T81" i="4"/>
  <c r="X81" i="4"/>
  <c r="AA81" i="4"/>
  <c r="AE81" i="4"/>
  <c r="T79" i="4"/>
  <c r="X79" i="4"/>
  <c r="AA79" i="4"/>
  <c r="AE79" i="4"/>
  <c r="T77" i="4"/>
  <c r="X77" i="4"/>
  <c r="AA77" i="4"/>
  <c r="AE77" i="4"/>
  <c r="T75" i="4"/>
  <c r="X75" i="4"/>
  <c r="AA75" i="4"/>
  <c r="T73" i="4"/>
  <c r="X73" i="4"/>
  <c r="AA73" i="4"/>
  <c r="AE73" i="4"/>
  <c r="T71" i="4"/>
  <c r="X71" i="4"/>
  <c r="AA71" i="4"/>
  <c r="T69" i="4"/>
  <c r="X69" i="4"/>
  <c r="AA69" i="4"/>
  <c r="T67" i="4"/>
  <c r="X67" i="4"/>
  <c r="AA67" i="4"/>
  <c r="AE67" i="4"/>
  <c r="T65" i="4"/>
  <c r="X65" i="4"/>
  <c r="AA65" i="4"/>
  <c r="T63" i="4"/>
  <c r="X63" i="4"/>
  <c r="AA63" i="4"/>
  <c r="AE63" i="4"/>
  <c r="T57" i="4"/>
  <c r="X57" i="4"/>
  <c r="AA57" i="4"/>
  <c r="AE57" i="4"/>
  <c r="T55" i="4"/>
  <c r="X55" i="4"/>
  <c r="AA55" i="4"/>
  <c r="AE55" i="4"/>
  <c r="T53" i="4"/>
  <c r="X53" i="4"/>
  <c r="AA53" i="4"/>
  <c r="AE53" i="4"/>
  <c r="T51" i="4"/>
  <c r="X51" i="4"/>
  <c r="AA51" i="4"/>
  <c r="T49" i="4"/>
  <c r="X49" i="4"/>
  <c r="AA49" i="4"/>
  <c r="T47" i="4"/>
  <c r="X47" i="4"/>
  <c r="AA47" i="4"/>
  <c r="T43" i="4"/>
  <c r="X43" i="4"/>
  <c r="AA43" i="4"/>
  <c r="AE43" i="4"/>
  <c r="T41" i="4"/>
  <c r="X41" i="4"/>
  <c r="AA41" i="4"/>
  <c r="AE41" i="4"/>
  <c r="T39" i="4"/>
  <c r="X39" i="4"/>
  <c r="AA39" i="4"/>
  <c r="T37" i="4"/>
  <c r="X37" i="4"/>
  <c r="AA37" i="4"/>
  <c r="T35" i="4"/>
  <c r="X35" i="4"/>
  <c r="AA35" i="4"/>
  <c r="T33" i="4"/>
  <c r="X33" i="4"/>
  <c r="AA33" i="4"/>
  <c r="AE33" i="4"/>
  <c r="T31" i="4"/>
  <c r="X31" i="4"/>
  <c r="AA31" i="4"/>
  <c r="AE31" i="4"/>
  <c r="T29" i="4"/>
  <c r="X29" i="4"/>
  <c r="AA29" i="4"/>
  <c r="AE29" i="4"/>
  <c r="T25" i="4"/>
  <c r="X25" i="4"/>
  <c r="AA25" i="4"/>
  <c r="AE25" i="4"/>
  <c r="T23" i="4"/>
  <c r="X23" i="4"/>
  <c r="AA23" i="4"/>
  <c r="AE23" i="4"/>
  <c r="T21" i="4"/>
  <c r="X21" i="4"/>
  <c r="AA21" i="4"/>
  <c r="T19" i="4"/>
  <c r="X19" i="4"/>
  <c r="AA19" i="4"/>
  <c r="T15" i="4"/>
  <c r="X15" i="4"/>
  <c r="AA15" i="4"/>
  <c r="AE15" i="4"/>
  <c r="T11" i="4"/>
  <c r="X11" i="4"/>
  <c r="AA11" i="4"/>
  <c r="BB109" i="1"/>
  <c r="BB111" i="1"/>
  <c r="T104" i="4"/>
  <c r="X104" i="4"/>
  <c r="AA104" i="4"/>
  <c r="V100" i="4"/>
  <c r="Z100" i="4"/>
  <c r="AC100" i="4"/>
  <c r="V96" i="4"/>
  <c r="Z96" i="4"/>
  <c r="AC96" i="4"/>
  <c r="T86" i="4"/>
  <c r="X86" i="4"/>
  <c r="AA86" i="4"/>
  <c r="U84" i="4"/>
  <c r="Y84" i="4"/>
  <c r="AB84" i="4"/>
  <c r="AE84" i="4"/>
  <c r="T82" i="4"/>
  <c r="X82" i="4"/>
  <c r="AA82" i="4"/>
  <c r="T80" i="4"/>
  <c r="X80" i="4"/>
  <c r="AA80" i="4"/>
  <c r="T72" i="4"/>
  <c r="X72" i="4"/>
  <c r="AA72" i="4"/>
  <c r="U60" i="4"/>
  <c r="Y60" i="4"/>
  <c r="AB60" i="4"/>
  <c r="T54" i="4"/>
  <c r="X54" i="4"/>
  <c r="AA54" i="4"/>
  <c r="U52" i="4"/>
  <c r="Y52" i="4"/>
  <c r="AB52" i="4"/>
  <c r="T50" i="4"/>
  <c r="X50" i="4"/>
  <c r="AA50" i="4"/>
  <c r="U48" i="4"/>
  <c r="Y48" i="4"/>
  <c r="AB48" i="4"/>
  <c r="T44" i="4"/>
  <c r="X44" i="4"/>
  <c r="AA44" i="4"/>
  <c r="V40" i="4"/>
  <c r="Z40" i="4"/>
  <c r="AC40" i="4"/>
  <c r="U32" i="4"/>
  <c r="Y32" i="4"/>
  <c r="AB32" i="4"/>
  <c r="T22" i="4"/>
  <c r="X22" i="4"/>
  <c r="AA22" i="4"/>
  <c r="T20" i="4"/>
  <c r="X20" i="4"/>
  <c r="AA20" i="4"/>
  <c r="AE69" i="4"/>
  <c r="AE51" i="4"/>
  <c r="AE11" i="4"/>
  <c r="H215" i="1"/>
  <c r="U93" i="2"/>
  <c r="V5" i="4"/>
  <c r="Z5" i="4"/>
  <c r="AC5" i="4"/>
  <c r="AE101" i="4"/>
  <c r="G225" i="1"/>
  <c r="H225" i="1"/>
  <c r="H125" i="1"/>
  <c r="U3" i="2"/>
  <c r="C105" i="2"/>
  <c r="BA109" i="1"/>
  <c r="BA111" i="1"/>
  <c r="AE9" i="4"/>
  <c r="AE71" i="4"/>
  <c r="T7" i="4"/>
  <c r="X7" i="4"/>
  <c r="AA7" i="4"/>
  <c r="AE85" i="4"/>
  <c r="U102" i="4"/>
  <c r="Y102" i="4"/>
  <c r="AB102" i="4"/>
  <c r="U78" i="4"/>
  <c r="Y78" i="4"/>
  <c r="AB78" i="4"/>
  <c r="U66" i="4"/>
  <c r="Y66" i="4"/>
  <c r="AB66" i="4"/>
  <c r="AE54" i="4"/>
  <c r="U10" i="4"/>
  <c r="Y10" i="4"/>
  <c r="AB10" i="4"/>
  <c r="V7" i="4"/>
  <c r="Z7" i="4"/>
  <c r="AC7" i="4"/>
  <c r="AE7" i="4"/>
  <c r="AE5" i="4"/>
  <c r="AE60" i="4"/>
  <c r="U98" i="4"/>
  <c r="Y98" i="4"/>
  <c r="AB98" i="4"/>
  <c r="AE98" i="4"/>
  <c r="V98" i="4"/>
  <c r="Z98" i="4"/>
  <c r="AC98" i="4"/>
  <c r="U94" i="4"/>
  <c r="Y94" i="4"/>
  <c r="AB94" i="4"/>
  <c r="T94" i="4"/>
  <c r="X94" i="4"/>
  <c r="AA94" i="4"/>
  <c r="V76" i="4"/>
  <c r="Z76" i="4"/>
  <c r="AC76" i="4"/>
  <c r="U76" i="4"/>
  <c r="Y76" i="4"/>
  <c r="AB76" i="4"/>
  <c r="AE76" i="4"/>
  <c r="T64" i="4"/>
  <c r="X64" i="4"/>
  <c r="AA64" i="4"/>
  <c r="U64" i="4"/>
  <c r="Y64" i="4"/>
  <c r="AB64" i="4"/>
  <c r="T62" i="4"/>
  <c r="X62" i="4"/>
  <c r="AA62" i="4"/>
  <c r="U62" i="4"/>
  <c r="Y62" i="4"/>
  <c r="AB62" i="4"/>
  <c r="T46" i="4"/>
  <c r="X46" i="4"/>
  <c r="AA46" i="4"/>
  <c r="U46" i="4"/>
  <c r="Y46" i="4"/>
  <c r="AB46" i="4"/>
  <c r="T36" i="4"/>
  <c r="X36" i="4"/>
  <c r="AA36" i="4"/>
  <c r="V36" i="4"/>
  <c r="Z36" i="4"/>
  <c r="AC36" i="4"/>
  <c r="T28" i="4"/>
  <c r="X28" i="4"/>
  <c r="AA28" i="4"/>
  <c r="U28" i="4"/>
  <c r="Y28" i="4"/>
  <c r="AB28" i="4"/>
  <c r="V18" i="4"/>
  <c r="Z18" i="4"/>
  <c r="AC18" i="4"/>
  <c r="U18" i="4"/>
  <c r="Y18" i="4"/>
  <c r="AB18" i="4"/>
  <c r="V16" i="4"/>
  <c r="Z16" i="4"/>
  <c r="AC16" i="4"/>
  <c r="T16" i="4"/>
  <c r="X16" i="4"/>
  <c r="AA16" i="4"/>
  <c r="V14" i="4"/>
  <c r="Z14" i="4"/>
  <c r="AC14" i="4"/>
  <c r="U14" i="4"/>
  <c r="Y14" i="4"/>
  <c r="AB14" i="4"/>
  <c r="T12" i="4"/>
  <c r="X12" i="4"/>
  <c r="AA12" i="4"/>
  <c r="U12" i="4"/>
  <c r="Y12" i="4"/>
  <c r="AB12" i="4"/>
  <c r="V12" i="4"/>
  <c r="Z12" i="4"/>
  <c r="AC12" i="4"/>
  <c r="U8" i="4"/>
  <c r="Y8" i="4"/>
  <c r="AB8" i="4"/>
  <c r="T8" i="4"/>
  <c r="X8" i="4"/>
  <c r="AA8" i="4"/>
  <c r="AE8" i="4"/>
  <c r="AE65" i="4"/>
  <c r="AE37" i="4"/>
  <c r="AE21" i="4"/>
  <c r="T6" i="4"/>
  <c r="X6" i="4"/>
  <c r="AA6" i="4"/>
  <c r="AE6" i="4"/>
  <c r="U42" i="4"/>
  <c r="Y42" i="4"/>
  <c r="AB42" i="4"/>
  <c r="T66" i="4"/>
  <c r="X66" i="4"/>
  <c r="AA66" i="4"/>
  <c r="AE66" i="4"/>
  <c r="U74" i="4"/>
  <c r="Y74" i="4"/>
  <c r="AB74" i="4"/>
  <c r="V82" i="4"/>
  <c r="Z82" i="4"/>
  <c r="AC82" i="4"/>
  <c r="AE59" i="4"/>
  <c r="AE75" i="4"/>
  <c r="U16" i="4"/>
  <c r="Y16" i="4"/>
  <c r="AB16" i="4"/>
  <c r="V20" i="4"/>
  <c r="Z20" i="4"/>
  <c r="AC20" i="4"/>
  <c r="V28" i="4"/>
  <c r="Z28" i="4"/>
  <c r="AC28" i="4"/>
  <c r="U36" i="4"/>
  <c r="Y36" i="4"/>
  <c r="AB36" i="4"/>
  <c r="V44" i="4"/>
  <c r="Z44" i="4"/>
  <c r="AC44" i="4"/>
  <c r="T52" i="4"/>
  <c r="X52" i="4"/>
  <c r="AA52" i="4"/>
  <c r="AE52" i="4"/>
  <c r="V60" i="4"/>
  <c r="Z60" i="4"/>
  <c r="AC60" i="4"/>
  <c r="U72" i="4"/>
  <c r="Y72" i="4"/>
  <c r="AB72" i="4"/>
  <c r="AE72" i="4"/>
  <c r="U80" i="4"/>
  <c r="Y80" i="4"/>
  <c r="AB80" i="4"/>
  <c r="AE80" i="4"/>
  <c r="V84" i="4"/>
  <c r="Z84" i="4"/>
  <c r="AC84" i="4"/>
  <c r="U100" i="4"/>
  <c r="Y100" i="4"/>
  <c r="AB100" i="4"/>
  <c r="V102" i="4"/>
  <c r="Z102" i="4"/>
  <c r="AC102" i="4"/>
  <c r="T102" i="4"/>
  <c r="X102" i="4"/>
  <c r="AA102" i="4"/>
  <c r="U70" i="4"/>
  <c r="Y70" i="4"/>
  <c r="AB70" i="4"/>
  <c r="AE70" i="4"/>
  <c r="V70" i="4"/>
  <c r="Z70" i="4"/>
  <c r="AC70" i="4"/>
  <c r="V68" i="4"/>
  <c r="Z68" i="4"/>
  <c r="AC68" i="4"/>
  <c r="U68" i="4"/>
  <c r="Y68" i="4"/>
  <c r="AB68" i="4"/>
  <c r="T56" i="4"/>
  <c r="X56" i="4"/>
  <c r="AA56" i="4"/>
  <c r="U56" i="4"/>
  <c r="Y56" i="4"/>
  <c r="AB56" i="4"/>
  <c r="V38" i="4"/>
  <c r="Z38" i="4"/>
  <c r="AC38" i="4"/>
  <c r="T38" i="4"/>
  <c r="X38" i="4"/>
  <c r="AA38" i="4"/>
  <c r="AE38" i="4"/>
  <c r="T34" i="4"/>
  <c r="X34" i="4"/>
  <c r="AA34" i="4"/>
  <c r="V34" i="4"/>
  <c r="Z34" i="4"/>
  <c r="AC34" i="4"/>
  <c r="U30" i="4"/>
  <c r="Y30" i="4"/>
  <c r="AB30" i="4"/>
  <c r="V30" i="4"/>
  <c r="Z30" i="4"/>
  <c r="AC30" i="4"/>
  <c r="V26" i="4"/>
  <c r="Z26" i="4"/>
  <c r="AC26" i="4"/>
  <c r="T26" i="4"/>
  <c r="X26" i="4"/>
  <c r="AA26" i="4"/>
  <c r="AE26" i="4"/>
  <c r="V24" i="4"/>
  <c r="Z24" i="4"/>
  <c r="AC24" i="4"/>
  <c r="U24" i="4"/>
  <c r="Y24" i="4"/>
  <c r="AB24" i="4"/>
  <c r="V22" i="4"/>
  <c r="Z22" i="4"/>
  <c r="AC22" i="4"/>
  <c r="U22" i="4"/>
  <c r="Y22" i="4"/>
  <c r="AB22" i="4"/>
  <c r="E225" i="1"/>
  <c r="AE39" i="4"/>
  <c r="AE19" i="4"/>
  <c r="AE103" i="4"/>
  <c r="V10" i="4"/>
  <c r="Z10" i="4"/>
  <c r="AC10" i="4"/>
  <c r="T14" i="4"/>
  <c r="X14" i="4"/>
  <c r="AA14" i="4"/>
  <c r="AE14" i="4"/>
  <c r="T30" i="4"/>
  <c r="X30" i="4"/>
  <c r="AA30" i="4"/>
  <c r="AE30" i="4"/>
  <c r="U34" i="4"/>
  <c r="Y34" i="4"/>
  <c r="AB34" i="4"/>
  <c r="T42" i="4"/>
  <c r="X42" i="4"/>
  <c r="AA42" i="4"/>
  <c r="V50" i="4"/>
  <c r="Z50" i="4"/>
  <c r="AC50" i="4"/>
  <c r="V54" i="4"/>
  <c r="Z54" i="4"/>
  <c r="AC54" i="4"/>
  <c r="V62" i="4"/>
  <c r="Z62" i="4"/>
  <c r="AC62" i="4"/>
  <c r="T74" i="4"/>
  <c r="X74" i="4"/>
  <c r="AA74" i="4"/>
  <c r="AE74" i="4"/>
  <c r="U82" i="4"/>
  <c r="Y82" i="4"/>
  <c r="AB82" i="4"/>
  <c r="AE82" i="4"/>
  <c r="U40" i="4"/>
  <c r="Y40" i="4"/>
  <c r="AB40" i="4"/>
  <c r="T48" i="4"/>
  <c r="X48" i="4"/>
  <c r="AA48" i="4"/>
  <c r="V64" i="4"/>
  <c r="Z64" i="4"/>
  <c r="AC64" i="4"/>
  <c r="V72" i="4"/>
  <c r="Z72" i="4"/>
  <c r="AC72" i="4"/>
  <c r="V80" i="4"/>
  <c r="Z80" i="4"/>
  <c r="AC80" i="4"/>
  <c r="T100" i="4"/>
  <c r="X100" i="4"/>
  <c r="AA100" i="4"/>
  <c r="AE100" i="4"/>
  <c r="AE44" i="4"/>
  <c r="AE68" i="4"/>
  <c r="T92" i="4"/>
  <c r="X92" i="4"/>
  <c r="AA92" i="4"/>
  <c r="AE92" i="4"/>
  <c r="V92" i="4"/>
  <c r="Z92" i="4"/>
  <c r="AC92" i="4"/>
  <c r="U90" i="4"/>
  <c r="Y90" i="4"/>
  <c r="AB90" i="4"/>
  <c r="T90" i="4"/>
  <c r="X90" i="4"/>
  <c r="AA90" i="4"/>
  <c r="T88" i="4"/>
  <c r="X88" i="4"/>
  <c r="AA88" i="4"/>
  <c r="U88" i="4"/>
  <c r="Y88" i="4"/>
  <c r="AB88" i="4"/>
  <c r="T32" i="4"/>
  <c r="X32" i="4"/>
  <c r="AA32" i="4"/>
  <c r="AE32" i="4"/>
  <c r="V32" i="4"/>
  <c r="Z32" i="4"/>
  <c r="AC32" i="4"/>
  <c r="AE49" i="4"/>
  <c r="AE47" i="4"/>
  <c r="T10" i="4"/>
  <c r="X10" i="4"/>
  <c r="AA10" i="4"/>
  <c r="T18" i="4"/>
  <c r="X18" i="4"/>
  <c r="AA18" i="4"/>
  <c r="AE18" i="4"/>
  <c r="U50" i="4"/>
  <c r="Y50" i="4"/>
  <c r="AB50" i="4"/>
  <c r="AE50" i="4"/>
  <c r="U58" i="4"/>
  <c r="Y58" i="4"/>
  <c r="AB58" i="4"/>
  <c r="AE58" i="4"/>
  <c r="T78" i="4"/>
  <c r="X78" i="4"/>
  <c r="AA78" i="4"/>
  <c r="AE78" i="4"/>
  <c r="U86" i="4"/>
  <c r="Y86" i="4"/>
  <c r="AB86" i="4"/>
  <c r="AE86" i="4"/>
  <c r="V94" i="4"/>
  <c r="Z94" i="4"/>
  <c r="AC94" i="4"/>
  <c r="AE87" i="4"/>
  <c r="U20" i="4"/>
  <c r="Y20" i="4"/>
  <c r="AB20" i="4"/>
  <c r="AE20" i="4"/>
  <c r="T24" i="4"/>
  <c r="X24" i="4"/>
  <c r="AA24" i="4"/>
  <c r="AE24" i="4"/>
  <c r="T40" i="4"/>
  <c r="X40" i="4"/>
  <c r="AA40" i="4"/>
  <c r="AE40" i="4"/>
  <c r="V48" i="4"/>
  <c r="Z48" i="4"/>
  <c r="AC48" i="4"/>
  <c r="V56" i="4"/>
  <c r="Z56" i="4"/>
  <c r="AC56" i="4"/>
  <c r="V88" i="4"/>
  <c r="Z88" i="4"/>
  <c r="AC88" i="4"/>
  <c r="U96" i="4"/>
  <c r="Y96" i="4"/>
  <c r="AB96" i="4"/>
  <c r="AE96" i="4"/>
  <c r="U104" i="4"/>
  <c r="Y104" i="4"/>
  <c r="AB104" i="4"/>
  <c r="M10" i="2"/>
  <c r="P7" i="2"/>
  <c r="P35" i="2"/>
  <c r="L65" i="2"/>
  <c r="N66" i="2"/>
  <c r="M57" i="2"/>
  <c r="O31" i="2"/>
  <c r="P37" i="2"/>
  <c r="O81" i="2"/>
  <c r="N9" i="2"/>
  <c r="M25" i="2"/>
  <c r="M67" i="2"/>
  <c r="P27" i="2"/>
  <c r="M39" i="2"/>
  <c r="P45" i="2"/>
  <c r="M75" i="2"/>
  <c r="P64" i="2"/>
  <c r="M27" i="2"/>
  <c r="L51" i="2"/>
  <c r="N56" i="2"/>
  <c r="O65" i="2"/>
  <c r="O4" i="2"/>
  <c r="N38" i="2"/>
  <c r="O39" i="2"/>
  <c r="P40" i="2"/>
  <c r="L70" i="2"/>
  <c r="M70" i="2"/>
  <c r="N69" i="2"/>
  <c r="O70" i="2"/>
  <c r="P74" i="2"/>
  <c r="O12" i="2"/>
  <c r="N74" i="2"/>
  <c r="N42" i="2"/>
  <c r="L4" i="2"/>
  <c r="P4" i="2"/>
  <c r="N30" i="2"/>
  <c r="L40" i="2"/>
  <c r="M50" i="2"/>
  <c r="N47" i="2"/>
  <c r="O57" i="2"/>
  <c r="P57" i="2"/>
  <c r="M63" i="2"/>
  <c r="N63" i="2"/>
  <c r="O62" i="2"/>
  <c r="P61" i="2"/>
  <c r="M22" i="2"/>
  <c r="L35" i="2"/>
  <c r="N35" i="2"/>
  <c r="P33" i="2"/>
  <c r="L50" i="2"/>
  <c r="M36" i="2"/>
  <c r="M51" i="2"/>
  <c r="N39" i="2"/>
  <c r="N55" i="2"/>
  <c r="O40" i="2"/>
  <c r="P36" i="2"/>
  <c r="P42" i="2"/>
  <c r="L63" i="2"/>
  <c r="M65" i="2"/>
  <c r="M71" i="2"/>
  <c r="N72" i="2"/>
  <c r="O63" i="2"/>
  <c r="P63" i="2"/>
  <c r="P83" i="2"/>
  <c r="L20" i="2"/>
  <c r="N14" i="2"/>
  <c r="P14" i="2"/>
  <c r="M35" i="2"/>
  <c r="O35" i="2"/>
  <c r="L39" i="2"/>
  <c r="L57" i="2"/>
  <c r="M42" i="2"/>
  <c r="N46" i="2"/>
  <c r="N57" i="2"/>
  <c r="O49" i="2"/>
  <c r="P39" i="2"/>
  <c r="P54" i="2"/>
  <c r="L67" i="2"/>
  <c r="O36" i="2"/>
  <c r="M69" i="2"/>
  <c r="M89" i="2"/>
  <c r="N67" i="2"/>
  <c r="O61" i="2"/>
  <c r="O69" i="2"/>
  <c r="O97" i="2"/>
  <c r="L12" i="2"/>
  <c r="L22" i="2"/>
  <c r="M12" i="2"/>
  <c r="N6" i="2"/>
  <c r="N20" i="2"/>
  <c r="O14" i="2"/>
  <c r="P20" i="2"/>
  <c r="L30" i="2"/>
  <c r="M30" i="2"/>
  <c r="N34" i="2"/>
  <c r="L14" i="2"/>
  <c r="M4" i="2"/>
  <c r="M14" i="2"/>
  <c r="N22" i="2"/>
  <c r="O20" i="2"/>
  <c r="P10" i="2"/>
  <c r="P22" i="2"/>
  <c r="L34" i="2"/>
  <c r="M34" i="2"/>
  <c r="O34" i="2"/>
  <c r="L16" i="2"/>
  <c r="M6" i="2"/>
  <c r="M20" i="2"/>
  <c r="N12" i="2"/>
  <c r="O10" i="2"/>
  <c r="O22" i="2"/>
  <c r="P12" i="2"/>
  <c r="N4" i="2"/>
  <c r="P34" i="2"/>
  <c r="O7" i="2"/>
  <c r="L31" i="2"/>
  <c r="N27" i="2"/>
  <c r="L9" i="2"/>
  <c r="M9" i="2"/>
  <c r="M17" i="2"/>
  <c r="O9" i="2"/>
  <c r="O17" i="2"/>
  <c r="P19" i="2"/>
  <c r="M31" i="2"/>
  <c r="O27" i="2"/>
  <c r="P29" i="2"/>
  <c r="L42" i="2"/>
  <c r="L54" i="2"/>
  <c r="O42" i="2"/>
  <c r="O52" i="2"/>
  <c r="P44" i="2"/>
  <c r="L72" i="2"/>
  <c r="M68" i="2"/>
  <c r="M72" i="2"/>
  <c r="N84" i="2"/>
  <c r="P70" i="2"/>
  <c r="L7" i="2"/>
  <c r="M7" i="2"/>
  <c r="P9" i="2"/>
  <c r="P17" i="2"/>
  <c r="L17" i="2"/>
  <c r="M5" i="2"/>
  <c r="M19" i="2"/>
  <c r="N7" i="2"/>
  <c r="O19" i="2"/>
  <c r="L27" i="2"/>
  <c r="N31" i="2"/>
  <c r="P31" i="2"/>
  <c r="L36" i="2"/>
  <c r="L46" i="2"/>
  <c r="M40" i="2"/>
  <c r="N40" i="2"/>
  <c r="N50" i="2"/>
  <c r="O38" i="2"/>
  <c r="O44" i="2"/>
  <c r="M64" i="2"/>
  <c r="N70" i="2"/>
  <c r="O68" i="2"/>
  <c r="O72" i="2"/>
  <c r="P72" i="2"/>
  <c r="L75" i="2"/>
  <c r="L91" i="2"/>
  <c r="N89" i="2"/>
  <c r="O75" i="2"/>
  <c r="P99" i="2"/>
  <c r="L95" i="2"/>
  <c r="M101" i="2"/>
  <c r="N36" i="2"/>
  <c r="M81" i="2"/>
  <c r="N77" i="2"/>
  <c r="N101" i="2"/>
  <c r="O89" i="2"/>
  <c r="L81" i="2"/>
  <c r="L97" i="2"/>
  <c r="M85" i="2"/>
  <c r="M97" i="2"/>
  <c r="N93" i="2"/>
  <c r="O85" i="2"/>
  <c r="O101" i="2"/>
  <c r="P75" i="2"/>
  <c r="N58" i="2"/>
  <c r="K61" i="2"/>
  <c r="K38" i="2"/>
  <c r="K33" i="2"/>
  <c r="L77" i="2"/>
  <c r="L85" i="2"/>
  <c r="L93" i="2"/>
  <c r="M77" i="2"/>
  <c r="M93" i="2"/>
  <c r="N75" i="2"/>
  <c r="M26" i="2"/>
  <c r="O26" i="2"/>
  <c r="L47" i="2"/>
  <c r="M45" i="2"/>
  <c r="M53" i="2"/>
  <c r="N43" i="2"/>
  <c r="O45" i="2"/>
  <c r="O51" i="2"/>
  <c r="P47" i="2"/>
  <c r="K6" i="2"/>
  <c r="L15" i="2"/>
  <c r="N15" i="2"/>
  <c r="L55" i="2"/>
  <c r="M47" i="2"/>
  <c r="N45" i="2"/>
  <c r="N51" i="2"/>
  <c r="O47" i="2"/>
  <c r="P43" i="2"/>
  <c r="P51" i="2"/>
  <c r="L62" i="2"/>
  <c r="L69" i="2"/>
  <c r="L98" i="2"/>
  <c r="M62" i="2"/>
  <c r="P62" i="2"/>
  <c r="P69" i="2"/>
  <c r="K68" i="2"/>
  <c r="L10" i="2"/>
  <c r="M15" i="2"/>
  <c r="N10" i="2"/>
  <c r="N17" i="2"/>
  <c r="O15" i="2"/>
  <c r="P15" i="2"/>
  <c r="L26" i="2"/>
  <c r="N26" i="2"/>
  <c r="L45" i="2"/>
  <c r="N53" i="2"/>
  <c r="N62" i="2"/>
  <c r="K26" i="2"/>
  <c r="K60" i="2"/>
  <c r="M60" i="2"/>
  <c r="N60" i="2"/>
  <c r="L60" i="2"/>
  <c r="K18" i="2"/>
  <c r="N18" i="2"/>
  <c r="L18" i="2"/>
  <c r="K11" i="2"/>
  <c r="P11" i="2"/>
  <c r="O11" i="2"/>
  <c r="M11" i="2"/>
  <c r="P8" i="2"/>
  <c r="M8" i="2"/>
  <c r="O18" i="2"/>
  <c r="L8" i="2"/>
  <c r="P60" i="2"/>
  <c r="K54" i="2"/>
  <c r="N54" i="2"/>
  <c r="K48" i="2"/>
  <c r="L48" i="2"/>
  <c r="N48" i="2"/>
  <c r="M48" i="2"/>
  <c r="K25" i="2"/>
  <c r="O25" i="2"/>
  <c r="P25" i="2"/>
  <c r="K23" i="2"/>
  <c r="N23" i="2"/>
  <c r="L23" i="2"/>
  <c r="M18" i="2"/>
  <c r="M23" i="2"/>
  <c r="P18" i="2"/>
  <c r="P23" i="2"/>
  <c r="L25" i="2"/>
  <c r="M54" i="2"/>
  <c r="O60" i="2"/>
  <c r="K73" i="2"/>
  <c r="P73" i="2"/>
  <c r="N73" i="2"/>
  <c r="O73" i="2"/>
  <c r="M73" i="2"/>
  <c r="K71" i="2"/>
  <c r="L71" i="2"/>
  <c r="P71" i="2"/>
  <c r="N71" i="2"/>
  <c r="K30" i="2"/>
  <c r="P30" i="2"/>
  <c r="K28" i="2"/>
  <c r="O28" i="2"/>
  <c r="N28" i="2"/>
  <c r="M28" i="2"/>
  <c r="L28" i="2"/>
  <c r="N11" i="2"/>
  <c r="P48" i="2"/>
  <c r="L73" i="2"/>
  <c r="K102" i="2"/>
  <c r="L102" i="2"/>
  <c r="M102" i="2"/>
  <c r="K100" i="2"/>
  <c r="P100" i="2"/>
  <c r="M100" i="2"/>
  <c r="O100" i="2"/>
  <c r="N100" i="2"/>
  <c r="K96" i="2"/>
  <c r="P96" i="2"/>
  <c r="M94" i="2"/>
  <c r="L94" i="2"/>
  <c r="K92" i="2"/>
  <c r="O92" i="2"/>
  <c r="M92" i="2"/>
  <c r="N92" i="2"/>
  <c r="N90" i="2"/>
  <c r="L90" i="2"/>
  <c r="K88" i="2"/>
  <c r="N88" i="2"/>
  <c r="P88" i="2"/>
  <c r="M88" i="2"/>
  <c r="L86" i="2"/>
  <c r="M86" i="2"/>
  <c r="N86" i="2"/>
  <c r="K84" i="2"/>
  <c r="M84" i="2"/>
  <c r="P84" i="2"/>
  <c r="N82" i="2"/>
  <c r="M82" i="2"/>
  <c r="K80" i="2"/>
  <c r="P80" i="2"/>
  <c r="N80" i="2"/>
  <c r="M78" i="2"/>
  <c r="L78" i="2"/>
  <c r="K76" i="2"/>
  <c r="O76" i="2"/>
  <c r="M76" i="2"/>
  <c r="P76" i="2"/>
  <c r="N76" i="2"/>
  <c r="K55" i="2"/>
  <c r="P55" i="2"/>
  <c r="O55" i="2"/>
  <c r="K49" i="2"/>
  <c r="N49" i="2"/>
  <c r="M49" i="2"/>
  <c r="P49" i="2"/>
  <c r="K43" i="2"/>
  <c r="M43" i="2"/>
  <c r="L43" i="2"/>
  <c r="K5" i="2"/>
  <c r="N5" i="2"/>
  <c r="P5" i="2"/>
  <c r="L5" i="2"/>
  <c r="L33" i="2"/>
  <c r="M33" i="2"/>
  <c r="N33" i="2"/>
  <c r="L38" i="2"/>
  <c r="L56" i="2"/>
  <c r="M38" i="2"/>
  <c r="M52" i="2"/>
  <c r="M56" i="2"/>
  <c r="N44" i="2"/>
  <c r="O50" i="2"/>
  <c r="P41" i="2"/>
  <c r="L74" i="2"/>
  <c r="M61" i="2"/>
  <c r="N68" i="2"/>
  <c r="P68" i="2"/>
  <c r="K53" i="2"/>
  <c r="L6" i="2"/>
  <c r="L19" i="2"/>
  <c r="N19" i="2"/>
  <c r="O6" i="2"/>
  <c r="L44" i="2"/>
  <c r="M44" i="2"/>
  <c r="O56" i="2"/>
  <c r="P50" i="2"/>
  <c r="P56" i="2"/>
  <c r="L61" i="2"/>
  <c r="L66" i="2"/>
  <c r="M74" i="2"/>
  <c r="O74" i="2"/>
  <c r="O59" i="2"/>
  <c r="K59" i="2"/>
  <c r="P59" i="2"/>
  <c r="N59" i="2"/>
  <c r="M59" i="2"/>
  <c r="K32" i="2"/>
  <c r="N32" i="2"/>
  <c r="K16" i="2"/>
  <c r="N16" i="2"/>
  <c r="P3" i="2"/>
  <c r="M3" i="2"/>
  <c r="L13" i="2"/>
  <c r="N21" i="2"/>
  <c r="M32" i="2"/>
  <c r="N24" i="2"/>
  <c r="N29" i="2"/>
  <c r="M37" i="2"/>
  <c r="M41" i="2"/>
  <c r="O3" i="2"/>
  <c r="N13" i="2"/>
  <c r="O8" i="2"/>
  <c r="O16" i="2"/>
  <c r="P16" i="2"/>
  <c r="P24" i="2"/>
  <c r="L32" i="2"/>
  <c r="M29" i="2"/>
  <c r="N37" i="2"/>
  <c r="O53" i="2"/>
  <c r="K41" i="2"/>
  <c r="L41" i="2"/>
  <c r="K24" i="2"/>
  <c r="O24" i="2"/>
  <c r="K8" i="2"/>
  <c r="N8" i="2"/>
  <c r="L21" i="2"/>
  <c r="M13" i="2"/>
  <c r="M21" i="2"/>
  <c r="L59" i="2"/>
  <c r="K3" i="2"/>
  <c r="L3" i="2"/>
  <c r="O13" i="2"/>
  <c r="O21" i="2"/>
  <c r="P13" i="2"/>
  <c r="P21" i="2"/>
  <c r="L24" i="2"/>
  <c r="L29" i="2"/>
  <c r="P32" i="2"/>
  <c r="O37" i="2"/>
  <c r="O41" i="2"/>
  <c r="P53" i="2"/>
  <c r="P101" i="2"/>
  <c r="K101" i="2"/>
  <c r="K99" i="2"/>
  <c r="O99" i="2"/>
  <c r="N99" i="2"/>
  <c r="M99" i="2"/>
  <c r="P97" i="2"/>
  <c r="K97" i="2"/>
  <c r="K95" i="2"/>
  <c r="O95" i="2"/>
  <c r="P95" i="2"/>
  <c r="M95" i="2"/>
  <c r="P93" i="2"/>
  <c r="K93" i="2"/>
  <c r="K91" i="2"/>
  <c r="O91" i="2"/>
  <c r="N91" i="2"/>
  <c r="M91" i="2"/>
  <c r="P89" i="2"/>
  <c r="K89" i="2"/>
  <c r="K87" i="2"/>
  <c r="O87" i="2"/>
  <c r="P87" i="2"/>
  <c r="N87" i="2"/>
  <c r="M87" i="2"/>
  <c r="P85" i="2"/>
  <c r="K85" i="2"/>
  <c r="K83" i="2"/>
  <c r="O83" i="2"/>
  <c r="N83" i="2"/>
  <c r="M83" i="2"/>
  <c r="P81" i="2"/>
  <c r="K81" i="2"/>
  <c r="K79" i="2"/>
  <c r="O79" i="2"/>
  <c r="P79" i="2"/>
  <c r="N79" i="2"/>
  <c r="M79" i="2"/>
  <c r="P77" i="2"/>
  <c r="K77" i="2"/>
  <c r="O66" i="2"/>
  <c r="K66" i="2"/>
  <c r="P66" i="2"/>
  <c r="K64" i="2"/>
  <c r="O64" i="2"/>
  <c r="L64" i="2"/>
  <c r="K52" i="2"/>
  <c r="P52" i="2"/>
  <c r="N52" i="2"/>
  <c r="K46" i="2"/>
  <c r="O46" i="2"/>
  <c r="M46" i="2"/>
  <c r="K37" i="2"/>
  <c r="K29" i="2"/>
  <c r="O102" i="2"/>
  <c r="N102" i="2"/>
  <c r="P102" i="2"/>
  <c r="O98" i="2"/>
  <c r="N98" i="2"/>
  <c r="K98" i="2"/>
  <c r="P98" i="2"/>
  <c r="O94" i="2"/>
  <c r="N94" i="2"/>
  <c r="K94" i="2"/>
  <c r="P94" i="2"/>
  <c r="O90" i="2"/>
  <c r="K90" i="2"/>
  <c r="P90" i="2"/>
  <c r="O86" i="2"/>
  <c r="K86" i="2"/>
  <c r="P86" i="2"/>
  <c r="O82" i="2"/>
  <c r="K82" i="2"/>
  <c r="P82" i="2"/>
  <c r="O78" i="2"/>
  <c r="K78" i="2"/>
  <c r="P78" i="2"/>
  <c r="M58" i="2"/>
  <c r="L58" i="2"/>
  <c r="P58" i="2"/>
  <c r="L76" i="2"/>
  <c r="L80" i="2"/>
  <c r="L84" i="2"/>
  <c r="L88" i="2"/>
  <c r="L92" i="2"/>
  <c r="L96" i="2"/>
  <c r="L100" i="2"/>
  <c r="N96" i="2"/>
  <c r="O80" i="2"/>
  <c r="O88" i="2"/>
  <c r="O96" i="2"/>
  <c r="O58" i="2"/>
  <c r="K67" i="2"/>
  <c r="O67" i="2"/>
  <c r="P65" i="2"/>
  <c r="K65" i="2"/>
  <c r="Q58" i="2"/>
  <c r="V58" i="2"/>
  <c r="Q52" i="2"/>
  <c r="V52" i="2"/>
  <c r="Q19" i="2"/>
  <c r="V19" i="2"/>
  <c r="Q27" i="2"/>
  <c r="V27" i="2"/>
  <c r="Q9" i="2"/>
  <c r="V9" i="2"/>
  <c r="Q12" i="2"/>
  <c r="V12" i="2"/>
  <c r="Q39" i="2"/>
  <c r="V39" i="2"/>
  <c r="Q81" i="2"/>
  <c r="V81" i="2"/>
  <c r="Q70" i="2"/>
  <c r="V70" i="2"/>
  <c r="Q42" i="2"/>
  <c r="V42" i="2"/>
  <c r="Q86" i="2"/>
  <c r="V86" i="2"/>
  <c r="Q29" i="2"/>
  <c r="V29" i="2"/>
  <c r="Q46" i="2"/>
  <c r="V46" i="2"/>
  <c r="Q66" i="2"/>
  <c r="V66" i="2"/>
  <c r="Q79" i="2"/>
  <c r="V79" i="2"/>
  <c r="Q93" i="2"/>
  <c r="V93" i="2"/>
  <c r="Q101" i="2"/>
  <c r="V101" i="2"/>
  <c r="Q13" i="2"/>
  <c r="V13" i="2"/>
  <c r="Q16" i="2"/>
  <c r="V16" i="2"/>
  <c r="Q44" i="2"/>
  <c r="V44" i="2"/>
  <c r="Q56" i="2"/>
  <c r="V56" i="2"/>
  <c r="Q30" i="2"/>
  <c r="V30" i="2"/>
  <c r="Q45" i="2"/>
  <c r="V45" i="2"/>
  <c r="Q10" i="2"/>
  <c r="V10" i="2"/>
  <c r="Q15" i="2"/>
  <c r="V15" i="2"/>
  <c r="Q47" i="2"/>
  <c r="V47" i="2"/>
  <c r="Q75" i="2"/>
  <c r="V75" i="2"/>
  <c r="Q36" i="2"/>
  <c r="V36" i="2"/>
  <c r="Q17" i="2"/>
  <c r="V17" i="2"/>
  <c r="Q20" i="2"/>
  <c r="V20" i="2"/>
  <c r="Q40" i="2"/>
  <c r="V40" i="2"/>
  <c r="Q50" i="2"/>
  <c r="V50" i="2"/>
  <c r="Q21" i="2"/>
  <c r="V21" i="2"/>
  <c r="Q74" i="2"/>
  <c r="V74" i="2"/>
  <c r="Q26" i="2"/>
  <c r="V26" i="2"/>
  <c r="Q72" i="2"/>
  <c r="V72" i="2"/>
  <c r="Q31" i="2"/>
  <c r="V31" i="2"/>
  <c r="Q14" i="2"/>
  <c r="V14" i="2"/>
  <c r="Q62" i="2"/>
  <c r="V62" i="2"/>
  <c r="Q63" i="2"/>
  <c r="V63" i="2"/>
  <c r="Q69" i="2"/>
  <c r="V69" i="2"/>
  <c r="Q34" i="2"/>
  <c r="V34" i="2"/>
  <c r="Q22" i="2"/>
  <c r="V22" i="2"/>
  <c r="Q57" i="2"/>
  <c r="V57" i="2"/>
  <c r="Q35" i="2"/>
  <c r="V35" i="2"/>
  <c r="Q51" i="2"/>
  <c r="V51" i="2"/>
  <c r="Q80" i="2"/>
  <c r="V80" i="2"/>
  <c r="Q88" i="2"/>
  <c r="V88" i="2"/>
  <c r="Q71" i="2"/>
  <c r="V71" i="2"/>
  <c r="Q54" i="2"/>
  <c r="V54" i="2"/>
  <c r="Q18" i="2"/>
  <c r="V18" i="2"/>
  <c r="Q60" i="2"/>
  <c r="V60" i="2"/>
  <c r="Q67" i="2"/>
  <c r="V67" i="2"/>
  <c r="Q87" i="2"/>
  <c r="V87" i="2"/>
  <c r="Q95" i="2"/>
  <c r="V95" i="2"/>
  <c r="Q24" i="2"/>
  <c r="V24" i="2"/>
  <c r="Q53" i="2"/>
  <c r="V53" i="2"/>
  <c r="Q84" i="2"/>
  <c r="V84" i="2"/>
  <c r="Q73" i="2"/>
  <c r="V73" i="2"/>
  <c r="Q11" i="2"/>
  <c r="V11" i="2"/>
  <c r="Q68" i="2"/>
  <c r="V68" i="2"/>
  <c r="Q33" i="2"/>
  <c r="V33" i="2"/>
  <c r="Q82" i="2"/>
  <c r="V82" i="2"/>
  <c r="Q37" i="2"/>
  <c r="V37" i="2"/>
  <c r="Q65" i="2"/>
  <c r="V65" i="2"/>
  <c r="Q78" i="2"/>
  <c r="V78" i="2"/>
  <c r="Q94" i="2"/>
  <c r="V94" i="2"/>
  <c r="Q98" i="2"/>
  <c r="V98" i="2"/>
  <c r="Q64" i="2"/>
  <c r="V64" i="2"/>
  <c r="Q77" i="2"/>
  <c r="V77" i="2"/>
  <c r="Q83" i="2"/>
  <c r="V83" i="2"/>
  <c r="Q89" i="2"/>
  <c r="V89" i="2"/>
  <c r="Q97" i="2"/>
  <c r="V97" i="2"/>
  <c r="Q32" i="2"/>
  <c r="V32" i="2"/>
  <c r="Q59" i="2"/>
  <c r="V59" i="2"/>
  <c r="Q55" i="2"/>
  <c r="V55" i="2"/>
  <c r="Q92" i="2"/>
  <c r="V92" i="2"/>
  <c r="Q96" i="2"/>
  <c r="V96" i="2"/>
  <c r="Q102" i="2"/>
  <c r="V102" i="2"/>
  <c r="Q28" i="2"/>
  <c r="V28" i="2"/>
  <c r="Q25" i="2"/>
  <c r="V25" i="2"/>
  <c r="Q48" i="2"/>
  <c r="V48" i="2"/>
  <c r="Q38" i="2"/>
  <c r="V38" i="2"/>
  <c r="Q90" i="2"/>
  <c r="V90" i="2"/>
  <c r="Q85" i="2"/>
  <c r="V85" i="2"/>
  <c r="Q91" i="2"/>
  <c r="V91" i="2"/>
  <c r="Q99" i="2"/>
  <c r="V99" i="2"/>
  <c r="Q41" i="2"/>
  <c r="V41" i="2"/>
  <c r="Q43" i="2"/>
  <c r="V43" i="2"/>
  <c r="Q49" i="2"/>
  <c r="V49" i="2"/>
  <c r="Q76" i="2"/>
  <c r="V76" i="2"/>
  <c r="Q100" i="2"/>
  <c r="V100" i="2"/>
  <c r="Q23" i="2"/>
  <c r="V23" i="2"/>
  <c r="Q61" i="2"/>
  <c r="V61" i="2"/>
  <c r="Q8" i="2"/>
  <c r="V8" i="2"/>
  <c r="AE62" i="4"/>
  <c r="AE56" i="4"/>
  <c r="AE104" i="4"/>
  <c r="AE48" i="4"/>
  <c r="AE22" i="4"/>
  <c r="AE35" i="4"/>
  <c r="AE102" i="4"/>
  <c r="AE10" i="4"/>
  <c r="AE42" i="4"/>
  <c r="Q7" i="2"/>
  <c r="V7" i="2"/>
  <c r="AE90" i="4"/>
  <c r="AE88" i="4"/>
  <c r="AE16" i="4"/>
  <c r="AE64" i="4"/>
  <c r="AE94" i="4"/>
  <c r="Q6" i="2"/>
  <c r="V6" i="2"/>
  <c r="Q3" i="2"/>
  <c r="V3" i="2"/>
  <c r="AE12" i="4"/>
  <c r="AE28" i="4"/>
  <c r="AE46" i="4"/>
  <c r="AE36" i="4"/>
  <c r="AE34" i="4"/>
  <c r="Q5" i="2"/>
  <c r="V5" i="2"/>
  <c r="Q4" i="2"/>
  <c r="V4" i="2"/>
  <c r="H106" i="2"/>
  <c r="H104" i="2"/>
  <c r="H105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B3" authorId="0" shapeId="0" xr:uid="{1F02CF8B-3F8D-C64D-BE45-798E36E3475A}">
      <text>
        <r>
          <rPr>
            <sz val="11"/>
            <color rgb="FF000000"/>
            <rFont val="Tahoma"/>
            <family val="2"/>
          </rPr>
          <t xml:space="preserve">Veuillez choisir dans le menu déroulant
</t>
        </r>
      </text>
    </comment>
    <comment ref="D6" authorId="0" shapeId="0" xr:uid="{30847C05-3CDA-3246-BE45-A68EEC1CC243}">
      <text>
        <r>
          <rPr>
            <sz val="11"/>
            <color rgb="FF000000"/>
            <rFont val="Tahoma"/>
            <family val="34"/>
          </rPr>
          <t xml:space="preserve">Veuillez uniquement utiliser le format suivant : aammjjxxxxx
</t>
        </r>
        <r>
          <rPr>
            <sz val="11"/>
            <color rgb="FF000000"/>
            <rFont val="Tahoma"/>
            <family val="34"/>
          </rPr>
          <t xml:space="preserve">
</t>
        </r>
        <r>
          <rPr>
            <sz val="11"/>
            <color rgb="FF000000"/>
            <rFont val="Tahoma"/>
            <family val="34"/>
          </rPr>
          <t>Il est inutile d'introduire les " . " et le " - "</t>
        </r>
      </text>
    </comment>
    <comment ref="H6" authorId="0" shapeId="0" xr:uid="{6A92F5D6-EFF1-F74C-A0AB-B6FE2EA30054}">
      <text>
        <r>
          <rPr>
            <sz val="11"/>
            <color rgb="FF000000"/>
            <rFont val="Tahoma"/>
            <family val="2"/>
          </rPr>
          <t xml:space="preserve">Veuillez introduire l'ancienneté du travailleur uniquement sous la forme suivante : aamm (0 inclus)
</t>
        </r>
        <r>
          <rPr>
            <sz val="11"/>
            <color rgb="FF000000"/>
            <rFont val="Tahoma"/>
            <family val="2"/>
          </rPr>
          <t xml:space="preserve">
</t>
        </r>
        <r>
          <rPr>
            <sz val="11"/>
            <color rgb="FF000000"/>
            <rFont val="Tahoma"/>
            <family val="2"/>
          </rPr>
          <t xml:space="preserve">Ex : </t>
        </r>
        <r>
          <rPr>
            <b/>
            <sz val="11"/>
            <color rgb="FF000000"/>
            <rFont val="Tahoma"/>
            <family val="2"/>
          </rPr>
          <t>0</t>
        </r>
        <r>
          <rPr>
            <sz val="11"/>
            <color rgb="FF000000"/>
            <rFont val="Tahoma"/>
            <family val="2"/>
          </rPr>
          <t xml:space="preserve">502 (pour une ancienneté de 5 ans et 2 mois)
</t>
        </r>
        <r>
          <rPr>
            <sz val="11"/>
            <color rgb="FF000000"/>
            <rFont val="Tahoma"/>
            <family val="2"/>
          </rPr>
          <t xml:space="preserve">
</t>
        </r>
        <r>
          <rPr>
            <sz val="11"/>
            <color rgb="FF000000"/>
            <rFont val="Tahoma"/>
            <family val="2"/>
          </rPr>
          <t>Le "</t>
        </r>
        <r>
          <rPr>
            <b/>
            <sz val="11"/>
            <color rgb="FF000000"/>
            <rFont val="Tahoma"/>
            <family val="2"/>
          </rPr>
          <t>0</t>
        </r>
        <r>
          <rPr>
            <sz val="11"/>
            <color rgb="FF000000"/>
            <rFont val="Tahoma"/>
            <family val="2"/>
          </rPr>
          <t xml:space="preserve">" </t>
        </r>
        <r>
          <rPr>
            <b/>
            <sz val="11"/>
            <color rgb="FF000000"/>
            <rFont val="Tahoma"/>
            <family val="2"/>
          </rPr>
          <t xml:space="preserve">est indispensable </t>
        </r>
        <r>
          <rPr>
            <sz val="11"/>
            <color rgb="FF000000"/>
            <rFont val="Tahoma"/>
            <family val="2"/>
          </rPr>
          <t xml:space="preserve">pour les anciennetés de moins de 10 ans
</t>
        </r>
      </text>
    </comment>
    <comment ref="I6" authorId="0" shapeId="0" xr:uid="{9C18073E-AD94-8645-AFB1-0F8DF1F7DF13}">
      <text>
        <r>
          <rPr>
            <sz val="11"/>
            <color rgb="FF000000"/>
            <rFont val="Tahoma"/>
            <family val="34"/>
          </rPr>
          <t>Veuillez ne pas compléter cette colonne. Elle sert à illustrer la manière adéquate d'introduire l'ancienneté barémique du travailleur à l'aide de quelques exemples.</t>
        </r>
      </text>
    </comment>
    <comment ref="J6" authorId="0" shapeId="0" xr:uid="{CDE72814-26DA-4B42-8F9A-E68E6BA37BC4}">
      <text>
        <r>
          <rPr>
            <sz val="10.5"/>
            <color rgb="FF000000"/>
            <rFont val="Tahoma"/>
            <family val="2"/>
          </rPr>
          <t xml:space="preserve">Vous ne devez pas introduire de données dans cette colonne.
</t>
        </r>
        <r>
          <rPr>
            <sz val="10.5"/>
            <color rgb="FF000000"/>
            <rFont val="Tahoma"/>
            <family val="2"/>
          </rPr>
          <t xml:space="preserve">
</t>
        </r>
        <r>
          <rPr>
            <sz val="10.5"/>
            <color rgb="FF000000"/>
            <rFont val="Tahoma"/>
            <family val="2"/>
          </rPr>
          <t xml:space="preserve">Le calcul s'opère automatiquement en regard de l'ancienneté du travailleur et de son échelon.
</t>
        </r>
        <r>
          <rPr>
            <sz val="10.5"/>
            <color rgb="FF000000"/>
            <rFont val="Tahoma"/>
            <family val="2"/>
          </rPr>
          <t xml:space="preserve">
</t>
        </r>
        <r>
          <rPr>
            <sz val="10.5"/>
            <color rgb="FF000000"/>
            <rFont val="Tahoma"/>
            <family val="2"/>
          </rPr>
          <t xml:space="preserve">Veuillez noter qu'il s'agit de la rémunération mensuelle brute allouée pour un TP (100%)
</t>
        </r>
      </text>
    </comment>
    <comment ref="K6" authorId="0" shapeId="0" xr:uid="{8DE601CB-2F6F-4940-A1F8-85FF13B8DA29}">
      <text>
        <r>
          <rPr>
            <sz val="10.5"/>
            <color rgb="FF000000"/>
            <rFont val="Tahoma"/>
            <family val="34"/>
          </rPr>
          <t xml:space="preserve">Veuillez utiliser une date comprise entre le 01/01/1900 et le 31/12/2022
</t>
        </r>
        <r>
          <rPr>
            <sz val="10.5"/>
            <color rgb="FF000000"/>
            <rFont val="Tahoma"/>
            <family val="34"/>
          </rPr>
          <t xml:space="preserve">
</t>
        </r>
        <r>
          <rPr>
            <sz val="10.5"/>
            <color rgb="FF000000"/>
            <rFont val="Tahoma"/>
            <family val="34"/>
          </rPr>
          <t>Veuillez uniquement utiliser le format suivant : xx/xx/xxxx</t>
        </r>
      </text>
    </comment>
    <comment ref="L6" authorId="0" shapeId="0" xr:uid="{3BAC3184-1448-F842-B2B2-8D675E7D23EC}">
      <text>
        <r>
          <rPr>
            <sz val="10.5"/>
            <color rgb="FF000000"/>
            <rFont val="Tahoma"/>
            <family val="34"/>
          </rPr>
          <t xml:space="preserve">Veuillez utiliser une date comprise entre le 01/01/2022 et le 31/12/2022
</t>
        </r>
        <r>
          <rPr>
            <sz val="10.5"/>
            <color rgb="FF000000"/>
            <rFont val="Tahoma"/>
            <family val="34"/>
          </rPr>
          <t xml:space="preserve">
</t>
        </r>
        <r>
          <rPr>
            <sz val="10.5"/>
            <color rgb="FF000000"/>
            <rFont val="Tahoma"/>
            <family val="34"/>
          </rPr>
          <t xml:space="preserve">Veuillez uniquement utiliser le format suivant : xx/xx/xxxx
</t>
        </r>
      </text>
    </comment>
    <comment ref="M6" authorId="0" shapeId="0" xr:uid="{A33720EB-DF0D-A04B-B40F-2A11BBFDD918}">
      <text>
        <r>
          <rPr>
            <sz val="10.5"/>
            <color rgb="FF000000"/>
            <rFont val="Tahoma"/>
            <family val="34"/>
          </rPr>
          <t xml:space="preserve">Vous ne devez pas introduire de données dans cette colonne.
</t>
        </r>
        <r>
          <rPr>
            <sz val="10.5"/>
            <color rgb="FF000000"/>
            <rFont val="Tahoma"/>
            <family val="34"/>
          </rPr>
          <t xml:space="preserve">
</t>
        </r>
        <r>
          <rPr>
            <sz val="10.5"/>
            <color rgb="FF000000"/>
            <rFont val="Tahoma"/>
            <family val="34"/>
          </rPr>
          <t>Le calcul s'opère automatiquement en regard du numéro de registre national introduit.</t>
        </r>
      </text>
    </comment>
    <comment ref="BA6" authorId="0" shapeId="0" xr:uid="{8996F619-45BA-3442-AA4F-283258BB7F44}">
      <text>
        <r>
          <rPr>
            <sz val="11"/>
            <color rgb="FF000000"/>
            <rFont val="Tahoma"/>
            <family val="2"/>
          </rPr>
          <t xml:space="preserve">Veuillez ne pas introduire de données dans cette colonne
</t>
        </r>
      </text>
    </comment>
    <comment ref="BB6" authorId="0" shapeId="0" xr:uid="{F5DAAEA9-24DF-2741-BFA0-4B6A8F328336}">
      <text>
        <r>
          <rPr>
            <sz val="11"/>
            <color rgb="FF000000"/>
            <rFont val="Tahoma"/>
            <family val="2"/>
          </rPr>
          <t xml:space="preserve">Veuillez ne pas introduire de données dans cette colonne
</t>
        </r>
      </text>
    </comment>
    <comment ref="F7" authorId="0" shapeId="0" xr:uid="{9FB7C586-FFED-2E48-84DF-2E1571C72C09}">
      <text>
        <r>
          <rPr>
            <sz val="11"/>
            <color rgb="FF000000"/>
            <rFont val="Tahoma"/>
            <family val="34"/>
          </rPr>
          <t xml:space="preserve">Veuillez utiliser uniquement un nombre compris entre 0,00 et 1,00
</t>
        </r>
        <r>
          <rPr>
            <sz val="11"/>
            <color rgb="FF000000"/>
            <rFont val="Tahoma"/>
            <family val="34"/>
          </rPr>
          <t xml:space="preserve">
</t>
        </r>
        <r>
          <rPr>
            <sz val="11"/>
            <color rgb="FF000000"/>
            <rFont val="Tahoma"/>
            <family val="34"/>
          </rPr>
          <t xml:space="preserve">Veuillez noter que la somme de la colonne (5A) et de la colonne (5B) ne peut être supérieure à 1,00
</t>
        </r>
      </text>
    </comment>
    <comment ref="F8" authorId="0" shapeId="0" xr:uid="{D71F6419-CED2-0D46-A882-96D2BB6D4585}">
      <text>
        <r>
          <rPr>
            <sz val="10.5"/>
            <color rgb="FF000000"/>
            <rFont val="Tahoma"/>
            <family val="2"/>
          </rPr>
          <t xml:space="preserve">Veuillez uniquement utiliser le format suivant : x,xx
</t>
        </r>
      </text>
    </comment>
    <comment ref="G8" authorId="0" shapeId="0" xr:uid="{894CB321-DD71-814D-8DE6-9E66990F7B66}">
      <text>
        <r>
          <rPr>
            <sz val="10.5"/>
            <color rgb="FF000000"/>
            <rFont val="Tahoma"/>
            <family val="34"/>
          </rPr>
          <t xml:space="preserve">Veuillez uniquement utiliser le format suivant : x,xx
</t>
        </r>
      </text>
    </comment>
    <comment ref="N11" authorId="0" shapeId="0" xr:uid="{9D7900D9-973E-3047-8DE8-7CDD2A0996A5}">
      <text>
        <r>
          <rPr>
            <sz val="11"/>
            <color rgb="FF000000"/>
            <rFont val="Tahoma"/>
            <family val="2"/>
          </rPr>
          <t xml:space="preserve">Veuillez sélectionner dans le menu déroulant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  <author/>
  </authors>
  <commentList>
    <comment ref="B2" authorId="0" shapeId="0" xr:uid="{E9356B75-18A6-364E-9B0C-A59DF9492AFE}">
      <text>
        <r>
          <rPr>
            <sz val="10"/>
            <color rgb="FF000000"/>
            <rFont val="Tahoma"/>
            <family val="2"/>
          </rPr>
          <t xml:space="preserve">Veuillez ne pas introduire de données dans celle colonne, celles-ci sont reportées automatiquement
</t>
        </r>
      </text>
    </comment>
    <comment ref="C2" authorId="0" shapeId="0" xr:uid="{686BEC4F-01BD-7848-87B0-FBC9619EF381}">
      <text>
        <r>
          <rPr>
            <sz val="10"/>
            <color rgb="FF000000"/>
            <rFont val="Tahoma"/>
            <family val="34"/>
          </rPr>
          <t xml:space="preserve">Veuillez ne pas introduire </t>
        </r>
        <r>
          <rPr>
            <sz val="10"/>
            <color rgb="FF000000"/>
            <rFont val="Arial"/>
            <family val="2"/>
          </rPr>
          <t xml:space="preserve">de données dans celle colonne, celles-ci sont reportées automatiquement
</t>
        </r>
      </text>
    </comment>
    <comment ref="R2" authorId="1" shapeId="0" xr:uid="{00000000-0006-0000-0100-000002000000}">
      <text>
        <r>
          <rPr>
            <sz val="10"/>
            <color rgb="FF000000"/>
            <rFont val="Arial"/>
            <family val="2"/>
          </rPr>
          <t>Veuillez sélectionner dans la liste</t>
        </r>
      </text>
    </comment>
    <comment ref="S2" authorId="0" shapeId="0" xr:uid="{4481AC1D-5066-3C45-93A7-93F184DCEF12}">
      <text>
        <r>
          <rPr>
            <sz val="10"/>
            <color rgb="FF000000"/>
            <rFont val="Tahoma"/>
            <family val="2"/>
          </rPr>
          <t xml:space="preserve">Veuillez utiliser le format suivant x,xx
</t>
        </r>
      </text>
    </comment>
    <comment ref="V2" authorId="0" shapeId="0" xr:uid="{775FDC71-B515-BF4E-9111-5C2B9FC1624C}">
      <text>
        <r>
          <rPr>
            <sz val="10"/>
            <color rgb="FF000000"/>
            <rFont val="Tahoma"/>
            <family val="2"/>
          </rPr>
          <t>Veuillez noter que les jours de compensation octroyés aux travailleurs ISP financés par l'asbl CP329 Réduire et compenser ne sont comptabilisés du total compensation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Microsoft Office User</author>
  </authors>
  <commentList>
    <comment ref="D106" authorId="0" shapeId="0" xr:uid="{B2CAB460-3759-3544-A608-CA2DB8989E97}">
      <text>
        <r>
          <rPr>
            <sz val="11"/>
            <color rgb="FF000000"/>
            <rFont val="Tahoma"/>
            <family val="34"/>
          </rPr>
          <t xml:space="preserve">Veuillez uniquement utiliser le format suivant : aammjjxxxxx
</t>
        </r>
      </text>
    </comment>
    <comment ref="E106" authorId="0" shapeId="0" xr:uid="{69B22C58-1FBD-3A44-9882-56FB4FFB45B4}">
      <text>
        <r>
          <rPr>
            <sz val="11"/>
            <color rgb="FF000000"/>
            <rFont val="Tahoma"/>
            <family val="2"/>
          </rPr>
          <t xml:space="preserve">Veuillez sélectionner dans le menu déroulant
</t>
        </r>
      </text>
    </comment>
  </commentList>
</comments>
</file>

<file path=xl/sharedStrings.xml><?xml version="1.0" encoding="utf-8"?>
<sst xmlns="http://schemas.openxmlformats.org/spreadsheetml/2006/main" count="217" uniqueCount="188">
  <si>
    <t xml:space="preserve">Régime de travail </t>
  </si>
  <si>
    <t>VERIFICATION</t>
  </si>
  <si>
    <t>G2 - Agent de guidance / d'orientation</t>
  </si>
  <si>
    <t>G1 - Formateur Classe 1</t>
  </si>
  <si>
    <t>D - Coordinateur adm. &amp;/ou financier</t>
  </si>
  <si>
    <t>C - Chef / Responsable de chantier / d'atelier</t>
  </si>
  <si>
    <t>J - Agent de suivi Classe 2</t>
  </si>
  <si>
    <t>G2 - Formateur universitaire</t>
  </si>
  <si>
    <t>M - Auxiliaire administratif</t>
  </si>
  <si>
    <t>G1 - Intervenant social Classe 1</t>
  </si>
  <si>
    <t>J - Formateur Classe 2</t>
  </si>
  <si>
    <t>H - Assistant adm. &amp;/ou fin. Classe 1</t>
  </si>
  <si>
    <t>K - Assistant adm. &amp;/ou fin. Classe 2</t>
  </si>
  <si>
    <t>E - Coordinateur log. &amp; technique</t>
  </si>
  <si>
    <t>I - Commercial Classe 1</t>
  </si>
  <si>
    <t>L - Assistant Log. &amp; technique Classe 2</t>
  </si>
  <si>
    <t>L -  Commercial Classe 2</t>
  </si>
  <si>
    <t>O  - Technicien de surface</t>
  </si>
  <si>
    <t>N - Agent Entretien/Chauffeur/Mag./Aux. Atelier</t>
  </si>
  <si>
    <t>F - Expert</t>
  </si>
  <si>
    <t>FRAIS SALARIAUX</t>
  </si>
  <si>
    <t>FRAIS DE FONCTIONNEMENT</t>
  </si>
  <si>
    <t>MONTANT TOTAL</t>
  </si>
  <si>
    <t>Travailleurs</t>
  </si>
  <si>
    <t>Ordonnance</t>
  </si>
  <si>
    <t>Hors Ordonnance</t>
  </si>
  <si>
    <t>NOM du travailleur</t>
  </si>
  <si>
    <t>PRENOM du travailleur</t>
  </si>
  <si>
    <t xml:space="preserve">âge </t>
  </si>
  <si>
    <t>45</t>
  </si>
  <si>
    <t>&gt;55</t>
  </si>
  <si>
    <t>Nombre de jours</t>
  </si>
  <si>
    <t>TOTAL COMPENSATION</t>
  </si>
  <si>
    <t>C - Coordinateur pédagogique et/ou de projet</t>
  </si>
  <si>
    <t>I - Ass. Log. &amp; technique  Classe 1</t>
  </si>
  <si>
    <t>L - Ass. Log. &amp; technique Classe 2</t>
  </si>
  <si>
    <t>N - Agent Entretien/Chauffeur/Mag./Aux. At.</t>
  </si>
  <si>
    <t>NOM DU TRAVAILLEUR</t>
  </si>
  <si>
    <t>PRENOM DU TRAVAILLEUR</t>
  </si>
  <si>
    <t>Numéro Registre national</t>
  </si>
  <si>
    <t>Fonction</t>
  </si>
  <si>
    <t>Régime de travail</t>
  </si>
  <si>
    <t>Taux occupation période de référence ORDONNANCE</t>
  </si>
  <si>
    <t>CADRE COCOF avec ONSS</t>
  </si>
  <si>
    <t>1 - NOM DU TRAVAILLEUR</t>
  </si>
  <si>
    <t>2 - PRENOM DU TRAVAILLEUR</t>
  </si>
  <si>
    <t>3 - Numéro Registre national</t>
  </si>
  <si>
    <t>4 - Fonction</t>
  </si>
  <si>
    <t>5 - Régime de travail</t>
  </si>
  <si>
    <t>17 - Taux occupation période de référence ORDONNANCE</t>
  </si>
  <si>
    <t>17 - Taux occupation période de référence                             HORS ORDONNANCE</t>
  </si>
  <si>
    <t>A SUPPRIMER TAUX CORRIGé</t>
  </si>
  <si>
    <t>20 - Montant financé par ACTIRIS ORDONNANCE (ONSS incl.)</t>
  </si>
  <si>
    <t>Numéro de registre national</t>
  </si>
  <si>
    <t>Date de naissance</t>
  </si>
  <si>
    <t>46-49</t>
  </si>
  <si>
    <t>51-54</t>
  </si>
  <si>
    <t>Nom du travailleur</t>
  </si>
  <si>
    <t xml:space="preserve"> Prénom du travailleur</t>
  </si>
  <si>
    <t>Régime de travail (exprimé en ETP)</t>
  </si>
  <si>
    <t>Année de référence</t>
  </si>
  <si>
    <t>Affectation ISP (exprimé en ETP et &lt;1)</t>
  </si>
  <si>
    <t>Date de fin de contrat</t>
  </si>
  <si>
    <t>Date d'entrée au sein de l'association</t>
  </si>
  <si>
    <t>Fonction du travailleur</t>
  </si>
  <si>
    <t>Fonction du travailleur - Echelon barémique</t>
  </si>
  <si>
    <t>Affectation à l'ISP (exprimée en ETP)</t>
  </si>
  <si>
    <t>Ancienneté barémique au 01/01/2022</t>
  </si>
  <si>
    <t>Date de sortie
(entre le 01/01/2022 et avant le 31/12/22)</t>
  </si>
  <si>
    <t>Nombre de travailleurs</t>
  </si>
  <si>
    <t>TOTAL COMPENSATION 2022</t>
  </si>
  <si>
    <t>TOTAL NOMBRE DE JOURS</t>
  </si>
  <si>
    <t>TOTAL NOMBRE HEURES</t>
  </si>
  <si>
    <t>Données du travailleur (Présents dans l'association en 2022)</t>
  </si>
  <si>
    <t>PERIODES NON PRESTEES ET NON ASSIMILEES  - Nombre de jours</t>
  </si>
  <si>
    <t>Affectation ISP</t>
  </si>
  <si>
    <t>Avec ONSS - ORDONNANCE</t>
  </si>
  <si>
    <t>HORS CADRE COCOF avec ONSS</t>
  </si>
  <si>
    <t>Avec ONSS - HORS ORDONNANCE</t>
  </si>
  <si>
    <t>6 - Affectation ISP</t>
  </si>
  <si>
    <t>20 - Montant financé par la COCOF - HORS ORDONNANCE (ONSS incl.)</t>
  </si>
  <si>
    <t>TOTAL AFFECTATION (hors équipe de base COCOF)</t>
  </si>
  <si>
    <t>Exemple ancienneté barémique</t>
  </si>
  <si>
    <t>Taux de cotisation ONSS Fixe 34%</t>
  </si>
  <si>
    <t>16 - Taux de cotisation ONSS Fixe 34%</t>
  </si>
  <si>
    <t>18 - Proratisation partie forfaitaire + complément 2022  (1000€) - ORDONNANCE</t>
  </si>
  <si>
    <t>18 - Proratisation partie forfaitaire + complément 2022  (1000€) -   HORS ORDONNANCE</t>
  </si>
  <si>
    <t>19 - Avec ONSS - ORDONNANCE</t>
  </si>
  <si>
    <t>TRAVAILLEURS AYANT QUITTE L'ASSOCATION AU 01/01/2022</t>
  </si>
  <si>
    <t>7 à 15 - PERIODES NON PRESTEES ET NON ASSIMILEES  - Nombre de jours</t>
  </si>
  <si>
    <t>Nombre de travailleurs affectés à l'ISP (ETP)</t>
  </si>
  <si>
    <t>Proratisation partie forfaitaire + complément 2022 ORDONNANCE</t>
  </si>
  <si>
    <t>Proratisation partie forfaitaire + complément 2022 HORS ORDONNANCE</t>
  </si>
  <si>
    <t>19 - TOTAL MONTANT A FINANCER PAR LA COCOF/ ACTIRIS</t>
  </si>
  <si>
    <t>18 - Montant de la partie forfaitaire 2022</t>
  </si>
  <si>
    <t>19 - Avec ONSS - HORS ORDONNANCE</t>
  </si>
  <si>
    <t>Contrat Réduire et Compenser en 2021</t>
  </si>
  <si>
    <t>Temps de travail à charge de l'asbl Réduire et Compenser en 2021 (exprimé en ETP)</t>
  </si>
  <si>
    <r>
      <t xml:space="preserve">Montant de la partie forfaitaire ISP 2022 </t>
    </r>
    <r>
      <rPr>
        <b/>
        <sz val="11"/>
        <color theme="1"/>
        <rFont val="Tahoma"/>
        <family val="2"/>
      </rPr>
      <t>(en cours de négociation)</t>
    </r>
  </si>
  <si>
    <t>Taux occupation équipe de base COCOF</t>
  </si>
  <si>
    <t>Taux occupation période de référence HORS ORDONNANCE</t>
  </si>
  <si>
    <t>Equipe de base COCOF</t>
  </si>
  <si>
    <t>Proratisation partie forfaitaire + complément 2022 Equipe de base COCOF</t>
  </si>
  <si>
    <t>Avec ONSS - Equipe de base COCOF</t>
  </si>
  <si>
    <t>5A</t>
  </si>
  <si>
    <t>5B</t>
  </si>
  <si>
    <t>kkk</t>
  </si>
  <si>
    <t>Différence coût total réel - coût finançable</t>
  </si>
  <si>
    <t>Cadastre budgétaire - Exercice 2023 (Prévisionnel)</t>
  </si>
  <si>
    <t>Salaire</t>
  </si>
  <si>
    <t>Echelon barémique</t>
  </si>
  <si>
    <t xml:space="preserve">Intitulé de la fonction </t>
  </si>
  <si>
    <t xml:space="preserve">Coût barémique du travailleur
</t>
  </si>
  <si>
    <t xml:space="preserve">Coût total réel </t>
  </si>
  <si>
    <t>Coût salarial annuel total</t>
  </si>
  <si>
    <t>31</t>
  </si>
  <si>
    <t>30</t>
  </si>
  <si>
    <t>29</t>
  </si>
  <si>
    <t>28</t>
  </si>
  <si>
    <t>27</t>
  </si>
  <si>
    <t>26</t>
  </si>
  <si>
    <t>25</t>
  </si>
  <si>
    <t>24</t>
  </si>
  <si>
    <t>23</t>
  </si>
  <si>
    <t>22</t>
  </si>
  <si>
    <t>21</t>
  </si>
  <si>
    <t>20</t>
  </si>
  <si>
    <t>19</t>
  </si>
  <si>
    <t>18</t>
  </si>
  <si>
    <t>17</t>
  </si>
  <si>
    <t>16</t>
  </si>
  <si>
    <t>15</t>
  </si>
  <si>
    <t>14</t>
  </si>
  <si>
    <t>13</t>
  </si>
  <si>
    <t>Future indexation</t>
  </si>
  <si>
    <t>12</t>
  </si>
  <si>
    <t>11</t>
  </si>
  <si>
    <t>Dernière indexation</t>
  </si>
  <si>
    <t>10</t>
  </si>
  <si>
    <t>09</t>
  </si>
  <si>
    <t>Coef mult</t>
  </si>
  <si>
    <t>08</t>
  </si>
  <si>
    <t>07</t>
  </si>
  <si>
    <t>06</t>
  </si>
  <si>
    <t>05</t>
  </si>
  <si>
    <t>04</t>
  </si>
  <si>
    <t>03</t>
  </si>
  <si>
    <t>02</t>
  </si>
  <si>
    <t>01</t>
  </si>
  <si>
    <t>00</t>
  </si>
  <si>
    <t>6</t>
  </si>
  <si>
    <t>5</t>
  </si>
  <si>
    <t>3</t>
  </si>
  <si>
    <t>2</t>
  </si>
  <si>
    <t>1</t>
  </si>
  <si>
    <t>Ancienneté</t>
  </si>
  <si>
    <t>Fonctions</t>
  </si>
  <si>
    <t>Barèmes</t>
  </si>
  <si>
    <t>4.1</t>
  </si>
  <si>
    <t>4.2</t>
  </si>
  <si>
    <t>Dienn.Y</t>
  </si>
  <si>
    <t>Yves</t>
  </si>
  <si>
    <t>0506</t>
  </si>
  <si>
    <t>25/02/2008</t>
  </si>
  <si>
    <t/>
  </si>
  <si>
    <t>21/05/1986</t>
  </si>
  <si>
    <t>a</t>
  </si>
  <si>
    <t>BOND.J</t>
  </si>
  <si>
    <t>James</t>
  </si>
  <si>
    <t>0600</t>
  </si>
  <si>
    <t>01/09/2022</t>
  </si>
  <si>
    <t>31/05/1984</t>
  </si>
  <si>
    <t>A - Directeur de l'institution</t>
  </si>
  <si>
    <t>B - Directeur/Coordinateur adjoint</t>
  </si>
  <si>
    <t>C - Coordinateur pédagogique et/ou de projets</t>
  </si>
  <si>
    <t>G1 - Formateur classe 1 (non-universitaire)</t>
  </si>
  <si>
    <t>G1 - Intervenant social classe 1</t>
  </si>
  <si>
    <t>J - Formateur classe 2</t>
  </si>
  <si>
    <t>J - Agent de suivi classe 2</t>
  </si>
  <si>
    <t>D - Coordinateur administratif et/ou financier</t>
  </si>
  <si>
    <t>H - Assistant administratif et/ou financier classe 1 (secrétaire de direction, aide-comptable)</t>
  </si>
  <si>
    <t>K - Assistant administratif et/ou financier classe 2</t>
  </si>
  <si>
    <t>E - Coordinateur logistique et technique</t>
  </si>
  <si>
    <t>I - Commercial classe 1</t>
  </si>
  <si>
    <t>L - Assistant logistique et technique classe 2</t>
  </si>
  <si>
    <t>L -  Commercial classe 2</t>
  </si>
  <si>
    <t>N - Agent d'entretien / Chauffeur / Magasinier / Auxiliaire d'atelier</t>
  </si>
  <si>
    <t>F - Expert (Chercheur / Graphiste / Informaticien / Sociologue / Chargé de communication /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</si>
</sst>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mm/dd/yy"/>
    <numFmt numFmtId="165" formatCode="#,##0.00\ &quot;€&quot;"/>
    <numFmt numFmtId="166" formatCode="##\.##\.##\-###\.##"/>
    <numFmt numFmtId="167" formatCode="d/mm/yyyy"/>
    <numFmt numFmtId="168" formatCode="dd/mm/yyyy;@"/>
    <numFmt numFmtId="169" formatCode="d/mm/yyyy;@"/>
    <numFmt numFmtId="170" formatCode="0.0"/>
  </numFmts>
  <fonts count="36" x14ac:knownFonts="1">
    <font>
      <sz val="10"/>
      <color rgb="FF000000"/>
      <name val="Arial"/>
    </font>
    <font>
      <sz val="10"/>
      <color rgb="FF000000"/>
      <name val="Arial"/>
      <family val="2"/>
    </font>
    <font>
      <sz val="11"/>
      <color theme="1"/>
      <name val="Tahoma"/>
      <family val="2"/>
    </font>
    <font>
      <sz val="11"/>
      <color rgb="FF000000"/>
      <name val="Tahoma"/>
      <family val="2"/>
    </font>
    <font>
      <u/>
      <sz val="11"/>
      <color rgb="FF0000D4"/>
      <name val="Tahoma"/>
      <family val="2"/>
    </font>
    <font>
      <b/>
      <sz val="11"/>
      <color theme="1"/>
      <name val="Tahoma"/>
      <family val="2"/>
    </font>
    <font>
      <i/>
      <u/>
      <sz val="11"/>
      <color theme="1"/>
      <name val="Tahoma"/>
      <family val="2"/>
    </font>
    <font>
      <i/>
      <sz val="11"/>
      <color theme="1"/>
      <name val="Tahoma"/>
      <family val="2"/>
    </font>
    <font>
      <sz val="11"/>
      <name val="Tahoma"/>
      <family val="2"/>
    </font>
    <font>
      <b/>
      <sz val="11"/>
      <name val="Tahoma"/>
      <family val="2"/>
    </font>
    <font>
      <sz val="11"/>
      <color theme="0"/>
      <name val="Tahoma"/>
      <family val="2"/>
    </font>
    <font>
      <sz val="11"/>
      <color rgb="FFFFFFFF"/>
      <name val="Tahoma"/>
      <family val="2"/>
    </font>
    <font>
      <b/>
      <sz val="11"/>
      <color rgb="FF000000"/>
      <name val="Tahoma"/>
      <family val="2"/>
    </font>
    <font>
      <sz val="8"/>
      <name val="Arial"/>
      <family val="2"/>
    </font>
    <font>
      <sz val="10"/>
      <color rgb="FF000000"/>
      <name val="Tahoma"/>
      <family val="2"/>
    </font>
    <font>
      <sz val="11"/>
      <color rgb="FF000000"/>
      <name val="Tahoma"/>
      <family val="34"/>
    </font>
    <font>
      <sz val="10"/>
      <color rgb="FF000000"/>
      <name val="Tahoma"/>
      <family val="34"/>
    </font>
    <font>
      <b/>
      <i/>
      <sz val="11"/>
      <color rgb="FF008080"/>
      <name val="Tahoma"/>
      <family val="2"/>
    </font>
    <font>
      <b/>
      <sz val="11"/>
      <color theme="0"/>
      <name val="Tahoma"/>
      <family val="2"/>
    </font>
    <font>
      <b/>
      <i/>
      <sz val="11"/>
      <color rgb="FFDD0806"/>
      <name val="Tahoma"/>
      <family val="2"/>
    </font>
    <font>
      <sz val="11"/>
      <color rgb="FFDD0806"/>
      <name val="Tahoma"/>
      <family val="2"/>
    </font>
    <font>
      <b/>
      <sz val="11"/>
      <color rgb="FFFF9900"/>
      <name val="Tahoma"/>
      <family val="2"/>
    </font>
    <font>
      <u/>
      <sz val="11"/>
      <color theme="1"/>
      <name val="Tahoma"/>
      <family val="2"/>
    </font>
    <font>
      <b/>
      <sz val="14"/>
      <color theme="1"/>
      <name val="Tahoma"/>
      <family val="2"/>
    </font>
    <font>
      <b/>
      <sz val="16"/>
      <color theme="1"/>
      <name val="Tahoma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2"/>
      <color theme="1"/>
      <name val="Tahoma"/>
      <family val="2"/>
    </font>
    <font>
      <sz val="12"/>
      <color rgb="FF000000"/>
      <name val="Arial"/>
      <family val="2"/>
    </font>
    <font>
      <sz val="12"/>
      <name val="Tahoma"/>
      <family val="2"/>
    </font>
    <font>
      <sz val="10.5"/>
      <color rgb="FF000000"/>
      <name val="Tahoma"/>
      <family val="34"/>
    </font>
    <font>
      <b/>
      <sz val="14"/>
      <name val="Tahoma"/>
      <family val="2"/>
    </font>
    <font>
      <sz val="10.5"/>
      <color rgb="FF000000"/>
      <name val="Tahoma"/>
      <family val="2"/>
    </font>
    <font>
      <sz val="10"/>
      <color theme="1"/>
      <name val="Arial"/>
      <family val="2"/>
    </font>
    <font>
      <sz val="12"/>
      <color rgb="FF34373A"/>
      <name val="Roboto"/>
    </font>
    <font>
      <sz val="10"/>
      <color theme="1"/>
      <name val="Calibri"/>
      <family val="2"/>
    </font>
  </fonts>
  <fills count="3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9CCFF"/>
        <bgColor rgb="FF99CCFF"/>
      </patternFill>
    </fill>
    <fill>
      <patternFill patternType="solid">
        <fgColor rgb="FFCC99FF"/>
        <bgColor rgb="FFCC99FF"/>
      </patternFill>
    </fill>
    <fill>
      <patternFill patternType="solid">
        <fgColor rgb="FFFFFF99"/>
        <bgColor rgb="FFFFFF99"/>
      </patternFill>
    </fill>
    <fill>
      <patternFill patternType="solid">
        <fgColor theme="0"/>
        <bgColor theme="0"/>
      </patternFill>
    </fill>
    <fill>
      <patternFill patternType="solid">
        <fgColor rgb="FFCCFFCC"/>
        <bgColor rgb="FFCCFFCC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rgb="FFFFFF00"/>
      </patternFill>
    </fill>
    <fill>
      <patternFill patternType="solid">
        <fgColor rgb="FFCC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6FF94"/>
        <bgColor indexed="64"/>
      </patternFill>
    </fill>
    <fill>
      <patternFill patternType="solid">
        <fgColor rgb="FFFF19ED"/>
        <bgColor rgb="FF900000"/>
      </patternFill>
    </fill>
    <fill>
      <patternFill patternType="solid">
        <fgColor rgb="FFE5317C"/>
        <bgColor rgb="FFFF99CC"/>
      </patternFill>
    </fill>
    <fill>
      <patternFill patternType="solid">
        <fgColor rgb="FFE5317C"/>
        <bgColor indexed="64"/>
      </patternFill>
    </fill>
    <fill>
      <patternFill patternType="solid">
        <fgColor rgb="FF5784BD"/>
        <bgColor rgb="FF006411"/>
      </patternFill>
    </fill>
    <fill>
      <patternFill patternType="solid">
        <fgColor rgb="FF5784BD"/>
        <bgColor rgb="FF90713A"/>
      </patternFill>
    </fill>
    <fill>
      <patternFill patternType="solid">
        <fgColor rgb="FFFFD599"/>
        <bgColor indexed="64"/>
      </patternFill>
    </fill>
    <fill>
      <patternFill patternType="solid">
        <fgColor rgb="FFFFD599"/>
        <bgColor rgb="FFFFCC99"/>
      </patternFill>
    </fill>
    <fill>
      <patternFill patternType="solid">
        <fgColor rgb="FFCCFFCC"/>
        <bgColor rgb="FFE5DFEC"/>
      </patternFill>
    </fill>
    <fill>
      <patternFill patternType="solid">
        <fgColor rgb="FFFF19ED"/>
        <bgColor indexed="64"/>
      </patternFill>
    </fill>
    <fill>
      <patternFill patternType="solid">
        <fgColor rgb="FF96FF94"/>
        <bgColor rgb="FFCCFFFF"/>
      </patternFill>
    </fill>
    <fill>
      <patternFill patternType="solid">
        <fgColor rgb="FFE8FF0E"/>
        <bgColor rgb="FF33CCCC"/>
      </patternFill>
    </fill>
    <fill>
      <patternFill patternType="solid">
        <fgColor rgb="FFE8FF0E"/>
        <bgColor indexed="64"/>
      </patternFill>
    </fill>
    <fill>
      <patternFill patternType="solid">
        <fgColor rgb="FFFF237C"/>
        <bgColor rgb="FFFFFF99"/>
      </patternFill>
    </fill>
    <fill>
      <patternFill patternType="solid">
        <fgColor rgb="FFFF8BEF"/>
        <bgColor rgb="FFCC99FF"/>
      </patternFill>
    </fill>
    <fill>
      <patternFill patternType="solid">
        <fgColor rgb="FF00B050"/>
        <bgColor indexed="64"/>
      </patternFill>
    </fill>
    <fill>
      <patternFill patternType="solid">
        <fgColor rgb="FF4243CB"/>
        <bgColor rgb="FFCC99FF"/>
      </patternFill>
    </fill>
    <fill>
      <patternFill patternType="solid">
        <fgColor rgb="FF96FF94"/>
        <bgColor rgb="FFFFCC00"/>
      </patternFill>
    </fill>
    <fill>
      <patternFill patternType="solid">
        <fgColor theme="0" tint="-0.14999847407452621"/>
        <bgColor indexed="64"/>
      </patternFill>
    </fill>
  </fills>
  <borders count="1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13"/>
  </cellStyleXfs>
  <cellXfs count="515">
    <xf numFmtId="0" fontId="0" fillId="0" borderId="0" xfId="0"/>
    <xf numFmtId="2" fontId="2" fillId="0" borderId="16" xfId="0" applyNumberFormat="1" applyFont="1" applyBorder="1" applyAlignment="1">
      <alignment horizontal="center" vertical="center"/>
    </xf>
    <xf numFmtId="0" fontId="17" fillId="0" borderId="0" xfId="0" applyFont="1"/>
    <xf numFmtId="2" fontId="17" fillId="0" borderId="13" xfId="0" applyNumberFormat="1" applyFont="1" applyBorder="1"/>
    <xf numFmtId="0" fontId="17" fillId="0" borderId="13" xfId="0" applyFont="1" applyBorder="1"/>
    <xf numFmtId="0" fontId="17" fillId="0" borderId="30" xfId="0" applyFont="1" applyBorder="1"/>
    <xf numFmtId="0" fontId="17" fillId="0" borderId="55" xfId="0" applyFont="1" applyBorder="1"/>
    <xf numFmtId="0" fontId="3" fillId="0" borderId="0" xfId="0" applyFont="1"/>
    <xf numFmtId="0" fontId="5" fillId="0" borderId="0" xfId="0" applyFont="1" applyAlignment="1">
      <alignment textRotation="90"/>
    </xf>
    <xf numFmtId="0" fontId="5" fillId="0" borderId="31" xfId="0" applyFont="1" applyBorder="1" applyAlignment="1">
      <alignment horizontal="center" vertical="center" textRotation="90"/>
    </xf>
    <xf numFmtId="0" fontId="2" fillId="0" borderId="16" xfId="0" applyFont="1" applyBorder="1" applyAlignment="1">
      <alignment horizontal="center" vertical="center"/>
    </xf>
    <xf numFmtId="2" fontId="20" fillId="0" borderId="16" xfId="0" applyNumberFormat="1" applyFont="1" applyBorder="1" applyAlignment="1">
      <alignment horizontal="center" vertical="center"/>
    </xf>
    <xf numFmtId="164" fontId="2" fillId="0" borderId="16" xfId="0" applyNumberFormat="1" applyFont="1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2" fontId="2" fillId="0" borderId="0" xfId="0" applyNumberFormat="1" applyFont="1"/>
    <xf numFmtId="0" fontId="2" fillId="0" borderId="0" xfId="0" applyFont="1"/>
    <xf numFmtId="0" fontId="2" fillId="0" borderId="5" xfId="0" applyFont="1" applyBorder="1" applyAlignment="1">
      <alignment horizontal="center" vertical="center"/>
    </xf>
    <xf numFmtId="0" fontId="3" fillId="0" borderId="13" xfId="0" applyFont="1" applyBorder="1"/>
    <xf numFmtId="0" fontId="2" fillId="0" borderId="10" xfId="0" applyFont="1" applyBorder="1" applyAlignment="1">
      <alignment horizontal="center" vertical="center"/>
    </xf>
    <xf numFmtId="2" fontId="2" fillId="0" borderId="13" xfId="0" applyNumberFormat="1" applyFont="1" applyBorder="1"/>
    <xf numFmtId="0" fontId="2" fillId="0" borderId="13" xfId="0" applyFont="1" applyBorder="1"/>
    <xf numFmtId="14" fontId="2" fillId="0" borderId="0" xfId="0" applyNumberFormat="1" applyFont="1"/>
    <xf numFmtId="1" fontId="2" fillId="0" borderId="0" xfId="0" applyNumberFormat="1" applyFont="1"/>
    <xf numFmtId="2" fontId="20" fillId="0" borderId="0" xfId="0" applyNumberFormat="1" applyFont="1"/>
    <xf numFmtId="0" fontId="21" fillId="0" borderId="0" xfId="0" applyFont="1" applyAlignment="1">
      <alignment horizontal="center"/>
    </xf>
    <xf numFmtId="0" fontId="22" fillId="0" borderId="0" xfId="0" applyFont="1"/>
    <xf numFmtId="0" fontId="3" fillId="0" borderId="16" xfId="0" applyFont="1" applyBorder="1"/>
    <xf numFmtId="0" fontId="2" fillId="0" borderId="16" xfId="0" applyFont="1" applyBorder="1"/>
    <xf numFmtId="0" fontId="8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2" fontId="5" fillId="0" borderId="16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2" fontId="20" fillId="0" borderId="13" xfId="0" applyNumberFormat="1" applyFont="1" applyBorder="1"/>
    <xf numFmtId="2" fontId="3" fillId="0" borderId="13" xfId="0" applyNumberFormat="1" applyFont="1" applyBorder="1"/>
    <xf numFmtId="2" fontId="3" fillId="0" borderId="66" xfId="0" applyNumberFormat="1" applyFont="1" applyBorder="1" applyAlignment="1">
      <alignment horizontal="center" vertical="center"/>
    </xf>
    <xf numFmtId="2" fontId="2" fillId="0" borderId="70" xfId="0" applyNumberFormat="1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2" fontId="3" fillId="0" borderId="69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9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/>
    </xf>
    <xf numFmtId="0" fontId="2" fillId="0" borderId="54" xfId="0" applyFont="1" applyBorder="1" applyAlignment="1">
      <alignment horizontal="center" vertical="center"/>
    </xf>
    <xf numFmtId="2" fontId="2" fillId="0" borderId="10" xfId="0" applyNumberFormat="1" applyFont="1" applyBorder="1" applyAlignment="1">
      <alignment horizontal="center" vertical="center"/>
    </xf>
    <xf numFmtId="2" fontId="2" fillId="0" borderId="58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17" fontId="2" fillId="0" borderId="16" xfId="0" applyNumberFormat="1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center"/>
    </xf>
    <xf numFmtId="49" fontId="2" fillId="0" borderId="10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1" borderId="19" xfId="0" applyFont="1" applyFill="1" applyBorder="1" applyAlignment="1">
      <alignment horizontal="center" vertical="center"/>
    </xf>
    <xf numFmtId="0" fontId="2" fillId="21" borderId="38" xfId="0" applyFont="1" applyFill="1" applyBorder="1" applyAlignment="1">
      <alignment horizontal="center" vertical="center"/>
    </xf>
    <xf numFmtId="0" fontId="2" fillId="21" borderId="39" xfId="0" applyFont="1" applyFill="1" applyBorder="1" applyAlignment="1">
      <alignment horizontal="center" vertical="center"/>
    </xf>
    <xf numFmtId="0" fontId="19" fillId="0" borderId="13" xfId="0" applyFont="1" applyBorder="1"/>
    <xf numFmtId="2" fontId="19" fillId="0" borderId="13" xfId="0" applyNumberFormat="1" applyFont="1" applyBorder="1"/>
    <xf numFmtId="14" fontId="19" fillId="0" borderId="13" xfId="0" applyNumberFormat="1" applyFont="1" applyBorder="1"/>
    <xf numFmtId="1" fontId="19" fillId="0" borderId="13" xfId="0" applyNumberFormat="1" applyFont="1" applyBorder="1"/>
    <xf numFmtId="0" fontId="5" fillId="0" borderId="31" xfId="0" applyFont="1" applyBorder="1" applyAlignment="1">
      <alignment horizontal="center" vertical="center"/>
    </xf>
    <xf numFmtId="2" fontId="5" fillId="0" borderId="31" xfId="0" applyNumberFormat="1" applyFont="1" applyBorder="1" applyAlignment="1">
      <alignment horizontal="center" vertical="center" textRotation="90"/>
    </xf>
    <xf numFmtId="14" fontId="5" fillId="0" borderId="31" xfId="0" applyNumberFormat="1" applyFont="1" applyBorder="1" applyAlignment="1">
      <alignment horizontal="center" vertical="center" textRotation="90"/>
    </xf>
    <xf numFmtId="1" fontId="5" fillId="0" borderId="31" xfId="0" applyNumberFormat="1" applyFont="1" applyBorder="1" applyAlignment="1">
      <alignment horizontal="center" vertical="center" textRotation="90"/>
    </xf>
    <xf numFmtId="0" fontId="2" fillId="0" borderId="15" xfId="0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168" fontId="2" fillId="0" borderId="16" xfId="0" applyNumberFormat="1" applyFont="1" applyBorder="1" applyAlignment="1">
      <alignment horizontal="center" vertical="center"/>
    </xf>
    <xf numFmtId="14" fontId="2" fillId="0" borderId="16" xfId="0" applyNumberFormat="1" applyFont="1" applyBorder="1" applyAlignment="1">
      <alignment horizontal="center" vertical="center"/>
    </xf>
    <xf numFmtId="1" fontId="2" fillId="0" borderId="16" xfId="0" applyNumberFormat="1" applyFont="1" applyBorder="1" applyAlignment="1">
      <alignment horizontal="center" vertical="center"/>
    </xf>
    <xf numFmtId="0" fontId="2" fillId="21" borderId="51" xfId="0" applyFont="1" applyFill="1" applyBorder="1" applyAlignment="1">
      <alignment horizontal="center" vertical="center"/>
    </xf>
    <xf numFmtId="166" fontId="2" fillId="0" borderId="54" xfId="0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" fontId="2" fillId="0" borderId="69" xfId="0" applyNumberFormat="1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/>
    </xf>
    <xf numFmtId="0" fontId="2" fillId="0" borderId="56" xfId="0" applyFont="1" applyBorder="1" applyAlignment="1">
      <alignment horizontal="center"/>
    </xf>
    <xf numFmtId="2" fontId="2" fillId="0" borderId="76" xfId="0" applyNumberFormat="1" applyFont="1" applyBorder="1" applyAlignment="1">
      <alignment horizontal="center" vertical="center"/>
    </xf>
    <xf numFmtId="2" fontId="2" fillId="0" borderId="73" xfId="0" applyNumberFormat="1" applyFont="1" applyBorder="1" applyAlignment="1">
      <alignment horizontal="center" vertical="center"/>
    </xf>
    <xf numFmtId="0" fontId="0" fillId="0" borderId="16" xfId="0" applyBorder="1"/>
    <xf numFmtId="0" fontId="0" fillId="0" borderId="16" xfId="0" applyBorder="1" applyAlignment="1">
      <alignment horizontal="center"/>
    </xf>
    <xf numFmtId="166" fontId="2" fillId="0" borderId="16" xfId="0" applyNumberFormat="1" applyFont="1" applyBorder="1" applyAlignment="1">
      <alignment horizontal="center" vertical="center" wrapText="1"/>
    </xf>
    <xf numFmtId="166" fontId="2" fillId="0" borderId="16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/>
    </xf>
    <xf numFmtId="4" fontId="2" fillId="25" borderId="51" xfId="0" applyNumberFormat="1" applyFont="1" applyFill="1" applyBorder="1" applyAlignment="1">
      <alignment horizontal="center" vertical="center"/>
    </xf>
    <xf numFmtId="4" fontId="2" fillId="25" borderId="36" xfId="0" applyNumberFormat="1" applyFont="1" applyFill="1" applyBorder="1" applyAlignment="1">
      <alignment horizontal="center" vertical="center"/>
    </xf>
    <xf numFmtId="4" fontId="2" fillId="25" borderId="39" xfId="0" applyNumberFormat="1" applyFont="1" applyFill="1" applyBorder="1" applyAlignment="1">
      <alignment horizontal="center" vertical="center"/>
    </xf>
    <xf numFmtId="4" fontId="2" fillId="0" borderId="11" xfId="0" applyNumberFormat="1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10" fillId="18" borderId="49" xfId="0" applyFont="1" applyFill="1" applyBorder="1" applyAlignment="1">
      <alignment horizontal="center" vertical="center" wrapText="1"/>
    </xf>
    <xf numFmtId="0" fontId="10" fillId="18" borderId="61" xfId="0" applyFont="1" applyFill="1" applyBorder="1" applyAlignment="1">
      <alignment horizontal="center" vertical="center" wrapText="1"/>
    </xf>
    <xf numFmtId="0" fontId="10" fillId="18" borderId="89" xfId="0" applyFont="1" applyFill="1" applyBorder="1" applyAlignment="1">
      <alignment horizontal="center" vertical="center" wrapText="1"/>
    </xf>
    <xf numFmtId="4" fontId="2" fillId="0" borderId="64" xfId="0" applyNumberFormat="1" applyFont="1" applyBorder="1" applyAlignment="1">
      <alignment horizontal="center" vertical="center"/>
    </xf>
    <xf numFmtId="165" fontId="5" fillId="9" borderId="48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65" fontId="5" fillId="10" borderId="68" xfId="0" applyNumberFormat="1" applyFont="1" applyFill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2" fontId="2" fillId="0" borderId="13" xfId="0" applyNumberFormat="1" applyFont="1" applyBorder="1" applyAlignment="1">
      <alignment horizontal="center" vertical="center"/>
    </xf>
    <xf numFmtId="1" fontId="2" fillId="0" borderId="57" xfId="0" applyNumberFormat="1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4" fontId="2" fillId="0" borderId="57" xfId="0" applyNumberFormat="1" applyFont="1" applyBorder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/>
    </xf>
    <xf numFmtId="0" fontId="10" fillId="18" borderId="19" xfId="0" applyFont="1" applyFill="1" applyBorder="1" applyAlignment="1">
      <alignment horizontal="center" vertical="center" wrapText="1"/>
    </xf>
    <xf numFmtId="4" fontId="2" fillId="0" borderId="21" xfId="0" applyNumberFormat="1" applyFont="1" applyBorder="1" applyAlignment="1">
      <alignment horizontal="center" vertical="center"/>
    </xf>
    <xf numFmtId="0" fontId="18" fillId="27" borderId="31" xfId="0" applyFont="1" applyFill="1" applyBorder="1" applyAlignment="1">
      <alignment horizontal="center" vertical="center" textRotation="90"/>
    </xf>
    <xf numFmtId="2" fontId="5" fillId="16" borderId="31" xfId="0" applyNumberFormat="1" applyFont="1" applyFill="1" applyBorder="1" applyAlignment="1">
      <alignment horizontal="center" vertical="center" textRotation="90"/>
    </xf>
    <xf numFmtId="0" fontId="5" fillId="28" borderId="31" xfId="0" applyFont="1" applyFill="1" applyBorder="1" applyAlignment="1">
      <alignment horizontal="center" vertical="center" textRotation="90"/>
    </xf>
    <xf numFmtId="0" fontId="18" fillId="29" borderId="31" xfId="0" applyFont="1" applyFill="1" applyBorder="1" applyAlignment="1">
      <alignment horizontal="center" vertical="center" textRotation="90" wrapText="1"/>
    </xf>
    <xf numFmtId="2" fontId="2" fillId="0" borderId="4" xfId="0" applyNumberFormat="1" applyFont="1" applyBorder="1" applyAlignment="1">
      <alignment horizontal="center" vertical="center"/>
    </xf>
    <xf numFmtId="0" fontId="2" fillId="0" borderId="95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2" fontId="12" fillId="0" borderId="16" xfId="0" applyNumberFormat="1" applyFont="1" applyBorder="1" applyAlignment="1">
      <alignment horizontal="center" vertical="center"/>
    </xf>
    <xf numFmtId="0" fontId="8" fillId="10" borderId="36" xfId="0" applyFont="1" applyFill="1" applyBorder="1" applyAlignment="1">
      <alignment horizontal="center" vertical="center"/>
    </xf>
    <xf numFmtId="165" fontId="2" fillId="0" borderId="16" xfId="0" applyNumberFormat="1" applyFont="1" applyBorder="1" applyAlignment="1">
      <alignment horizontal="center" vertical="top" wrapText="1"/>
    </xf>
    <xf numFmtId="2" fontId="2" fillId="0" borderId="16" xfId="0" applyNumberFormat="1" applyFont="1" applyBorder="1" applyAlignment="1">
      <alignment horizontal="center" vertical="top" wrapText="1"/>
    </xf>
    <xf numFmtId="165" fontId="2" fillId="0" borderId="16" xfId="0" applyNumberFormat="1" applyFont="1" applyBorder="1" applyAlignment="1">
      <alignment horizontal="center"/>
    </xf>
    <xf numFmtId="0" fontId="2" fillId="0" borderId="87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/>
    </xf>
    <xf numFmtId="4" fontId="2" fillId="0" borderId="77" xfId="0" applyNumberFormat="1" applyFont="1" applyBorder="1" applyAlignment="1">
      <alignment horizontal="center"/>
    </xf>
    <xf numFmtId="165" fontId="2" fillId="0" borderId="57" xfId="0" applyNumberFormat="1" applyFont="1" applyBorder="1" applyAlignment="1">
      <alignment horizontal="center"/>
    </xf>
    <xf numFmtId="0" fontId="2" fillId="0" borderId="83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/>
    </xf>
    <xf numFmtId="0" fontId="2" fillId="0" borderId="68" xfId="0" applyFont="1" applyBorder="1" applyAlignment="1">
      <alignment horizontal="center"/>
    </xf>
    <xf numFmtId="0" fontId="0" fillId="0" borderId="68" xfId="0" applyBorder="1"/>
    <xf numFmtId="0" fontId="2" fillId="0" borderId="68" xfId="0" applyFont="1" applyBorder="1" applyAlignment="1">
      <alignment horizontal="center" vertical="top" wrapText="1"/>
    </xf>
    <xf numFmtId="2" fontId="2" fillId="0" borderId="68" xfId="0" applyNumberFormat="1" applyFont="1" applyBorder="1" applyAlignment="1">
      <alignment horizontal="center" vertical="top" wrapText="1"/>
    </xf>
    <xf numFmtId="165" fontId="2" fillId="0" borderId="68" xfId="0" applyNumberFormat="1" applyFont="1" applyBorder="1" applyAlignment="1">
      <alignment horizontal="center" vertical="top" wrapText="1"/>
    </xf>
    <xf numFmtId="165" fontId="2" fillId="0" borderId="68" xfId="0" applyNumberFormat="1" applyFont="1" applyBorder="1" applyAlignment="1">
      <alignment horizontal="center"/>
    </xf>
    <xf numFmtId="165" fontId="2" fillId="0" borderId="69" xfId="0" applyNumberFormat="1" applyFont="1" applyBorder="1" applyAlignment="1">
      <alignment horizontal="center"/>
    </xf>
    <xf numFmtId="0" fontId="2" fillId="0" borderId="31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/>
    </xf>
    <xf numFmtId="166" fontId="2" fillId="0" borderId="73" xfId="0" applyNumberFormat="1" applyFont="1" applyBorder="1" applyAlignment="1">
      <alignment horizontal="center" vertical="center"/>
    </xf>
    <xf numFmtId="0" fontId="2" fillId="0" borderId="98" xfId="0" applyFont="1" applyBorder="1" applyAlignment="1">
      <alignment horizontal="center" vertical="center"/>
    </xf>
    <xf numFmtId="0" fontId="2" fillId="0" borderId="99" xfId="0" applyFont="1" applyBorder="1" applyAlignment="1">
      <alignment horizontal="center" vertical="center"/>
    </xf>
    <xf numFmtId="0" fontId="2" fillId="0" borderId="100" xfId="0" applyFont="1" applyBorder="1" applyAlignment="1">
      <alignment horizontal="center" vertical="center"/>
    </xf>
    <xf numFmtId="0" fontId="2" fillId="0" borderId="101" xfId="0" applyFont="1" applyBorder="1" applyAlignment="1">
      <alignment horizontal="center" vertical="center"/>
    </xf>
    <xf numFmtId="0" fontId="2" fillId="0" borderId="102" xfId="0" applyFont="1" applyBorder="1" applyAlignment="1">
      <alignment horizontal="center" vertical="center"/>
    </xf>
    <xf numFmtId="49" fontId="2" fillId="0" borderId="103" xfId="0" applyNumberFormat="1" applyFont="1" applyBorder="1" applyAlignment="1">
      <alignment horizontal="center" vertical="center"/>
    </xf>
    <xf numFmtId="0" fontId="2" fillId="0" borderId="103" xfId="0" applyFont="1" applyBorder="1" applyAlignment="1">
      <alignment horizontal="center" vertical="center"/>
    </xf>
    <xf numFmtId="166" fontId="2" fillId="0" borderId="102" xfId="0" applyNumberFormat="1" applyFont="1" applyBorder="1" applyAlignment="1">
      <alignment horizontal="center" vertical="center"/>
    </xf>
    <xf numFmtId="2" fontId="2" fillId="0" borderId="19" xfId="0" applyNumberFormat="1" applyFont="1" applyBorder="1" applyAlignment="1">
      <alignment horizontal="center" vertical="center"/>
    </xf>
    <xf numFmtId="2" fontId="2" fillId="0" borderId="104" xfId="0" applyNumberFormat="1" applyFont="1" applyBorder="1" applyAlignment="1">
      <alignment horizontal="center" vertical="center"/>
    </xf>
    <xf numFmtId="0" fontId="2" fillId="0" borderId="88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4" fontId="2" fillId="0" borderId="34" xfId="0" applyNumberFormat="1" applyFont="1" applyBorder="1" applyAlignment="1">
      <alignment horizontal="center" vertical="center"/>
    </xf>
    <xf numFmtId="4" fontId="2" fillId="0" borderId="26" xfId="0" applyNumberFormat="1" applyFont="1" applyBorder="1" applyAlignment="1">
      <alignment horizontal="center" vertical="center"/>
    </xf>
    <xf numFmtId="4" fontId="2" fillId="0" borderId="22" xfId="0" applyNumberFormat="1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4" fontId="2" fillId="0" borderId="27" xfId="0" applyNumberFormat="1" applyFont="1" applyBorder="1" applyAlignment="1">
      <alignment horizontal="center" vertical="center"/>
    </xf>
    <xf numFmtId="0" fontId="8" fillId="10" borderId="36" xfId="0" applyFont="1" applyFill="1" applyBorder="1" applyAlignment="1">
      <alignment horizontal="center"/>
    </xf>
    <xf numFmtId="2" fontId="2" fillId="0" borderId="98" xfId="0" applyNumberFormat="1" applyFont="1" applyBorder="1" applyAlignment="1">
      <alignment horizontal="center" vertical="center"/>
    </xf>
    <xf numFmtId="2" fontId="2" fillId="0" borderId="34" xfId="0" applyNumberFormat="1" applyFont="1" applyBorder="1" applyAlignment="1">
      <alignment horizontal="center" vertical="center"/>
    </xf>
    <xf numFmtId="2" fontId="2" fillId="0" borderId="101" xfId="0" applyNumberFormat="1" applyFont="1" applyBorder="1" applyAlignment="1">
      <alignment horizontal="center" vertical="center"/>
    </xf>
    <xf numFmtId="2" fontId="2" fillId="0" borderId="111" xfId="0" applyNumberFormat="1" applyFont="1" applyBorder="1" applyAlignment="1">
      <alignment horizontal="center" vertical="center"/>
    </xf>
    <xf numFmtId="2" fontId="2" fillId="0" borderId="99" xfId="0" applyNumberFormat="1" applyFont="1" applyBorder="1" applyAlignment="1">
      <alignment horizontal="center" vertical="center"/>
    </xf>
    <xf numFmtId="2" fontId="2" fillId="0" borderId="75" xfId="0" applyNumberFormat="1" applyFont="1" applyBorder="1" applyAlignment="1">
      <alignment horizontal="center" vertical="center"/>
    </xf>
    <xf numFmtId="2" fontId="2" fillId="0" borderId="105" xfId="0" applyNumberFormat="1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17" fontId="2" fillId="0" borderId="31" xfId="0" applyNumberFormat="1" applyFont="1" applyBorder="1" applyAlignment="1">
      <alignment horizontal="center" vertical="center" wrapText="1"/>
    </xf>
    <xf numFmtId="17" fontId="2" fillId="0" borderId="17" xfId="0" applyNumberFormat="1" applyFont="1" applyBorder="1" applyAlignment="1">
      <alignment horizontal="center" vertical="center" wrapText="1"/>
    </xf>
    <xf numFmtId="2" fontId="2" fillId="0" borderId="48" xfId="0" applyNumberFormat="1" applyFont="1" applyBorder="1" applyAlignment="1">
      <alignment horizontal="center" vertical="center"/>
    </xf>
    <xf numFmtId="0" fontId="2" fillId="0" borderId="112" xfId="0" applyFont="1" applyBorder="1" applyAlignment="1">
      <alignment horizontal="center" vertical="center"/>
    </xf>
    <xf numFmtId="2" fontId="2" fillId="0" borderId="68" xfId="0" applyNumberFormat="1" applyFont="1" applyBorder="1" applyAlignment="1">
      <alignment horizontal="center" vertical="center"/>
    </xf>
    <xf numFmtId="165" fontId="2" fillId="0" borderId="113" xfId="0" applyNumberFormat="1" applyFont="1" applyBorder="1" applyAlignment="1">
      <alignment horizontal="center" vertical="center"/>
    </xf>
    <xf numFmtId="165" fontId="2" fillId="0" borderId="91" xfId="0" applyNumberFormat="1" applyFont="1" applyBorder="1" applyAlignment="1">
      <alignment horizontal="center" vertical="center"/>
    </xf>
    <xf numFmtId="165" fontId="2" fillId="0" borderId="30" xfId="0" applyNumberFormat="1" applyFont="1" applyBorder="1" applyAlignment="1">
      <alignment horizontal="center" vertical="center"/>
    </xf>
    <xf numFmtId="2" fontId="2" fillId="0" borderId="62" xfId="0" applyNumberFormat="1" applyFont="1" applyBorder="1" applyAlignment="1">
      <alignment horizontal="center" vertical="center"/>
    </xf>
    <xf numFmtId="2" fontId="2" fillId="0" borderId="78" xfId="0" applyNumberFormat="1" applyFont="1" applyBorder="1" applyAlignment="1">
      <alignment horizontal="center" vertical="center"/>
    </xf>
    <xf numFmtId="2" fontId="2" fillId="0" borderId="79" xfId="0" applyNumberFormat="1" applyFont="1" applyBorder="1" applyAlignment="1">
      <alignment horizontal="center" vertical="center"/>
    </xf>
    <xf numFmtId="2" fontId="2" fillId="0" borderId="80" xfId="0" applyNumberFormat="1" applyFont="1" applyBorder="1" applyAlignment="1">
      <alignment horizontal="center" vertical="center"/>
    </xf>
    <xf numFmtId="2" fontId="2" fillId="0" borderId="63" xfId="0" applyNumberFormat="1" applyFont="1" applyBorder="1" applyAlignment="1">
      <alignment horizontal="center" vertical="center"/>
    </xf>
    <xf numFmtId="0" fontId="0" fillId="0" borderId="0" xfId="0" applyProtection="1">
      <protection locked="0"/>
    </xf>
    <xf numFmtId="0" fontId="12" fillId="0" borderId="77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4" fontId="2" fillId="0" borderId="115" xfId="0" applyNumberFormat="1" applyFont="1" applyBorder="1" applyAlignment="1">
      <alignment horizontal="center" vertical="center"/>
    </xf>
    <xf numFmtId="165" fontId="5" fillId="9" borderId="66" xfId="0" applyNumberFormat="1" applyFont="1" applyFill="1" applyBorder="1" applyAlignment="1">
      <alignment horizontal="center" vertical="center"/>
    </xf>
    <xf numFmtId="165" fontId="5" fillId="10" borderId="69" xfId="0" applyNumberFormat="1" applyFont="1" applyFill="1" applyBorder="1" applyAlignment="1">
      <alignment horizontal="center" vertical="center"/>
    </xf>
    <xf numFmtId="0" fontId="5" fillId="0" borderId="38" xfId="0" applyFont="1" applyBorder="1" applyAlignment="1" applyProtection="1">
      <alignment horizontal="center" vertical="center"/>
      <protection locked="0"/>
    </xf>
    <xf numFmtId="0" fontId="5" fillId="0" borderId="52" xfId="0" applyFont="1" applyBorder="1" applyAlignment="1" applyProtection="1">
      <alignment horizontal="center" vertical="center"/>
      <protection locked="0"/>
    </xf>
    <xf numFmtId="0" fontId="5" fillId="0" borderId="60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 wrapText="1"/>
      <protection locked="0"/>
    </xf>
    <xf numFmtId="0" fontId="2" fillId="0" borderId="34" xfId="0" applyFont="1" applyBorder="1" applyAlignment="1" applyProtection="1">
      <alignment horizontal="center" vertical="center" wrapText="1"/>
      <protection locked="0"/>
    </xf>
    <xf numFmtId="166" fontId="3" fillId="0" borderId="64" xfId="0" applyNumberFormat="1" applyFont="1" applyBorder="1" applyAlignment="1" applyProtection="1">
      <alignment horizontal="center" vertical="center"/>
      <protection locked="0"/>
    </xf>
    <xf numFmtId="0" fontId="2" fillId="0" borderId="56" xfId="0" applyFont="1" applyBorder="1" applyAlignment="1" applyProtection="1">
      <alignment horizontal="center" vertical="center"/>
      <protection locked="0"/>
    </xf>
    <xf numFmtId="0" fontId="2" fillId="0" borderId="78" xfId="0" applyFont="1" applyBorder="1" applyAlignment="1" applyProtection="1">
      <alignment horizontal="center" vertical="center"/>
      <protection locked="0"/>
    </xf>
    <xf numFmtId="2" fontId="2" fillId="0" borderId="16" xfId="0" applyNumberFormat="1" applyFont="1" applyBorder="1" applyAlignment="1" applyProtection="1">
      <alignment horizontal="center" vertical="center"/>
      <protection locked="0"/>
    </xf>
    <xf numFmtId="0" fontId="2" fillId="6" borderId="56" xfId="0" applyFont="1" applyFill="1" applyBorder="1" applyAlignment="1" applyProtection="1">
      <alignment horizontal="center" vertical="center"/>
      <protection locked="0"/>
    </xf>
    <xf numFmtId="2" fontId="3" fillId="0" borderId="16" xfId="0" applyNumberFormat="1" applyFont="1" applyBorder="1" applyAlignment="1" applyProtection="1">
      <alignment horizontal="center" vertical="center"/>
      <protection locked="0"/>
    </xf>
    <xf numFmtId="0" fontId="2" fillId="0" borderId="67" xfId="0" applyFont="1" applyBorder="1" applyAlignment="1" applyProtection="1">
      <alignment horizontal="center" vertical="center"/>
      <protection locked="0"/>
    </xf>
    <xf numFmtId="0" fontId="2" fillId="0" borderId="79" xfId="0" applyFont="1" applyBorder="1" applyAlignment="1" applyProtection="1">
      <alignment horizontal="center" vertical="center"/>
      <protection locked="0"/>
    </xf>
    <xf numFmtId="169" fontId="2" fillId="0" borderId="16" xfId="0" applyNumberFormat="1" applyFont="1" applyBorder="1" applyAlignment="1" applyProtection="1">
      <alignment horizontal="center" vertical="center"/>
      <protection locked="0"/>
    </xf>
    <xf numFmtId="167" fontId="2" fillId="0" borderId="16" xfId="0" applyNumberFormat="1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4" fontId="2" fillId="0" borderId="16" xfId="0" applyNumberFormat="1" applyFont="1" applyBorder="1" applyAlignment="1" applyProtection="1">
      <alignment horizontal="center" vertical="center"/>
      <protection locked="0"/>
    </xf>
    <xf numFmtId="4" fontId="2" fillId="0" borderId="78" xfId="0" applyNumberFormat="1" applyFont="1" applyBorder="1" applyAlignment="1" applyProtection="1">
      <alignment horizontal="center" vertical="center"/>
      <protection locked="0"/>
    </xf>
    <xf numFmtId="4" fontId="2" fillId="0" borderId="56" xfId="0" applyNumberFormat="1" applyFont="1" applyBorder="1" applyAlignment="1" applyProtection="1">
      <alignment horizontal="center" vertical="center"/>
      <protection locked="0"/>
    </xf>
    <xf numFmtId="4" fontId="2" fillId="0" borderId="77" xfId="0" applyNumberFormat="1" applyFont="1" applyBorder="1" applyAlignment="1" applyProtection="1">
      <alignment horizontal="center" vertical="center"/>
      <protection locked="0"/>
    </xf>
    <xf numFmtId="165" fontId="5" fillId="9" borderId="48" xfId="0" applyNumberFormat="1" applyFont="1" applyFill="1" applyBorder="1" applyAlignment="1" applyProtection="1">
      <alignment horizontal="center" vertical="center"/>
      <protection locked="0"/>
    </xf>
    <xf numFmtId="165" fontId="5" fillId="9" borderId="64" xfId="0" applyNumberFormat="1" applyFont="1" applyFill="1" applyBorder="1" applyAlignment="1" applyProtection="1">
      <alignment horizontal="center" vertical="center"/>
      <protection locked="0"/>
    </xf>
    <xf numFmtId="165" fontId="5" fillId="9" borderId="62" xfId="0" applyNumberFormat="1" applyFont="1" applyFill="1" applyBorder="1" applyAlignment="1" applyProtection="1">
      <alignment horizontal="center" vertical="center"/>
      <protection locked="0"/>
    </xf>
    <xf numFmtId="165" fontId="5" fillId="9" borderId="65" xfId="0" applyNumberFormat="1" applyFont="1" applyFill="1" applyBorder="1" applyAlignment="1" applyProtection="1">
      <alignment horizontal="center" vertical="center"/>
      <protection locked="0"/>
    </xf>
    <xf numFmtId="165" fontId="5" fillId="19" borderId="16" xfId="0" applyNumberFormat="1" applyFont="1" applyFill="1" applyBorder="1" applyAlignment="1" applyProtection="1">
      <alignment horizontal="center" vertical="center"/>
      <protection locked="0"/>
    </xf>
    <xf numFmtId="165" fontId="5" fillId="20" borderId="16" xfId="0" applyNumberFormat="1" applyFont="1" applyFill="1" applyBorder="1" applyAlignment="1" applyProtection="1">
      <alignment horizontal="center" vertical="center"/>
      <protection locked="0"/>
    </xf>
    <xf numFmtId="165" fontId="5" fillId="19" borderId="78" xfId="0" applyNumberFormat="1" applyFont="1" applyFill="1" applyBorder="1" applyAlignment="1" applyProtection="1">
      <alignment horizontal="center" vertical="center"/>
      <protection locked="0"/>
    </xf>
    <xf numFmtId="165" fontId="5" fillId="20" borderId="56" xfId="0" applyNumberFormat="1" applyFont="1" applyFill="1" applyBorder="1" applyAlignment="1" applyProtection="1">
      <alignment horizontal="center" vertical="center"/>
      <protection locked="0"/>
    </xf>
    <xf numFmtId="165" fontId="5" fillId="10" borderId="68" xfId="0" applyNumberFormat="1" applyFont="1" applyFill="1" applyBorder="1" applyAlignment="1" applyProtection="1">
      <alignment horizontal="center" vertical="center"/>
      <protection locked="0"/>
    </xf>
    <xf numFmtId="165" fontId="5" fillId="10" borderId="79" xfId="0" applyNumberFormat="1" applyFont="1" applyFill="1" applyBorder="1" applyAlignment="1" applyProtection="1">
      <alignment horizontal="center" vertical="center"/>
      <protection locked="0"/>
    </xf>
    <xf numFmtId="165" fontId="5" fillId="10" borderId="67" xfId="0" applyNumberFormat="1" applyFont="1" applyFill="1" applyBorder="1" applyAlignment="1" applyProtection="1">
      <alignment horizontal="center" vertical="center"/>
      <protection locked="0"/>
    </xf>
    <xf numFmtId="167" fontId="2" fillId="0" borderId="64" xfId="0" applyNumberFormat="1" applyFont="1" applyBorder="1" applyAlignment="1">
      <alignment horizontal="center" vertical="center"/>
    </xf>
    <xf numFmtId="165" fontId="5" fillId="19" borderId="57" xfId="0" applyNumberFormat="1" applyFont="1" applyFill="1" applyBorder="1" applyAlignment="1" applyProtection="1">
      <alignment horizontal="center" vertical="center"/>
      <protection locked="0"/>
    </xf>
    <xf numFmtId="0" fontId="12" fillId="0" borderId="77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4" fontId="2" fillId="22" borderId="97" xfId="0" applyNumberFormat="1" applyFont="1" applyFill="1" applyBorder="1" applyAlignment="1" applyProtection="1">
      <alignment horizontal="center" vertical="center"/>
      <protection locked="0"/>
    </xf>
    <xf numFmtId="4" fontId="2" fillId="22" borderId="94" xfId="0" applyNumberFormat="1" applyFont="1" applyFill="1" applyBorder="1" applyAlignment="1" applyProtection="1">
      <alignment horizontal="center" vertical="center"/>
      <protection locked="0"/>
    </xf>
    <xf numFmtId="49" fontId="2" fillId="31" borderId="16" xfId="0" applyNumberFormat="1" applyFont="1" applyFill="1" applyBorder="1" applyAlignment="1">
      <alignment horizontal="center" vertical="center"/>
    </xf>
    <xf numFmtId="0" fontId="1" fillId="0" borderId="13" xfId="1"/>
    <xf numFmtId="165" fontId="1" fillId="0" borderId="13" xfId="1" applyNumberFormat="1"/>
    <xf numFmtId="0" fontId="1" fillId="0" borderId="13" xfId="1" quotePrefix="1" applyAlignment="1">
      <alignment horizontal="center"/>
    </xf>
    <xf numFmtId="0" fontId="33" fillId="0" borderId="33" xfId="1" applyFont="1" applyBorder="1"/>
    <xf numFmtId="0" fontId="33" fillId="0" borderId="32" xfId="1" applyFont="1" applyBorder="1"/>
    <xf numFmtId="165" fontId="1" fillId="0" borderId="13" xfId="1" quotePrefix="1" applyNumberFormat="1"/>
    <xf numFmtId="10" fontId="1" fillId="0" borderId="13" xfId="1" applyNumberFormat="1"/>
    <xf numFmtId="14" fontId="1" fillId="0" borderId="13" xfId="1" applyNumberFormat="1"/>
    <xf numFmtId="0" fontId="33" fillId="0" borderId="13" xfId="1" applyFont="1"/>
    <xf numFmtId="4" fontId="33" fillId="2" borderId="32" xfId="1" applyNumberFormat="1" applyFont="1" applyFill="1" applyBorder="1"/>
    <xf numFmtId="0" fontId="1" fillId="0" borderId="31" xfId="1" applyBorder="1" applyAlignment="1">
      <alignment horizontal="left" vertical="center"/>
    </xf>
    <xf numFmtId="0" fontId="1" fillId="0" borderId="13" xfId="1" applyAlignment="1">
      <alignment horizontal="center" vertical="center"/>
    </xf>
    <xf numFmtId="49" fontId="1" fillId="0" borderId="30" xfId="1" applyNumberFormat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1" fillId="0" borderId="19" xfId="1" applyBorder="1" applyAlignment="1">
      <alignment horizontal="center" vertical="center"/>
    </xf>
    <xf numFmtId="0" fontId="35" fillId="0" borderId="19" xfId="1" applyFont="1" applyBorder="1" applyAlignment="1">
      <alignment horizontal="center" vertical="center"/>
    </xf>
    <xf numFmtId="0" fontId="35" fillId="0" borderId="31" xfId="1" applyFon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49" fontId="33" fillId="2" borderId="117" xfId="1" applyNumberFormat="1" applyFont="1" applyFill="1" applyBorder="1" applyAlignment="1">
      <alignment horizontal="center"/>
    </xf>
    <xf numFmtId="49" fontId="33" fillId="0" borderId="117" xfId="1" applyNumberFormat="1" applyFont="1" applyBorder="1" applyAlignment="1">
      <alignment horizontal="center"/>
    </xf>
    <xf numFmtId="49" fontId="33" fillId="0" borderId="116" xfId="1" applyNumberFormat="1" applyFont="1" applyBorder="1" applyAlignment="1">
      <alignment horizontal="center"/>
    </xf>
    <xf numFmtId="0" fontId="34" fillId="0" borderId="0" xfId="0" applyFont="1"/>
    <xf numFmtId="2" fontId="1" fillId="0" borderId="13" xfId="1" applyNumberFormat="1"/>
    <xf numFmtId="165" fontId="2" fillId="0" borderId="16" xfId="0" applyNumberFormat="1" applyFont="1" applyBorder="1" applyAlignment="1">
      <alignment horizontal="center" vertical="center"/>
    </xf>
    <xf numFmtId="170" fontId="2" fillId="0" borderId="18" xfId="0" applyNumberFormat="1" applyFont="1" applyBorder="1" applyAlignment="1" applyProtection="1">
      <alignment horizontal="center" vertical="center"/>
      <protection locked="0"/>
    </xf>
    <xf numFmtId="49" fontId="8" fillId="0" borderId="18" xfId="0" applyNumberFormat="1" applyFont="1" applyBorder="1" applyAlignment="1" applyProtection="1">
      <alignment horizontal="center" vertical="center"/>
      <protection locked="0"/>
    </xf>
    <xf numFmtId="0" fontId="2" fillId="0" borderId="31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" fillId="0" borderId="31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textRotation="90"/>
    </xf>
    <xf numFmtId="0" fontId="2" fillId="0" borderId="32" xfId="0" applyFont="1" applyBorder="1" applyAlignment="1">
      <alignment horizontal="center" vertical="center" textRotation="90"/>
    </xf>
    <xf numFmtId="0" fontId="2" fillId="0" borderId="33" xfId="0" applyFont="1" applyBorder="1" applyAlignment="1">
      <alignment horizontal="center" vertical="center" textRotation="90"/>
    </xf>
    <xf numFmtId="0" fontId="10" fillId="18" borderId="24" xfId="0" applyFont="1" applyFill="1" applyBorder="1" applyAlignment="1">
      <alignment horizontal="center" vertical="center" shrinkToFit="1"/>
    </xf>
    <xf numFmtId="0" fontId="10" fillId="18" borderId="20" xfId="0" applyFont="1" applyFill="1" applyBorder="1" applyAlignment="1">
      <alignment horizontal="center" vertical="center" shrinkToFit="1"/>
    </xf>
    <xf numFmtId="0" fontId="10" fillId="15" borderId="92" xfId="0" applyFont="1" applyFill="1" applyBorder="1" applyAlignment="1">
      <alignment horizontal="center" vertical="center" wrapText="1"/>
    </xf>
    <xf numFmtId="0" fontId="10" fillId="15" borderId="26" xfId="0" applyFont="1" applyFill="1" applyBorder="1" applyAlignment="1">
      <alignment horizontal="center" vertical="center" wrapText="1"/>
    </xf>
    <xf numFmtId="0" fontId="10" fillId="15" borderId="102" xfId="0" applyFont="1" applyFill="1" applyBorder="1" applyAlignment="1">
      <alignment horizontal="center" vertical="center" wrapText="1"/>
    </xf>
    <xf numFmtId="0" fontId="10" fillId="15" borderId="24" xfId="0" applyFont="1" applyFill="1" applyBorder="1" applyAlignment="1">
      <alignment horizontal="center" vertical="center" wrapText="1"/>
    </xf>
    <xf numFmtId="0" fontId="10" fillId="15" borderId="21" xfId="0" applyFont="1" applyFill="1" applyBorder="1" applyAlignment="1">
      <alignment horizontal="center" vertical="center" wrapText="1"/>
    </xf>
    <xf numFmtId="0" fontId="10" fillId="16" borderId="28" xfId="0" applyFont="1" applyFill="1" applyBorder="1" applyAlignment="1">
      <alignment horizontal="center" vertical="center"/>
    </xf>
    <xf numFmtId="0" fontId="10" fillId="16" borderId="27" xfId="0" applyFont="1" applyFill="1" applyBorder="1" applyAlignment="1">
      <alignment horizontal="center" vertical="center"/>
    </xf>
    <xf numFmtId="0" fontId="10" fillId="16" borderId="108" xfId="0" applyFont="1" applyFill="1" applyBorder="1" applyAlignment="1">
      <alignment horizontal="center" vertical="center"/>
    </xf>
    <xf numFmtId="0" fontId="10" fillId="16" borderId="109" xfId="0" applyFont="1" applyFill="1" applyBorder="1" applyAlignment="1">
      <alignment horizontal="center" vertical="center"/>
    </xf>
    <xf numFmtId="0" fontId="10" fillId="18" borderId="50" xfId="0" applyFont="1" applyFill="1" applyBorder="1" applyAlignment="1">
      <alignment horizontal="center" vertical="center" shrinkToFit="1"/>
    </xf>
    <xf numFmtId="0" fontId="2" fillId="26" borderId="49" xfId="0" applyFont="1" applyFill="1" applyBorder="1" applyAlignment="1">
      <alignment horizontal="center" vertical="center" wrapText="1"/>
    </xf>
    <xf numFmtId="0" fontId="2" fillId="26" borderId="26" xfId="0" applyFont="1" applyFill="1" applyBorder="1" applyAlignment="1">
      <alignment horizontal="center" vertical="center" wrapText="1"/>
    </xf>
    <xf numFmtId="0" fontId="2" fillId="26" borderId="89" xfId="0" applyFont="1" applyFill="1" applyBorder="1" applyAlignment="1">
      <alignment horizontal="center" vertical="center" wrapText="1"/>
    </xf>
    <xf numFmtId="0" fontId="2" fillId="26" borderId="14" xfId="0" applyFont="1" applyFill="1" applyBorder="1" applyAlignment="1">
      <alignment horizontal="center" vertical="center" wrapText="1"/>
    </xf>
    <xf numFmtId="0" fontId="10" fillId="18" borderId="90" xfId="0" applyFont="1" applyFill="1" applyBorder="1" applyAlignment="1">
      <alignment horizontal="center" vertical="center" shrinkToFit="1"/>
    </xf>
    <xf numFmtId="0" fontId="2" fillId="0" borderId="34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5" fillId="0" borderId="38" xfId="0" applyNumberFormat="1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26" borderId="20" xfId="0" applyFont="1" applyFill="1" applyBorder="1" applyAlignment="1">
      <alignment horizontal="center" vertical="center" wrapText="1"/>
    </xf>
    <xf numFmtId="0" fontId="2" fillId="26" borderId="13" xfId="0" applyFont="1" applyFill="1" applyBorder="1" applyAlignment="1">
      <alignment horizontal="center" vertical="center" wrapText="1"/>
    </xf>
    <xf numFmtId="0" fontId="2" fillId="26" borderId="12" xfId="0" applyFont="1" applyFill="1" applyBorder="1" applyAlignment="1">
      <alignment horizontal="center" vertical="center" wrapText="1"/>
    </xf>
    <xf numFmtId="0" fontId="10" fillId="17" borderId="24" xfId="0" applyFont="1" applyFill="1" applyBorder="1" applyAlignment="1">
      <alignment horizontal="center" vertical="center"/>
    </xf>
    <xf numFmtId="0" fontId="10" fillId="17" borderId="20" xfId="0" applyFont="1" applyFill="1" applyBorder="1" applyAlignment="1">
      <alignment horizontal="center" vertical="center"/>
    </xf>
    <xf numFmtId="0" fontId="10" fillId="17" borderId="28" xfId="0" applyFont="1" applyFill="1" applyBorder="1" applyAlignment="1">
      <alignment horizontal="center" vertical="center"/>
    </xf>
    <xf numFmtId="0" fontId="10" fillId="17" borderId="13" xfId="0" applyFont="1" applyFill="1" applyBorder="1" applyAlignment="1">
      <alignment horizontal="center" vertical="center"/>
    </xf>
    <xf numFmtId="0" fontId="10" fillId="17" borderId="29" xfId="0" applyFont="1" applyFill="1" applyBorder="1" applyAlignment="1">
      <alignment horizontal="center" vertical="center"/>
    </xf>
    <xf numFmtId="0" fontId="10" fillId="17" borderId="30" xfId="0" applyFont="1" applyFill="1" applyBorder="1" applyAlignment="1">
      <alignment horizontal="center" vertical="center"/>
    </xf>
    <xf numFmtId="0" fontId="2" fillId="20" borderId="31" xfId="0" applyFont="1" applyFill="1" applyBorder="1" applyAlignment="1">
      <alignment horizontal="center" vertical="center" wrapText="1"/>
    </xf>
    <xf numFmtId="0" fontId="2" fillId="20" borderId="32" xfId="0" applyFont="1" applyFill="1" applyBorder="1" applyAlignment="1">
      <alignment horizontal="center" vertical="center" wrapText="1"/>
    </xf>
    <xf numFmtId="0" fontId="2" fillId="20" borderId="20" xfId="0" applyFont="1" applyFill="1" applyBorder="1" applyAlignment="1">
      <alignment horizontal="center" vertical="center" wrapText="1"/>
    </xf>
    <xf numFmtId="0" fontId="2" fillId="20" borderId="21" xfId="0" applyFont="1" applyFill="1" applyBorder="1" applyAlignment="1">
      <alignment horizontal="center" vertical="center" wrapText="1"/>
    </xf>
    <xf numFmtId="0" fontId="2" fillId="20" borderId="13" xfId="0" applyFont="1" applyFill="1" applyBorder="1" applyAlignment="1">
      <alignment horizontal="center" vertical="center" wrapText="1"/>
    </xf>
    <xf numFmtId="0" fontId="2" fillId="20" borderId="27" xfId="0" applyFont="1" applyFill="1" applyBorder="1" applyAlignment="1">
      <alignment horizontal="center" vertical="center" wrapText="1"/>
    </xf>
    <xf numFmtId="0" fontId="2" fillId="20" borderId="30" xfId="0" applyFont="1" applyFill="1" applyBorder="1" applyAlignment="1">
      <alignment horizontal="center" vertical="center" wrapText="1"/>
    </xf>
    <xf numFmtId="0" fontId="2" fillId="20" borderId="42" xfId="0" applyFont="1" applyFill="1" applyBorder="1" applyAlignment="1">
      <alignment horizontal="center" vertical="center" wrapText="1"/>
    </xf>
    <xf numFmtId="0" fontId="11" fillId="14" borderId="24" xfId="0" applyFont="1" applyFill="1" applyBorder="1" applyAlignment="1">
      <alignment horizontal="center" vertical="center" wrapText="1"/>
    </xf>
    <xf numFmtId="0" fontId="11" fillId="14" borderId="20" xfId="0" applyFont="1" applyFill="1" applyBorder="1" applyAlignment="1">
      <alignment horizontal="center" vertical="center" wrapText="1"/>
    </xf>
    <xf numFmtId="0" fontId="11" fillId="14" borderId="21" xfId="0" applyFont="1" applyFill="1" applyBorder="1" applyAlignment="1">
      <alignment horizontal="center" vertical="center" wrapText="1"/>
    </xf>
    <xf numFmtId="0" fontId="11" fillId="14" borderId="28" xfId="0" applyFont="1" applyFill="1" applyBorder="1" applyAlignment="1">
      <alignment horizontal="center" vertical="center" wrapText="1"/>
    </xf>
    <xf numFmtId="0" fontId="11" fillId="14" borderId="13" xfId="0" applyFont="1" applyFill="1" applyBorder="1" applyAlignment="1">
      <alignment horizontal="center" vertical="center" wrapText="1"/>
    </xf>
    <xf numFmtId="0" fontId="11" fillId="14" borderId="27" xfId="0" applyFont="1" applyFill="1" applyBorder="1" applyAlignment="1">
      <alignment horizontal="center" vertical="center" wrapText="1"/>
    </xf>
    <xf numFmtId="0" fontId="11" fillId="14" borderId="108" xfId="0" applyFont="1" applyFill="1" applyBorder="1" applyAlignment="1">
      <alignment horizontal="center" vertical="center" wrapText="1"/>
    </xf>
    <xf numFmtId="0" fontId="11" fillId="14" borderId="12" xfId="0" applyFont="1" applyFill="1" applyBorder="1" applyAlignment="1">
      <alignment horizontal="center" vertical="center" wrapText="1"/>
    </xf>
    <xf numFmtId="0" fontId="11" fillId="14" borderId="109" xfId="0" applyFont="1" applyFill="1" applyBorder="1" applyAlignment="1">
      <alignment horizontal="center" vertical="center" wrapText="1"/>
    </xf>
    <xf numFmtId="0" fontId="11" fillId="14" borderId="29" xfId="0" applyFont="1" applyFill="1" applyBorder="1" applyAlignment="1">
      <alignment horizontal="center" vertical="center" wrapText="1"/>
    </xf>
    <xf numFmtId="0" fontId="23" fillId="2" borderId="36" xfId="0" applyFont="1" applyFill="1" applyBorder="1" applyAlignment="1">
      <alignment horizontal="center" vertical="center" wrapText="1"/>
    </xf>
    <xf numFmtId="0" fontId="23" fillId="2" borderId="35" xfId="0" applyFont="1" applyFill="1" applyBorder="1" applyAlignment="1">
      <alignment horizontal="center" vertical="center" wrapText="1"/>
    </xf>
    <xf numFmtId="0" fontId="11" fillId="14" borderId="110" xfId="0" applyFont="1" applyFill="1" applyBorder="1" applyAlignment="1">
      <alignment horizontal="center" vertical="center" wrapText="1"/>
    </xf>
    <xf numFmtId="0" fontId="0" fillId="22" borderId="47" xfId="0" applyFill="1" applyBorder="1" applyAlignment="1">
      <alignment horizontal="center" vertical="center" wrapText="1"/>
    </xf>
    <xf numFmtId="0" fontId="11" fillId="14" borderId="62" xfId="0" applyFont="1" applyFill="1" applyBorder="1" applyAlignment="1">
      <alignment horizontal="center" vertical="center" wrapText="1"/>
    </xf>
    <xf numFmtId="0" fontId="0" fillId="22" borderId="63" xfId="0" applyFill="1" applyBorder="1" applyAlignment="1">
      <alignment horizontal="center" vertical="center" wrapText="1"/>
    </xf>
    <xf numFmtId="0" fontId="11" fillId="14" borderId="53" xfId="0" applyFont="1" applyFill="1" applyBorder="1" applyAlignment="1">
      <alignment horizontal="center" vertical="center" wrapText="1"/>
    </xf>
    <xf numFmtId="0" fontId="0" fillId="22" borderId="59" xfId="0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11" fillId="4" borderId="31" xfId="0" applyFont="1" applyFill="1" applyBorder="1" applyAlignment="1">
      <alignment horizontal="center" vertical="center" wrapText="1"/>
    </xf>
    <xf numFmtId="0" fontId="11" fillId="4" borderId="32" xfId="0" applyFont="1" applyFill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4" fontId="2" fillId="23" borderId="40" xfId="0" applyNumberFormat="1" applyFont="1" applyFill="1" applyBorder="1" applyAlignment="1">
      <alignment horizontal="center" vertical="center"/>
    </xf>
    <xf numFmtId="4" fontId="2" fillId="23" borderId="20" xfId="0" applyNumberFormat="1" applyFont="1" applyFill="1" applyBorder="1" applyAlignment="1">
      <alignment horizontal="center" vertical="center"/>
    </xf>
    <xf numFmtId="4" fontId="2" fillId="23" borderId="114" xfId="0" applyNumberFormat="1" applyFont="1" applyFill="1" applyBorder="1" applyAlignment="1">
      <alignment horizontal="center" vertical="center"/>
    </xf>
    <xf numFmtId="4" fontId="2" fillId="23" borderId="13" xfId="0" applyNumberFormat="1" applyFont="1" applyFill="1" applyBorder="1" applyAlignment="1">
      <alignment horizontal="center" vertical="center"/>
    </xf>
    <xf numFmtId="0" fontId="2" fillId="23" borderId="31" xfId="0" applyFont="1" applyFill="1" applyBorder="1" applyAlignment="1">
      <alignment horizontal="center" vertical="center" wrapText="1"/>
    </xf>
    <xf numFmtId="0" fontId="2" fillId="23" borderId="32" xfId="0" applyFont="1" applyFill="1" applyBorder="1" applyAlignment="1">
      <alignment horizontal="center" vertical="center" wrapText="1"/>
    </xf>
    <xf numFmtId="0" fontId="2" fillId="23" borderId="33" xfId="0" applyFont="1" applyFill="1" applyBorder="1" applyAlignment="1">
      <alignment horizontal="center" vertical="center" wrapText="1"/>
    </xf>
    <xf numFmtId="0" fontId="2" fillId="25" borderId="43" xfId="0" applyFont="1" applyFill="1" applyBorder="1" applyAlignment="1">
      <alignment horizontal="center" vertical="center" wrapText="1"/>
    </xf>
    <xf numFmtId="0" fontId="2" fillId="25" borderId="107" xfId="0" applyFont="1" applyFill="1" applyBorder="1" applyAlignment="1">
      <alignment horizontal="center" vertical="center" wrapText="1"/>
    </xf>
    <xf numFmtId="0" fontId="2" fillId="25" borderId="44" xfId="0" applyFont="1" applyFill="1" applyBorder="1" applyAlignment="1">
      <alignment horizontal="center" vertical="center" wrapText="1"/>
    </xf>
    <xf numFmtId="0" fontId="2" fillId="24" borderId="24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13" borderId="81" xfId="0" applyFont="1" applyFill="1" applyBorder="1" applyAlignment="1" applyProtection="1">
      <alignment horizontal="center" vertical="center" wrapText="1"/>
      <protection locked="0"/>
    </xf>
    <xf numFmtId="0" fontId="2" fillId="13" borderId="82" xfId="0" applyFont="1" applyFill="1" applyBorder="1" applyAlignment="1" applyProtection="1">
      <alignment horizontal="center" vertical="center" wrapText="1"/>
      <protection locked="0"/>
    </xf>
    <xf numFmtId="0" fontId="2" fillId="13" borderId="83" xfId="0" applyFont="1" applyFill="1" applyBorder="1" applyAlignment="1" applyProtection="1">
      <alignment horizontal="center" vertical="center" wrapText="1"/>
      <protection locked="0"/>
    </xf>
    <xf numFmtId="0" fontId="2" fillId="13" borderId="31" xfId="0" applyFont="1" applyFill="1" applyBorder="1" applyAlignment="1" applyProtection="1">
      <alignment horizontal="center" vertical="center" wrapText="1"/>
      <protection locked="0"/>
    </xf>
    <xf numFmtId="0" fontId="2" fillId="13" borderId="32" xfId="0" applyFont="1" applyFill="1" applyBorder="1" applyAlignment="1" applyProtection="1">
      <alignment horizontal="center" vertical="center" wrapText="1"/>
      <protection locked="0"/>
    </xf>
    <xf numFmtId="0" fontId="2" fillId="13" borderId="33" xfId="0" applyFont="1" applyFill="1" applyBorder="1" applyAlignment="1" applyProtection="1">
      <alignment horizontal="center" vertical="center" wrapText="1"/>
      <protection locked="0"/>
    </xf>
    <xf numFmtId="0" fontId="11" fillId="4" borderId="93" xfId="0" applyFont="1" applyFill="1" applyBorder="1" applyAlignment="1">
      <alignment horizontal="center" vertical="center" wrapText="1"/>
    </xf>
    <xf numFmtId="0" fontId="11" fillId="4" borderId="97" xfId="0" applyFont="1" applyFill="1" applyBorder="1" applyAlignment="1">
      <alignment horizontal="center" vertical="center" wrapText="1"/>
    </xf>
    <xf numFmtId="0" fontId="11" fillId="4" borderId="94" xfId="0" applyFont="1" applyFill="1" applyBorder="1" applyAlignment="1">
      <alignment horizontal="center" vertical="center" wrapText="1"/>
    </xf>
    <xf numFmtId="0" fontId="10" fillId="15" borderId="25" xfId="0" applyFont="1" applyFill="1" applyBorder="1" applyAlignment="1">
      <alignment horizontal="center" vertical="center" wrapText="1"/>
    </xf>
    <xf numFmtId="0" fontId="10" fillId="15" borderId="22" xfId="0" applyFont="1" applyFill="1" applyBorder="1" applyAlignment="1">
      <alignment horizontal="center" vertical="center" wrapText="1"/>
    </xf>
    <xf numFmtId="0" fontId="10" fillId="15" borderId="106" xfId="0" applyFont="1" applyFill="1" applyBorder="1" applyAlignment="1">
      <alignment horizontal="center" vertical="center" wrapText="1"/>
    </xf>
    <xf numFmtId="0" fontId="11" fillId="14" borderId="71" xfId="0" applyFont="1" applyFill="1" applyBorder="1" applyAlignment="1">
      <alignment horizontal="center" vertical="center" wrapText="1"/>
    </xf>
    <xf numFmtId="0" fontId="0" fillId="0" borderId="72" xfId="0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2" fillId="25" borderId="45" xfId="0" applyFont="1" applyFill="1" applyBorder="1" applyAlignment="1">
      <alignment horizontal="center" vertical="center" wrapText="1"/>
    </xf>
    <xf numFmtId="0" fontId="2" fillId="25" borderId="46" xfId="0" applyFont="1" applyFill="1" applyBorder="1" applyAlignment="1">
      <alignment horizontal="center" vertical="center" wrapText="1"/>
    </xf>
    <xf numFmtId="0" fontId="2" fillId="25" borderId="47" xfId="0" applyFont="1" applyFill="1" applyBorder="1" applyAlignment="1">
      <alignment horizontal="center" vertical="center" wrapText="1"/>
    </xf>
    <xf numFmtId="0" fontId="2" fillId="13" borderId="34" xfId="0" applyFont="1" applyFill="1" applyBorder="1" applyAlignment="1" applyProtection="1">
      <alignment horizontal="center" vertical="center" wrapText="1"/>
      <protection locked="0"/>
    </xf>
    <xf numFmtId="0" fontId="2" fillId="13" borderId="36" xfId="0" applyFont="1" applyFill="1" applyBorder="1" applyAlignment="1" applyProtection="1">
      <alignment horizontal="center" vertical="center" wrapText="1"/>
      <protection locked="0"/>
    </xf>
    <xf numFmtId="0" fontId="5" fillId="0" borderId="38" xfId="0" applyFont="1" applyBorder="1" applyAlignment="1" applyProtection="1">
      <alignment horizontal="center" vertical="center"/>
      <protection locked="0"/>
    </xf>
    <xf numFmtId="0" fontId="2" fillId="0" borderId="31" xfId="0" applyFont="1" applyBorder="1" applyAlignment="1" applyProtection="1">
      <alignment horizontal="center" vertical="center" wrapText="1"/>
      <protection locked="0"/>
    </xf>
    <xf numFmtId="0" fontId="2" fillId="0" borderId="32" xfId="0" applyFont="1" applyBorder="1" applyAlignment="1" applyProtection="1">
      <alignment horizontal="center" vertical="center" wrapText="1"/>
      <protection locked="0"/>
    </xf>
    <xf numFmtId="0" fontId="2" fillId="0" borderId="33" xfId="0" applyFont="1" applyBorder="1" applyAlignment="1" applyProtection="1">
      <alignment horizontal="center" vertical="center" wrapText="1"/>
      <protection locked="0"/>
    </xf>
    <xf numFmtId="0" fontId="5" fillId="0" borderId="56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3" fillId="12" borderId="34" xfId="0" applyFont="1" applyFill="1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35" xfId="0" applyBorder="1" applyAlignment="1" applyProtection="1">
      <alignment horizontal="center" vertical="center"/>
      <protection locked="0"/>
    </xf>
    <xf numFmtId="0" fontId="29" fillId="0" borderId="56" xfId="0" applyFont="1" applyBorder="1" applyAlignment="1">
      <alignment horizontal="center" vertical="center"/>
    </xf>
    <xf numFmtId="0" fontId="29" fillId="0" borderId="16" xfId="0" applyFont="1" applyBorder="1" applyAlignment="1">
      <alignment horizontal="center" vertical="center"/>
    </xf>
    <xf numFmtId="0" fontId="5" fillId="5" borderId="81" xfId="0" applyFont="1" applyFill="1" applyBorder="1" applyAlignment="1" applyProtection="1">
      <alignment horizontal="center" vertical="center"/>
      <protection locked="0"/>
    </xf>
    <xf numFmtId="0" fontId="9" fillId="0" borderId="84" xfId="0" applyFont="1" applyBorder="1" applyAlignment="1" applyProtection="1">
      <alignment horizontal="center" vertical="center"/>
      <protection locked="0"/>
    </xf>
    <xf numFmtId="0" fontId="0" fillId="0" borderId="84" xfId="0" applyBorder="1" applyAlignment="1" applyProtection="1">
      <alignment horizontal="center" vertical="center"/>
      <protection locked="0"/>
    </xf>
    <xf numFmtId="0" fontId="0" fillId="0" borderId="96" xfId="0" applyBorder="1" applyAlignment="1" applyProtection="1">
      <alignment horizontal="center" vertical="center"/>
      <protection locked="0"/>
    </xf>
    <xf numFmtId="0" fontId="0" fillId="0" borderId="87" xfId="0" applyBorder="1" applyAlignment="1" applyProtection="1">
      <alignment horizontal="center" vertical="center"/>
      <protection locked="0"/>
    </xf>
    <xf numFmtId="0" fontId="5" fillId="20" borderId="82" xfId="0" applyFont="1" applyFill="1" applyBorder="1" applyAlignment="1" applyProtection="1">
      <alignment horizontal="center" vertical="center"/>
      <protection locked="0"/>
    </xf>
    <xf numFmtId="0" fontId="5" fillId="20" borderId="85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 applyProtection="1">
      <alignment horizontal="center" vertical="center"/>
      <protection locked="0"/>
    </xf>
    <xf numFmtId="0" fontId="0" fillId="0" borderId="77" xfId="0" applyBorder="1" applyAlignment="1" applyProtection="1">
      <alignment horizontal="center" vertical="center"/>
      <protection locked="0"/>
    </xf>
    <xf numFmtId="0" fontId="5" fillId="7" borderId="83" xfId="0" applyFont="1" applyFill="1" applyBorder="1" applyAlignment="1" applyProtection="1">
      <alignment horizontal="center" vertical="center"/>
      <protection locked="0"/>
    </xf>
    <xf numFmtId="0" fontId="5" fillId="7" borderId="86" xfId="0" applyFont="1" applyFill="1" applyBorder="1" applyAlignment="1" applyProtection="1">
      <alignment horizontal="center" vertical="center"/>
      <protection locked="0"/>
    </xf>
    <xf numFmtId="0" fontId="0" fillId="0" borderId="86" xfId="0" applyBorder="1" applyAlignment="1" applyProtection="1">
      <alignment horizontal="center" vertical="center"/>
      <protection locked="0"/>
    </xf>
    <xf numFmtId="0" fontId="0" fillId="0" borderId="88" xfId="0" applyBorder="1" applyAlignment="1" applyProtection="1">
      <alignment horizontal="center" vertical="center"/>
      <protection locked="0"/>
    </xf>
    <xf numFmtId="0" fontId="12" fillId="0" borderId="56" xfId="0" applyFont="1" applyBorder="1" applyAlignment="1">
      <alignment horizontal="center" vertical="center"/>
    </xf>
    <xf numFmtId="0" fontId="12" fillId="0" borderId="67" xfId="0" applyFont="1" applyBorder="1" applyAlignment="1">
      <alignment horizontal="center" vertical="center"/>
    </xf>
    <xf numFmtId="0" fontId="25" fillId="0" borderId="68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/>
    </xf>
    <xf numFmtId="0" fontId="25" fillId="0" borderId="48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8" fillId="0" borderId="6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13" borderId="13" xfId="0" applyFont="1" applyFill="1" applyBorder="1" applyAlignment="1" applyProtection="1">
      <alignment horizontal="center" vertical="center" wrapText="1"/>
      <protection locked="0"/>
    </xf>
    <xf numFmtId="0" fontId="2" fillId="0" borderId="20" xfId="0" applyFont="1" applyBorder="1" applyAlignment="1">
      <alignment horizontal="center" vertical="center" textRotation="90"/>
    </xf>
    <xf numFmtId="0" fontId="2" fillId="0" borderId="13" xfId="0" applyFont="1" applyBorder="1" applyAlignment="1">
      <alignment horizontal="center" vertical="center" textRotation="90"/>
    </xf>
    <xf numFmtId="0" fontId="2" fillId="0" borderId="30" xfId="0" applyFont="1" applyBorder="1" applyAlignment="1">
      <alignment horizontal="center" vertical="center" textRotation="90"/>
    </xf>
    <xf numFmtId="0" fontId="27" fillId="0" borderId="65" xfId="0" applyFont="1" applyBorder="1" applyAlignment="1">
      <alignment horizontal="center" vertical="center"/>
    </xf>
    <xf numFmtId="0" fontId="28" fillId="0" borderId="48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14" fontId="3" fillId="0" borderId="85" xfId="0" applyNumberFormat="1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85" xfId="0" applyFont="1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24" fillId="0" borderId="34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2" fillId="25" borderId="20" xfId="0" applyFont="1" applyFill="1" applyBorder="1" applyAlignment="1">
      <alignment horizontal="center" vertical="center" wrapText="1"/>
    </xf>
    <xf numFmtId="0" fontId="2" fillId="25" borderId="13" xfId="0" applyFont="1" applyFill="1" applyBorder="1" applyAlignment="1">
      <alignment horizontal="center" vertical="center" wrapText="1"/>
    </xf>
    <xf numFmtId="0" fontId="2" fillId="25" borderId="30" xfId="0" applyFont="1" applyFill="1" applyBorder="1" applyAlignment="1">
      <alignment horizontal="center" vertical="center" wrapText="1"/>
    </xf>
    <xf numFmtId="2" fontId="2" fillId="0" borderId="31" xfId="0" applyNumberFormat="1" applyFont="1" applyBorder="1" applyAlignment="1">
      <alignment horizontal="center" vertical="center" wrapText="1"/>
    </xf>
    <xf numFmtId="2" fontId="2" fillId="0" borderId="32" xfId="0" applyNumberFormat="1" applyFont="1" applyBorder="1" applyAlignment="1">
      <alignment horizontal="center" vertical="center" wrapText="1"/>
    </xf>
    <xf numFmtId="2" fontId="2" fillId="0" borderId="33" xfId="0" applyNumberFormat="1" applyFont="1" applyBorder="1" applyAlignment="1">
      <alignment horizontal="center" vertical="center" wrapText="1"/>
    </xf>
    <xf numFmtId="0" fontId="2" fillId="31" borderId="31" xfId="0" applyFont="1" applyFill="1" applyBorder="1" applyAlignment="1">
      <alignment horizontal="center" vertical="center" wrapText="1"/>
    </xf>
    <xf numFmtId="0" fontId="2" fillId="31" borderId="32" xfId="0" applyFont="1" applyFill="1" applyBorder="1" applyAlignment="1">
      <alignment horizontal="center" vertical="center" wrapText="1"/>
    </xf>
    <xf numFmtId="0" fontId="2" fillId="31" borderId="33" xfId="0" applyFont="1" applyFill="1" applyBorder="1" applyAlignment="1">
      <alignment horizontal="center" vertical="center" wrapText="1"/>
    </xf>
    <xf numFmtId="0" fontId="2" fillId="0" borderId="24" xfId="0" applyFont="1" applyBorder="1" applyAlignment="1" applyProtection="1">
      <alignment horizontal="center" vertical="center" wrapText="1"/>
      <protection locked="0"/>
    </xf>
    <xf numFmtId="0" fontId="2" fillId="0" borderId="28" xfId="0" applyFont="1" applyBorder="1" applyAlignment="1" applyProtection="1">
      <alignment horizontal="center" vertical="center" wrapText="1"/>
      <protection locked="0"/>
    </xf>
    <xf numFmtId="0" fontId="2" fillId="0" borderId="29" xfId="0" applyFont="1" applyBorder="1" applyAlignment="1" applyProtection="1">
      <alignment horizontal="center" vertical="center" wrapText="1"/>
      <protection locked="0"/>
    </xf>
    <xf numFmtId="0" fontId="2" fillId="0" borderId="93" xfId="0" applyFont="1" applyBorder="1" applyAlignment="1" applyProtection="1">
      <alignment horizontal="center" vertical="center" wrapText="1"/>
      <protection locked="0"/>
    </xf>
    <xf numFmtId="0" fontId="2" fillId="0" borderId="97" xfId="0" applyFont="1" applyBorder="1" applyAlignment="1" applyProtection="1">
      <alignment horizontal="center" vertical="center" wrapText="1"/>
      <protection locked="0"/>
    </xf>
    <xf numFmtId="0" fontId="2" fillId="0" borderId="94" xfId="0" applyFont="1" applyBorder="1" applyAlignment="1" applyProtection="1">
      <alignment horizontal="center" vertical="center" wrapText="1"/>
      <protection locked="0"/>
    </xf>
    <xf numFmtId="0" fontId="18" fillId="11" borderId="34" xfId="0" applyFont="1" applyFill="1" applyBorder="1" applyAlignment="1">
      <alignment horizontal="center" vertical="center"/>
    </xf>
    <xf numFmtId="0" fontId="18" fillId="11" borderId="36" xfId="0" applyFont="1" applyFill="1" applyBorder="1" applyAlignment="1">
      <alignment horizontal="center" vertical="center"/>
    </xf>
    <xf numFmtId="0" fontId="18" fillId="11" borderId="35" xfId="0" applyFont="1" applyFill="1" applyBorder="1" applyAlignment="1">
      <alignment horizontal="center" vertical="center"/>
    </xf>
    <xf numFmtId="2" fontId="5" fillId="0" borderId="44" xfId="0" applyNumberFormat="1" applyFont="1" applyBorder="1" applyAlignment="1">
      <alignment horizontal="center"/>
    </xf>
    <xf numFmtId="0" fontId="2" fillId="0" borderId="59" xfId="0" applyFont="1" applyBorder="1"/>
    <xf numFmtId="0" fontId="5" fillId="0" borderId="65" xfId="0" applyFont="1" applyBorder="1" applyAlignment="1">
      <alignment horizontal="center" vertical="center"/>
    </xf>
    <xf numFmtId="0" fontId="25" fillId="0" borderId="48" xfId="0" applyFont="1" applyBorder="1"/>
    <xf numFmtId="0" fontId="5" fillId="0" borderId="67" xfId="0" applyFont="1" applyBorder="1" applyAlignment="1">
      <alignment horizontal="center" vertical="center"/>
    </xf>
    <xf numFmtId="0" fontId="25" fillId="0" borderId="68" xfId="0" applyFont="1" applyBorder="1"/>
    <xf numFmtId="2" fontId="5" fillId="0" borderId="43" xfId="0" applyNumberFormat="1" applyFont="1" applyBorder="1" applyAlignment="1">
      <alignment horizontal="center"/>
    </xf>
    <xf numFmtId="0" fontId="26" fillId="0" borderId="71" xfId="0" applyFont="1" applyBorder="1"/>
    <xf numFmtId="0" fontId="2" fillId="0" borderId="32" xfId="0" applyFont="1" applyBorder="1" applyAlignment="1">
      <alignment horizontal="center" vertical="center"/>
    </xf>
    <xf numFmtId="0" fontId="23" fillId="0" borderId="34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/>
    </xf>
    <xf numFmtId="0" fontId="31" fillId="0" borderId="20" xfId="0" applyFont="1" applyBorder="1" applyAlignment="1">
      <alignment horizontal="center"/>
    </xf>
    <xf numFmtId="0" fontId="31" fillId="0" borderId="35" xfId="0" applyFont="1" applyBorder="1" applyAlignment="1">
      <alignment horizontal="center"/>
    </xf>
    <xf numFmtId="0" fontId="2" fillId="21" borderId="37" xfId="0" applyFont="1" applyFill="1" applyBorder="1" applyAlignment="1">
      <alignment horizontal="center" vertical="center"/>
    </xf>
    <xf numFmtId="0" fontId="2" fillId="21" borderId="36" xfId="0" applyFont="1" applyFill="1" applyBorder="1" applyAlignment="1">
      <alignment horizontal="center" vertical="center"/>
    </xf>
    <xf numFmtId="0" fontId="2" fillId="21" borderId="35" xfId="0" applyFont="1" applyFill="1" applyBorder="1" applyAlignment="1">
      <alignment horizontal="center" vertical="center"/>
    </xf>
    <xf numFmtId="0" fontId="8" fillId="10" borderId="39" xfId="0" applyFont="1" applyFill="1" applyBorder="1" applyAlignment="1">
      <alignment horizontal="center"/>
    </xf>
    <xf numFmtId="0" fontId="2" fillId="0" borderId="34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0" fontId="2" fillId="21" borderId="34" xfId="0" applyFont="1" applyFill="1" applyBorder="1" applyAlignment="1">
      <alignment horizontal="center" vertical="center"/>
    </xf>
    <xf numFmtId="0" fontId="8" fillId="10" borderId="36" xfId="0" applyFont="1" applyFill="1" applyBorder="1" applyAlignment="1">
      <alignment horizontal="center"/>
    </xf>
    <xf numFmtId="0" fontId="0" fillId="0" borderId="35" xfId="0" applyBorder="1" applyAlignment="1">
      <alignment horizontal="center"/>
    </xf>
    <xf numFmtId="0" fontId="5" fillId="30" borderId="28" xfId="0" applyFont="1" applyFill="1" applyBorder="1" applyAlignment="1">
      <alignment horizontal="center" vertical="center"/>
    </xf>
    <xf numFmtId="0" fontId="8" fillId="13" borderId="13" xfId="0" applyFont="1" applyFill="1" applyBorder="1" applyAlignment="1">
      <alignment horizontal="center" vertical="center"/>
    </xf>
    <xf numFmtId="0" fontId="8" fillId="13" borderId="27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/>
    </xf>
    <xf numFmtId="0" fontId="2" fillId="0" borderId="48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/>
    </xf>
    <xf numFmtId="0" fontId="2" fillId="8" borderId="31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33" fillId="0" borderId="32" xfId="0" applyFont="1" applyBorder="1"/>
    <xf numFmtId="0" fontId="33" fillId="0" borderId="33" xfId="0" applyFont="1" applyBorder="1"/>
  </cellXfs>
  <cellStyles count="2">
    <cellStyle name="Normal" xfId="0" builtinId="0"/>
    <cellStyle name="Normal 2" xfId="1" xr:uid="{03B40874-765B-404F-A8E5-E81EC5EA4811}"/>
  </cellStyles>
  <dxfs count="13"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alignment horizontal="center" vertical="bottom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numFmt numFmtId="30" formatCode="@"/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ont>
        <color rgb="FF9C0006"/>
      </font>
    </dxf>
  </dxfs>
  <tableStyles count="0" defaultTableStyle="TableStyleMedium2" defaultPivotStyle="PivotStyleLight16"/>
  <colors>
    <mruColors>
      <color rgb="FFFF19ED"/>
      <color rgb="FFFFD599"/>
      <color rgb="FF96FF94"/>
      <color rgb="FFC2FBFF"/>
      <color rgb="FF4243CB"/>
      <color rgb="FFE5317C"/>
      <color rgb="FF5784BD"/>
      <color rgb="FFFF237C"/>
      <color rgb="FFCCFFCC"/>
      <color rgb="FFE8FF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302560</xdr:colOff>
      <xdr:row>0</xdr:row>
      <xdr:rowOff>67235</xdr:rowOff>
    </xdr:from>
    <xdr:to>
      <xdr:col>4</xdr:col>
      <xdr:colOff>59765</xdr:colOff>
      <xdr:row>3</xdr:row>
      <xdr:rowOff>209177</xdr:rowOff>
    </xdr:to>
    <xdr:sp macro="[0]!Bouton1_Cliqu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2560" y="67235"/>
          <a:ext cx="6346264" cy="1083236"/>
        </a:xfrm>
        <a:prstGeom prst="roundRect">
          <a:avLst/>
        </a:prstGeom>
        <a:solidFill>
          <a:srgbClr val="FF19ED"/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ctr"/>
          <a:r>
            <a:rPr lang="fr-FR" sz="2800" b="1" cap="small" baseline="0">
              <a:solidFill>
                <a:schemeClr val="tx1"/>
              </a:solidFill>
              <a:latin typeface="Tahoma" panose="020B0604030504040204" pitchFamily="34" charset="0"/>
            </a:rPr>
            <a:t>Formulaire de saisie des travailleurs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711200</xdr:colOff>
          <xdr:row>20</xdr:row>
          <xdr:rowOff>139700</xdr:rowOff>
        </xdr:from>
        <xdr:to>
          <xdr:col>6</xdr:col>
          <xdr:colOff>25400</xdr:colOff>
          <xdr:row>23</xdr:row>
          <xdr:rowOff>12700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 pitchFamily="2" charset="0"/>
                  <a:cs typeface="Arial" pitchFamily="2" charset="0"/>
                </a:rPr>
                <a:t>desindexation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CC6EAA-824C-4CDD-96D3-26132977E2B7}" name="Grille" displayName="Grille" ref="H2:O34" totalsRowShown="0" headerRowDxfId="10" headerRowBorderDxfId="9" tableBorderDxfId="8">
  <autoFilter ref="H2:O34" xr:uid="{2AC3A186-6A63-43C7-9E87-0F50F59EEC91}"/>
  <tableColumns count="8">
    <tableColumn id="1" xr3:uid="{B9611238-6E2F-449A-BBE0-BA09A83504FE}" name="Ancienneté" dataDxfId="7"/>
    <tableColumn id="2" xr3:uid="{432FE796-1F21-4C7C-B229-D007E931B557}" name="1" dataDxfId="6"/>
    <tableColumn id="3" xr3:uid="{AB0EF3F6-6DDF-40B9-9034-4D05682C0361}" name="2" dataDxfId="5"/>
    <tableColumn id="4" xr3:uid="{3993B2B6-BF13-4A83-84C9-3AE20824631F}" name="3" dataDxfId="4"/>
    <tableColumn id="5" xr3:uid="{E8BD5649-7888-4B80-B372-27F89B17983E}" name="4.1" dataDxfId="3"/>
    <tableColumn id="6" xr3:uid="{2A82AD5E-741E-4426-82ED-54CD020FE0B8}" name="4.2" dataDxfId="2"/>
    <tableColumn id="7" xr3:uid="{0F34F0A4-7E96-4021-8872-666BDB31AB57}" name="5" dataDxfId="1"/>
    <tableColumn id="8" xr3:uid="{442ECBC8-B738-4A13-91E9-5535E9258E05}" name="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C907"/>
  <sheetViews>
    <sheetView showGridLines="0" zoomScale="85" zoomScaleNormal="85" workbookViewId="0">
      <selection activeCell="E16" sqref="E16"/>
    </sheetView>
  </sheetViews>
  <sheetFormatPr baseColWidth="10" defaultColWidth="14.5" defaultRowHeight="15" customHeight="1" x14ac:dyDescent="0.15"/>
  <cols>
    <col min="1" max="1" width="8" style="101" customWidth="1"/>
    <col min="2" max="3" width="30.83203125" style="101" customWidth="1"/>
    <col min="4" max="4" width="16.83203125" style="101" customWidth="1"/>
    <col min="5" max="5" width="12.33203125" style="101" customWidth="1"/>
    <col min="6" max="7" width="16.83203125" style="101" customWidth="1"/>
    <col min="8" max="8" width="37.5" style="101" bestFit="1" customWidth="1"/>
    <col min="9" max="9" width="38.6640625" style="101" customWidth="1"/>
    <col min="10" max="10" width="22" style="272" customWidth="1"/>
    <col min="11" max="11" width="14.1640625" style="101" bestFit="1" customWidth="1"/>
    <col min="12" max="12" width="16.83203125" style="101" customWidth="1"/>
    <col min="13" max="13" width="12" style="101" customWidth="1"/>
    <col min="14" max="15" width="35.83203125" style="101" customWidth="1"/>
    <col min="16" max="16" width="22.1640625" style="101" customWidth="1"/>
    <col min="17" max="17" width="29.33203125" style="101" customWidth="1"/>
    <col min="18" max="18" width="16.1640625" style="101" customWidth="1"/>
    <col min="19" max="19" width="17.1640625" style="101" customWidth="1"/>
    <col min="20" max="20" width="37.83203125" style="101" bestFit="1" customWidth="1"/>
    <col min="21" max="21" width="20.1640625" style="101" bestFit="1" customWidth="1"/>
    <col min="22" max="22" width="13.5" style="101" bestFit="1" customWidth="1"/>
    <col min="23" max="23" width="13.5" style="101" customWidth="1"/>
    <col min="24" max="24" width="11.83203125" style="101" bestFit="1" customWidth="1"/>
    <col min="25" max="25" width="15" style="101" bestFit="1" customWidth="1"/>
    <col min="26" max="26" width="15" style="101" customWidth="1"/>
    <col min="27" max="27" width="15.5" style="101" customWidth="1"/>
    <col min="28" max="29" width="17.5" style="101" customWidth="1"/>
    <col min="30" max="31" width="13.33203125" style="101" customWidth="1"/>
    <col min="32" max="32" width="14.6640625" style="101" customWidth="1"/>
    <col min="33" max="33" width="15" style="101" customWidth="1"/>
    <col min="34" max="36" width="16" style="101" customWidth="1"/>
    <col min="37" max="38" width="14.6640625" style="101" customWidth="1"/>
    <col min="39" max="40" width="15.83203125" style="101" customWidth="1"/>
    <col min="41" max="44" width="14.5" style="101" customWidth="1"/>
    <col min="45" max="46" width="15" style="101" customWidth="1"/>
    <col min="47" max="50" width="14.33203125" style="101" customWidth="1"/>
    <col min="51" max="52" width="14.1640625" style="101" customWidth="1"/>
    <col min="53" max="54" width="15.83203125" style="101" customWidth="1"/>
    <col min="55" max="55" width="8.83203125" style="101" hidden="1" customWidth="1"/>
    <col min="56" max="56" width="8.83203125" style="101" customWidth="1"/>
    <col min="57" max="57" width="7.83203125" style="101" customWidth="1"/>
    <col min="58" max="58" width="10.83203125" style="101" customWidth="1"/>
    <col min="59" max="59" width="34.6640625" style="101" customWidth="1"/>
    <col min="60" max="60" width="38.6640625" style="101" customWidth="1"/>
    <col min="61" max="63" width="8.83203125" style="101" customWidth="1"/>
    <col min="64" max="64" width="19.83203125" style="101" customWidth="1"/>
    <col min="65" max="65" width="20.6640625" style="101" customWidth="1"/>
    <col min="66" max="16384" width="14.5" style="101"/>
  </cols>
  <sheetData>
    <row r="1" spans="1:55" ht="25" customHeight="1" thickBot="1" x14ac:dyDescent="0.2">
      <c r="A1" s="100"/>
      <c r="B1" s="458" t="s">
        <v>108</v>
      </c>
      <c r="C1" s="459"/>
      <c r="D1" s="460"/>
      <c r="F1" s="446"/>
      <c r="G1" s="447"/>
      <c r="H1" s="453"/>
      <c r="I1" s="454"/>
      <c r="J1" s="271"/>
      <c r="V1" s="100"/>
      <c r="W1" s="100"/>
      <c r="X1" s="102"/>
      <c r="Y1" s="100"/>
      <c r="Z1" s="100"/>
      <c r="AA1" s="100"/>
      <c r="AB1" s="100"/>
      <c r="AC1" s="100"/>
    </row>
    <row r="2" spans="1:55" ht="25" customHeight="1" thickBot="1" x14ac:dyDescent="0.2">
      <c r="A2" s="100"/>
      <c r="C2" s="103"/>
      <c r="D2" s="103"/>
      <c r="E2" s="104"/>
      <c r="F2" s="413"/>
      <c r="G2" s="414"/>
      <c r="H2" s="455"/>
      <c r="I2" s="454"/>
      <c r="M2" s="105"/>
      <c r="N2" s="100"/>
      <c r="O2" s="106"/>
      <c r="P2" s="352"/>
      <c r="Q2" s="310"/>
      <c r="R2" s="100"/>
      <c r="S2" s="100"/>
      <c r="U2" s="100"/>
      <c r="V2" s="33"/>
      <c r="W2" s="33"/>
      <c r="X2" s="355"/>
      <c r="Y2" s="33"/>
      <c r="Z2" s="33"/>
      <c r="AA2" s="100"/>
      <c r="AB2" s="100"/>
      <c r="AC2" s="100"/>
      <c r="AD2" s="100"/>
      <c r="AE2" s="100"/>
      <c r="AF2" s="100"/>
    </row>
    <row r="3" spans="1:55" ht="25" customHeight="1" thickBot="1" x14ac:dyDescent="0.2">
      <c r="A3" s="100"/>
      <c r="B3" s="410"/>
      <c r="C3" s="411"/>
      <c r="D3" s="412"/>
      <c r="E3" s="104"/>
      <c r="F3" s="434"/>
      <c r="G3" s="435"/>
      <c r="H3" s="456"/>
      <c r="I3" s="457"/>
      <c r="J3" s="273"/>
      <c r="N3" s="100"/>
      <c r="O3" s="100"/>
      <c r="P3" s="100"/>
      <c r="Q3" s="100"/>
      <c r="R3" s="100"/>
      <c r="S3" s="100"/>
      <c r="U3" s="100"/>
      <c r="V3" s="33"/>
      <c r="W3" s="33"/>
      <c r="X3" s="355"/>
      <c r="Y3" s="33"/>
      <c r="Z3" s="33"/>
      <c r="AA3" s="100"/>
      <c r="AB3" s="100"/>
      <c r="AC3" s="100"/>
      <c r="AD3" s="100"/>
      <c r="AE3" s="100"/>
      <c r="AF3" s="100"/>
    </row>
    <row r="4" spans="1:55" ht="25" customHeight="1" thickBot="1" x14ac:dyDescent="0.2">
      <c r="A4" s="100"/>
      <c r="B4" s="104"/>
      <c r="C4" s="33"/>
      <c r="D4" s="33"/>
      <c r="E4" s="33"/>
      <c r="F4" s="33"/>
      <c r="G4" s="33"/>
      <c r="H4" s="33"/>
      <c r="I4" s="33"/>
      <c r="J4" s="129"/>
      <c r="K4" s="33"/>
      <c r="L4" s="107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100"/>
    </row>
    <row r="5" spans="1:55" ht="20.25" customHeight="1" thickBot="1" x14ac:dyDescent="0.2">
      <c r="A5" s="108"/>
      <c r="B5" s="215">
        <v>1</v>
      </c>
      <c r="C5" s="216">
        <v>2</v>
      </c>
      <c r="D5" s="217">
        <v>3</v>
      </c>
      <c r="E5" s="215">
        <v>4</v>
      </c>
      <c r="F5" s="404">
        <v>5</v>
      </c>
      <c r="G5" s="404"/>
      <c r="H5" s="215">
        <v>6</v>
      </c>
      <c r="I5" s="109">
        <v>7</v>
      </c>
      <c r="J5" s="109">
        <v>8</v>
      </c>
      <c r="K5" s="109">
        <v>9</v>
      </c>
      <c r="L5" s="109">
        <v>10</v>
      </c>
      <c r="M5" s="109">
        <v>11</v>
      </c>
      <c r="N5" s="109">
        <v>12</v>
      </c>
      <c r="O5" s="109">
        <v>13</v>
      </c>
      <c r="P5" s="109">
        <v>14</v>
      </c>
      <c r="Q5" s="109">
        <v>15</v>
      </c>
      <c r="R5" s="353">
        <v>16</v>
      </c>
      <c r="S5" s="314"/>
      <c r="T5" s="354"/>
      <c r="U5" s="109">
        <v>17</v>
      </c>
      <c r="V5" s="315">
        <v>18</v>
      </c>
      <c r="W5" s="315"/>
      <c r="X5" s="315">
        <v>19</v>
      </c>
      <c r="Y5" s="316"/>
      <c r="Z5" s="316"/>
      <c r="AA5" s="316"/>
      <c r="AB5" s="315">
        <v>20</v>
      </c>
      <c r="AC5" s="315"/>
      <c r="AD5" s="315">
        <v>21</v>
      </c>
      <c r="AE5" s="316"/>
      <c r="AF5" s="316"/>
      <c r="AG5" s="311">
        <v>22</v>
      </c>
      <c r="AH5" s="312"/>
      <c r="AI5" s="313">
        <v>23</v>
      </c>
      <c r="AJ5" s="314"/>
      <c r="AK5" s="314"/>
      <c r="AL5" s="314"/>
      <c r="AM5" s="314"/>
      <c r="AN5" s="314"/>
      <c r="AO5" s="314"/>
      <c r="AP5" s="314"/>
      <c r="AQ5" s="314"/>
      <c r="AR5" s="314"/>
      <c r="AS5" s="314"/>
      <c r="AT5" s="314"/>
      <c r="AU5" s="314"/>
      <c r="AV5" s="314"/>
      <c r="AW5" s="314"/>
      <c r="AX5" s="314"/>
      <c r="AY5" s="314"/>
      <c r="AZ5" s="314"/>
      <c r="BA5" s="109">
        <v>24</v>
      </c>
      <c r="BB5" s="110">
        <v>25</v>
      </c>
      <c r="BC5" s="210">
        <v>26</v>
      </c>
    </row>
    <row r="6" spans="1:55" ht="27.75" customHeight="1" thickBot="1" x14ac:dyDescent="0.2">
      <c r="A6" s="448"/>
      <c r="B6" s="405" t="s">
        <v>57</v>
      </c>
      <c r="C6" s="470" t="s">
        <v>58</v>
      </c>
      <c r="D6" s="473" t="s">
        <v>53</v>
      </c>
      <c r="E6" s="405" t="s">
        <v>59</v>
      </c>
      <c r="F6" s="218" t="s">
        <v>104</v>
      </c>
      <c r="G6" s="219" t="s">
        <v>105</v>
      </c>
      <c r="H6" s="405" t="s">
        <v>67</v>
      </c>
      <c r="I6" s="467" t="s">
        <v>82</v>
      </c>
      <c r="J6" s="464" t="s">
        <v>109</v>
      </c>
      <c r="K6" s="405" t="s">
        <v>63</v>
      </c>
      <c r="L6" s="405" t="s">
        <v>68</v>
      </c>
      <c r="M6" s="285" t="s">
        <v>54</v>
      </c>
      <c r="N6" s="436" t="s">
        <v>65</v>
      </c>
      <c r="O6" s="437"/>
      <c r="P6" s="363" t="s">
        <v>114</v>
      </c>
      <c r="Q6" s="364"/>
      <c r="R6" s="373"/>
      <c r="S6" s="374"/>
      <c r="T6" s="375"/>
      <c r="U6" s="344"/>
      <c r="V6" s="344"/>
      <c r="W6" s="344"/>
      <c r="X6" s="344"/>
      <c r="Y6" s="344"/>
      <c r="Z6" s="344"/>
      <c r="AA6" s="344"/>
      <c r="AB6" s="344"/>
      <c r="AC6" s="344"/>
      <c r="AD6" s="344"/>
      <c r="AE6" s="344"/>
      <c r="AF6" s="345"/>
      <c r="AG6" s="317"/>
      <c r="AH6" s="317"/>
      <c r="AI6" s="320"/>
      <c r="AJ6" s="321"/>
      <c r="AK6" s="321"/>
      <c r="AL6" s="321"/>
      <c r="AM6" s="321"/>
      <c r="AN6" s="321"/>
      <c r="AO6" s="321"/>
      <c r="AP6" s="321"/>
      <c r="AQ6" s="321"/>
      <c r="AR6" s="321"/>
      <c r="AS6" s="321"/>
      <c r="AT6" s="321"/>
      <c r="AU6" s="321"/>
      <c r="AV6" s="321"/>
      <c r="AW6" s="321"/>
      <c r="AX6" s="321"/>
      <c r="AY6" s="321"/>
      <c r="AZ6" s="321"/>
      <c r="BA6" s="287" t="s">
        <v>1</v>
      </c>
      <c r="BB6" s="287" t="s">
        <v>1</v>
      </c>
      <c r="BC6" s="443" t="s">
        <v>107</v>
      </c>
    </row>
    <row r="7" spans="1:55" ht="21.75" customHeight="1" thickBot="1" x14ac:dyDescent="0.2">
      <c r="A7" s="449"/>
      <c r="B7" s="406"/>
      <c r="C7" s="471"/>
      <c r="D7" s="474"/>
      <c r="E7" s="406"/>
      <c r="F7" s="442"/>
      <c r="G7" s="442"/>
      <c r="H7" s="406"/>
      <c r="I7" s="468"/>
      <c r="J7" s="465"/>
      <c r="K7" s="406"/>
      <c r="L7" s="406"/>
      <c r="M7" s="382"/>
      <c r="N7" s="355"/>
      <c r="O7" s="438"/>
      <c r="P7" s="365"/>
      <c r="Q7" s="366"/>
      <c r="R7" s="376"/>
      <c r="S7" s="377"/>
      <c r="T7" s="378"/>
      <c r="U7" s="357"/>
      <c r="V7" s="356"/>
      <c r="W7" s="356"/>
      <c r="X7" s="334"/>
      <c r="Y7" s="335"/>
      <c r="Z7" s="335"/>
      <c r="AA7" s="336"/>
      <c r="AB7" s="295"/>
      <c r="AC7" s="296"/>
      <c r="AD7" s="328"/>
      <c r="AE7" s="328"/>
      <c r="AF7" s="329"/>
      <c r="AG7" s="318"/>
      <c r="AH7" s="318"/>
      <c r="AI7" s="322"/>
      <c r="AJ7" s="323"/>
      <c r="AK7" s="323"/>
      <c r="AL7" s="323"/>
      <c r="AM7" s="323"/>
      <c r="AN7" s="323"/>
      <c r="AO7" s="323"/>
      <c r="AP7" s="323"/>
      <c r="AQ7" s="323"/>
      <c r="AR7" s="323"/>
      <c r="AS7" s="323"/>
      <c r="AT7" s="323"/>
      <c r="AU7" s="323"/>
      <c r="AV7" s="323"/>
      <c r="AW7" s="323"/>
      <c r="AX7" s="323"/>
      <c r="AY7" s="323"/>
      <c r="AZ7" s="323"/>
      <c r="BA7" s="288"/>
      <c r="BB7" s="288"/>
      <c r="BC7" s="444"/>
    </row>
    <row r="8" spans="1:55" ht="22.5" customHeight="1" x14ac:dyDescent="0.15">
      <c r="A8" s="449"/>
      <c r="B8" s="406"/>
      <c r="C8" s="471"/>
      <c r="D8" s="474"/>
      <c r="E8" s="406"/>
      <c r="F8" s="387"/>
      <c r="G8" s="384"/>
      <c r="H8" s="406"/>
      <c r="I8" s="468"/>
      <c r="J8" s="465"/>
      <c r="K8" s="406"/>
      <c r="L8" s="406"/>
      <c r="M8" s="382"/>
      <c r="N8" s="355"/>
      <c r="O8" s="355"/>
      <c r="P8" s="367" t="s">
        <v>112</v>
      </c>
      <c r="Q8" s="367" t="s">
        <v>113</v>
      </c>
      <c r="R8" s="376"/>
      <c r="S8" s="377"/>
      <c r="T8" s="378"/>
      <c r="U8" s="358"/>
      <c r="V8" s="355"/>
      <c r="W8" s="355"/>
      <c r="X8" s="337"/>
      <c r="Y8" s="338"/>
      <c r="Z8" s="338"/>
      <c r="AA8" s="339"/>
      <c r="AB8" s="297"/>
      <c r="AC8" s="298"/>
      <c r="AD8" s="330"/>
      <c r="AE8" s="330"/>
      <c r="AF8" s="331"/>
      <c r="AG8" s="318"/>
      <c r="AH8" s="318"/>
      <c r="AI8" s="322"/>
      <c r="AJ8" s="323"/>
      <c r="AK8" s="323"/>
      <c r="AL8" s="323"/>
      <c r="AM8" s="323"/>
      <c r="AN8" s="323"/>
      <c r="AO8" s="323"/>
      <c r="AP8" s="323"/>
      <c r="AQ8" s="323"/>
      <c r="AR8" s="323"/>
      <c r="AS8" s="323"/>
      <c r="AT8" s="323"/>
      <c r="AU8" s="323"/>
      <c r="AV8" s="323"/>
      <c r="AW8" s="323"/>
      <c r="AX8" s="323"/>
      <c r="AY8" s="323"/>
      <c r="AZ8" s="323"/>
      <c r="BA8" s="288"/>
      <c r="BB8" s="288"/>
      <c r="BC8" s="444"/>
    </row>
    <row r="9" spans="1:55" ht="22.5" customHeight="1" thickBot="1" x14ac:dyDescent="0.2">
      <c r="A9" s="449"/>
      <c r="B9" s="406"/>
      <c r="C9" s="471"/>
      <c r="D9" s="474"/>
      <c r="E9" s="406"/>
      <c r="F9" s="388"/>
      <c r="G9" s="385"/>
      <c r="H9" s="406"/>
      <c r="I9" s="468"/>
      <c r="J9" s="465"/>
      <c r="K9" s="406"/>
      <c r="L9" s="406"/>
      <c r="M9" s="382"/>
      <c r="N9" s="355"/>
      <c r="O9" s="355"/>
      <c r="P9" s="368"/>
      <c r="Q9" s="368"/>
      <c r="R9" s="379"/>
      <c r="S9" s="380"/>
      <c r="T9" s="381"/>
      <c r="U9" s="358"/>
      <c r="V9" s="355"/>
      <c r="W9" s="355"/>
      <c r="X9" s="340"/>
      <c r="Y9" s="341"/>
      <c r="Z9" s="341"/>
      <c r="AA9" s="342"/>
      <c r="AB9" s="299"/>
      <c r="AC9" s="300"/>
      <c r="AD9" s="332"/>
      <c r="AE9" s="332"/>
      <c r="AF9" s="333"/>
      <c r="AG9" s="319"/>
      <c r="AH9" s="319"/>
      <c r="AI9" s="322"/>
      <c r="AJ9" s="323"/>
      <c r="AK9" s="323"/>
      <c r="AL9" s="323"/>
      <c r="AM9" s="323"/>
      <c r="AN9" s="323"/>
      <c r="AO9" s="323"/>
      <c r="AP9" s="323"/>
      <c r="AQ9" s="323"/>
      <c r="AR9" s="323"/>
      <c r="AS9" s="323"/>
      <c r="AT9" s="323"/>
      <c r="AU9" s="323"/>
      <c r="AV9" s="323"/>
      <c r="AW9" s="323"/>
      <c r="AX9" s="323"/>
      <c r="AY9" s="323"/>
      <c r="AZ9" s="323"/>
      <c r="BA9" s="288"/>
      <c r="BB9" s="288"/>
      <c r="BC9" s="444"/>
    </row>
    <row r="10" spans="1:55" ht="15" customHeight="1" thickBot="1" x14ac:dyDescent="0.2">
      <c r="A10" s="449"/>
      <c r="B10" s="406"/>
      <c r="C10" s="471"/>
      <c r="D10" s="474"/>
      <c r="E10" s="406"/>
      <c r="F10" s="388"/>
      <c r="G10" s="385"/>
      <c r="H10" s="406"/>
      <c r="I10" s="468"/>
      <c r="J10" s="465"/>
      <c r="K10" s="406"/>
      <c r="L10" s="406"/>
      <c r="M10" s="382"/>
      <c r="N10" s="355"/>
      <c r="O10" s="355"/>
      <c r="P10" s="368"/>
      <c r="Q10" s="368"/>
      <c r="R10" s="113"/>
      <c r="S10" s="114"/>
      <c r="T10" s="115"/>
      <c r="U10" s="358"/>
      <c r="V10" s="140"/>
      <c r="W10" s="182"/>
      <c r="X10" s="183"/>
      <c r="Y10" s="116"/>
      <c r="Z10" s="116"/>
      <c r="AA10" s="184"/>
      <c r="AB10" s="183"/>
      <c r="AC10" s="186"/>
      <c r="AD10" s="185"/>
      <c r="AE10" s="117"/>
      <c r="AF10" s="117"/>
      <c r="AG10" s="117"/>
      <c r="AH10" s="118"/>
      <c r="AI10" s="322"/>
      <c r="AJ10" s="323"/>
      <c r="AK10" s="323"/>
      <c r="AL10" s="323"/>
      <c r="AM10" s="323"/>
      <c r="AN10" s="323"/>
      <c r="AO10" s="323"/>
      <c r="AP10" s="323"/>
      <c r="AQ10" s="323"/>
      <c r="AR10" s="323"/>
      <c r="AS10" s="323"/>
      <c r="AT10" s="323"/>
      <c r="AU10" s="323"/>
      <c r="AV10" s="323"/>
      <c r="AW10" s="323"/>
      <c r="AX10" s="323"/>
      <c r="AY10" s="323"/>
      <c r="AZ10" s="323"/>
      <c r="BA10" s="288"/>
      <c r="BB10" s="288"/>
      <c r="BC10" s="444"/>
    </row>
    <row r="11" spans="1:55" ht="28.5" customHeight="1" thickBot="1" x14ac:dyDescent="0.2">
      <c r="A11" s="449"/>
      <c r="B11" s="406"/>
      <c r="C11" s="471"/>
      <c r="D11" s="474"/>
      <c r="E11" s="406"/>
      <c r="F11" s="388"/>
      <c r="G11" s="385"/>
      <c r="H11" s="406"/>
      <c r="I11" s="468"/>
      <c r="J11" s="465"/>
      <c r="K11" s="406"/>
      <c r="L11" s="406"/>
      <c r="M11" s="382"/>
      <c r="N11" s="285" t="s">
        <v>110</v>
      </c>
      <c r="O11" s="439" t="s">
        <v>111</v>
      </c>
      <c r="P11" s="368"/>
      <c r="Q11" s="368"/>
      <c r="R11" s="370"/>
      <c r="S11" s="461"/>
      <c r="T11" s="399"/>
      <c r="U11" s="358"/>
      <c r="V11" s="360"/>
      <c r="W11" s="390"/>
      <c r="X11" s="334"/>
      <c r="Y11" s="396"/>
      <c r="Z11" s="348"/>
      <c r="AA11" s="349"/>
      <c r="AB11" s="292"/>
      <c r="AC11" s="393"/>
      <c r="AD11" s="328"/>
      <c r="AE11" s="326"/>
      <c r="AF11" s="326"/>
      <c r="AG11" s="302"/>
      <c r="AH11" s="304"/>
      <c r="AI11" s="324"/>
      <c r="AJ11" s="325"/>
      <c r="AK11" s="325"/>
      <c r="AL11" s="325"/>
      <c r="AM11" s="325"/>
      <c r="AN11" s="325"/>
      <c r="AO11" s="325"/>
      <c r="AP11" s="325"/>
      <c r="AQ11" s="325"/>
      <c r="AR11" s="325"/>
      <c r="AS11" s="325"/>
      <c r="AT11" s="325"/>
      <c r="AU11" s="325"/>
      <c r="AV11" s="325"/>
      <c r="AW11" s="325"/>
      <c r="AX11" s="325"/>
      <c r="AY11" s="325"/>
      <c r="AZ11" s="325"/>
      <c r="BA11" s="288"/>
      <c r="BB11" s="288"/>
      <c r="BC11" s="444"/>
    </row>
    <row r="12" spans="1:55" ht="33.75" customHeight="1" thickBot="1" x14ac:dyDescent="0.2">
      <c r="A12" s="449"/>
      <c r="B12" s="407"/>
      <c r="C12" s="472"/>
      <c r="D12" s="474"/>
      <c r="E12" s="406"/>
      <c r="F12" s="388"/>
      <c r="G12" s="385"/>
      <c r="H12" s="406"/>
      <c r="I12" s="468"/>
      <c r="J12" s="465"/>
      <c r="K12" s="406"/>
      <c r="L12" s="406"/>
      <c r="M12" s="382"/>
      <c r="N12" s="382"/>
      <c r="O12" s="440"/>
      <c r="P12" s="368"/>
      <c r="Q12" s="368"/>
      <c r="R12" s="371"/>
      <c r="S12" s="462"/>
      <c r="T12" s="400"/>
      <c r="U12" s="358"/>
      <c r="V12" s="361"/>
      <c r="W12" s="391"/>
      <c r="X12" s="337"/>
      <c r="Y12" s="397"/>
      <c r="Z12" s="350"/>
      <c r="AA12" s="346"/>
      <c r="AB12" s="293"/>
      <c r="AC12" s="394"/>
      <c r="AD12" s="330"/>
      <c r="AE12" s="327"/>
      <c r="AF12" s="327"/>
      <c r="AG12" s="303"/>
      <c r="AH12" s="305"/>
      <c r="AI12" s="301"/>
      <c r="AJ12" s="306"/>
      <c r="AK12" s="301"/>
      <c r="AL12" s="306"/>
      <c r="AM12" s="290"/>
      <c r="AN12" s="291"/>
      <c r="AO12" s="301"/>
      <c r="AP12" s="291"/>
      <c r="AQ12" s="290"/>
      <c r="AR12" s="291"/>
      <c r="AS12" s="290"/>
      <c r="AT12" s="291"/>
      <c r="AU12" s="290"/>
      <c r="AV12" s="291"/>
      <c r="AW12" s="290"/>
      <c r="AX12" s="291"/>
      <c r="AY12" s="290"/>
      <c r="AZ12" s="291"/>
      <c r="BA12" s="288"/>
      <c r="BB12" s="288"/>
      <c r="BC12" s="444"/>
    </row>
    <row r="13" spans="1:55" ht="33.75" customHeight="1" thickBot="1" x14ac:dyDescent="0.2">
      <c r="A13" s="450"/>
      <c r="B13" s="402"/>
      <c r="C13" s="403"/>
      <c r="D13" s="475"/>
      <c r="E13" s="407"/>
      <c r="F13" s="389"/>
      <c r="G13" s="386"/>
      <c r="H13" s="407"/>
      <c r="I13" s="469"/>
      <c r="J13" s="466"/>
      <c r="K13" s="407"/>
      <c r="L13" s="407"/>
      <c r="M13" s="383"/>
      <c r="N13" s="383"/>
      <c r="O13" s="441"/>
      <c r="P13" s="369"/>
      <c r="Q13" s="369"/>
      <c r="R13" s="372"/>
      <c r="S13" s="463"/>
      <c r="T13" s="401"/>
      <c r="U13" s="359"/>
      <c r="V13" s="362"/>
      <c r="W13" s="392"/>
      <c r="X13" s="343"/>
      <c r="Y13" s="398"/>
      <c r="Z13" s="351"/>
      <c r="AA13" s="347"/>
      <c r="AB13" s="294"/>
      <c r="AC13" s="395"/>
      <c r="AD13" s="330"/>
      <c r="AE13" s="327"/>
      <c r="AF13" s="327"/>
      <c r="AG13" s="303"/>
      <c r="AH13" s="305"/>
      <c r="AI13" s="119"/>
      <c r="AJ13" s="120"/>
      <c r="AK13" s="119"/>
      <c r="AL13" s="121"/>
      <c r="AM13" s="139"/>
      <c r="AN13" s="139"/>
      <c r="AO13" s="139"/>
      <c r="AP13" s="139"/>
      <c r="AQ13" s="139"/>
      <c r="AR13" s="139"/>
      <c r="AS13" s="139"/>
      <c r="AT13" s="139"/>
      <c r="AU13" s="139"/>
      <c r="AV13" s="139"/>
      <c r="AW13" s="139"/>
      <c r="AX13" s="139"/>
      <c r="AY13" s="139"/>
      <c r="AZ13" s="139"/>
      <c r="BA13" s="289"/>
      <c r="BB13" s="289"/>
      <c r="BC13" s="445"/>
    </row>
    <row r="14" spans="1:55" ht="16" customHeight="1" x14ac:dyDescent="0.15">
      <c r="A14" s="222">
        <v>6</v>
      </c>
      <c r="B14" s="221" t="s">
        <v>160</v>
      </c>
      <c r="C14" s="222" t="s">
        <v>161</v>
      </c>
      <c r="D14" s="220">
        <v>86052138318</v>
      </c>
      <c r="E14" s="281">
        <v>0.5</v>
      </c>
      <c r="F14" s="223"/>
      <c r="G14" s="223"/>
      <c r="H14" s="282" t="s">
        <v>162</v>
      </c>
      <c r="I14" s="253"/>
      <c r="J14" s="280">
        <v>18030.035224389998</v>
      </c>
      <c r="K14" s="228" t="s">
        <v>163</v>
      </c>
      <c r="L14" s="229" t="s">
        <v>164</v>
      </c>
      <c r="M14" s="246" t="s">
        <v>165</v>
      </c>
      <c r="N14" s="230" t="s">
        <v>152</v>
      </c>
      <c r="O14" s="230" t="s">
        <v>166</v>
      </c>
      <c r="P14" s="231"/>
      <c r="Q14" s="231"/>
      <c r="R14" s="231"/>
      <c r="S14" s="231"/>
      <c r="T14" s="231"/>
      <c r="U14" s="231"/>
      <c r="V14" s="231"/>
      <c r="W14" s="231"/>
      <c r="X14" s="231"/>
      <c r="Y14" s="231"/>
      <c r="Z14" s="232"/>
      <c r="AA14" s="251"/>
      <c r="AB14" s="234"/>
      <c r="AC14" s="231"/>
      <c r="AD14" s="231"/>
      <c r="AE14" s="231"/>
      <c r="AF14" s="231"/>
      <c r="AG14" s="231"/>
      <c r="AH14" s="232"/>
      <c r="AI14" s="233"/>
      <c r="AJ14" s="231"/>
      <c r="AK14" s="231"/>
      <c r="AL14" s="231"/>
      <c r="AM14" s="231"/>
      <c r="AN14" s="231"/>
      <c r="AO14" s="234"/>
      <c r="AP14" s="234"/>
      <c r="AQ14" s="231"/>
      <c r="AR14" s="231"/>
      <c r="AS14" s="231"/>
      <c r="AT14" s="231"/>
      <c r="AU14" s="231"/>
      <c r="AV14" s="231"/>
      <c r="AW14" s="231"/>
      <c r="AX14" s="231"/>
      <c r="AY14" s="231"/>
      <c r="AZ14" s="231"/>
      <c r="BA14" s="122">
        <f t="shared" ref="BA14:BA73" si="0">SUM(R14:AZ14)</f>
        <v>0</v>
      </c>
      <c r="BB14" s="212">
        <f t="shared" ref="BB14:BB73" si="1">Q14-BA14</f>
        <v>0</v>
      </c>
      <c r="BC14" s="211"/>
    </row>
    <row r="15" spans="1:55" ht="16" customHeight="1" x14ac:dyDescent="0.15">
      <c r="A15" s="222">
        <v>7</v>
      </c>
      <c r="B15" s="221" t="s">
        <v>167</v>
      </c>
      <c r="C15" s="222" t="s">
        <v>168</v>
      </c>
      <c r="D15" s="220">
        <v>84053115122</v>
      </c>
      <c r="E15" s="281">
        <v>1</v>
      </c>
      <c r="F15" s="223"/>
      <c r="G15" s="223"/>
      <c r="H15" s="282" t="s">
        <v>169</v>
      </c>
      <c r="I15" s="253"/>
      <c r="J15" s="280">
        <v>44182.402171984999</v>
      </c>
      <c r="K15" s="228" t="s">
        <v>170</v>
      </c>
      <c r="L15" s="229" t="s">
        <v>164</v>
      </c>
      <c r="M15" s="246" t="s">
        <v>171</v>
      </c>
      <c r="N15" s="230" t="s">
        <v>159</v>
      </c>
      <c r="O15" s="230" t="s">
        <v>164</v>
      </c>
      <c r="P15" s="231"/>
      <c r="Q15" s="231"/>
      <c r="R15" s="231"/>
      <c r="S15" s="231"/>
      <c r="T15" s="231"/>
      <c r="U15" s="231"/>
      <c r="V15" s="231"/>
      <c r="W15" s="231"/>
      <c r="X15" s="231"/>
      <c r="Y15" s="231"/>
      <c r="Z15" s="232"/>
      <c r="AA15" s="251"/>
      <c r="AB15" s="234"/>
      <c r="AC15" s="231"/>
      <c r="AD15" s="231"/>
      <c r="AE15" s="231"/>
      <c r="AF15" s="231"/>
      <c r="AG15" s="231"/>
      <c r="AH15" s="232"/>
      <c r="AI15" s="233"/>
      <c r="AJ15" s="231"/>
      <c r="AK15" s="231"/>
      <c r="AL15" s="231"/>
      <c r="AM15" s="231"/>
      <c r="AN15" s="231"/>
      <c r="AO15" s="234"/>
      <c r="AP15" s="234"/>
      <c r="AQ15" s="231"/>
      <c r="AR15" s="231"/>
      <c r="AS15" s="231"/>
      <c r="AT15" s="231"/>
      <c r="AU15" s="231"/>
      <c r="AV15" s="231"/>
      <c r="AW15" s="231"/>
      <c r="AX15" s="231"/>
      <c r="AY15" s="231"/>
      <c r="AZ15" s="231"/>
      <c r="BA15" s="122">
        <f t="shared" si="0"/>
        <v>0</v>
      </c>
      <c r="BB15" s="212">
        <f t="shared" si="1"/>
        <v>0</v>
      </c>
      <c r="BC15" s="211"/>
    </row>
    <row r="16" spans="1:55" ht="16" customHeight="1" x14ac:dyDescent="0.15">
      <c r="A16" s="222">
        <v>8</v>
      </c>
      <c r="B16" s="221"/>
      <c r="C16" s="222"/>
      <c r="D16" s="220"/>
      <c r="E16" s="281"/>
      <c r="F16" s="225"/>
      <c r="G16" s="225"/>
      <c r="H16" s="282"/>
      <c r="I16" s="253"/>
      <c r="J16" s="280"/>
      <c r="K16" s="228"/>
      <c r="L16" s="229"/>
      <c r="M16" s="246"/>
      <c r="N16" s="230"/>
      <c r="O16" s="230"/>
      <c r="P16" s="231"/>
      <c r="Q16" s="231"/>
      <c r="R16" s="231"/>
      <c r="S16" s="231"/>
      <c r="T16" s="231"/>
      <c r="U16" s="231"/>
      <c r="V16" s="231"/>
      <c r="W16" s="231"/>
      <c r="X16" s="231"/>
      <c r="Y16" s="231"/>
      <c r="Z16" s="232"/>
      <c r="AA16" s="251"/>
      <c r="AB16" s="234"/>
      <c r="AC16" s="231"/>
      <c r="AD16" s="231"/>
      <c r="AE16" s="231"/>
      <c r="AF16" s="231"/>
      <c r="AG16" s="231"/>
      <c r="AH16" s="232"/>
      <c r="AI16" s="233"/>
      <c r="AJ16" s="231"/>
      <c r="AK16" s="231"/>
      <c r="AL16" s="231"/>
      <c r="AM16" s="231"/>
      <c r="AN16" s="231"/>
      <c r="AO16" s="231"/>
      <c r="AP16" s="231"/>
      <c r="AQ16" s="231"/>
      <c r="AR16" s="231"/>
      <c r="AS16" s="231"/>
      <c r="AT16" s="231"/>
      <c r="AU16" s="231"/>
      <c r="AV16" s="231"/>
      <c r="AW16" s="231"/>
      <c r="AX16" s="231"/>
      <c r="AY16" s="231"/>
      <c r="AZ16" s="231"/>
      <c r="BA16" s="122">
        <f t="shared" si="0"/>
        <v>0</v>
      </c>
      <c r="BB16" s="212">
        <f t="shared" si="1"/>
        <v>0</v>
      </c>
      <c r="BC16" s="211"/>
    </row>
    <row r="17" spans="1:55" ht="16" customHeight="1" x14ac:dyDescent="0.15">
      <c r="A17" s="222">
        <v>9</v>
      </c>
      <c r="B17" s="224"/>
      <c r="C17" s="222"/>
      <c r="D17" s="220"/>
      <c r="E17" s="281"/>
      <c r="F17" s="223"/>
      <c r="G17" s="223"/>
      <c r="H17" s="282"/>
      <c r="I17" s="253"/>
      <c r="J17" s="280"/>
      <c r="K17" s="228"/>
      <c r="L17" s="229"/>
      <c r="M17" s="246"/>
      <c r="N17" s="230"/>
      <c r="O17" s="230"/>
      <c r="P17" s="231"/>
      <c r="Q17" s="231"/>
      <c r="R17" s="231"/>
      <c r="S17" s="231"/>
      <c r="T17" s="231"/>
      <c r="U17" s="231"/>
      <c r="V17" s="231"/>
      <c r="W17" s="231"/>
      <c r="X17" s="231"/>
      <c r="Y17" s="231"/>
      <c r="Z17" s="232"/>
      <c r="AA17" s="251"/>
      <c r="AB17" s="234"/>
      <c r="AC17" s="231"/>
      <c r="AD17" s="231"/>
      <c r="AE17" s="231"/>
      <c r="AF17" s="231"/>
      <c r="AG17" s="231"/>
      <c r="AH17" s="232"/>
      <c r="AI17" s="233"/>
      <c r="AJ17" s="231"/>
      <c r="AK17" s="231"/>
      <c r="AL17" s="231"/>
      <c r="AM17" s="231"/>
      <c r="AN17" s="231"/>
      <c r="AO17" s="231"/>
      <c r="AP17" s="231"/>
      <c r="AQ17" s="231"/>
      <c r="AR17" s="231"/>
      <c r="AS17" s="231"/>
      <c r="AT17" s="231"/>
      <c r="AU17" s="231"/>
      <c r="AV17" s="231"/>
      <c r="AW17" s="231"/>
      <c r="AX17" s="231"/>
      <c r="AY17" s="231"/>
      <c r="AZ17" s="231"/>
      <c r="BA17" s="122">
        <f t="shared" si="0"/>
        <v>0</v>
      </c>
      <c r="BB17" s="212">
        <f t="shared" si="1"/>
        <v>0</v>
      </c>
      <c r="BC17" s="211"/>
    </row>
    <row r="18" spans="1:55" ht="16" customHeight="1" x14ac:dyDescent="0.15">
      <c r="A18" s="222">
        <v>10</v>
      </c>
      <c r="B18" s="221"/>
      <c r="C18" s="222"/>
      <c r="D18" s="220"/>
      <c r="E18" s="281"/>
      <c r="F18" s="223"/>
      <c r="G18" s="223"/>
      <c r="H18" s="282"/>
      <c r="I18" s="253"/>
      <c r="J18" s="280"/>
      <c r="K18" s="228"/>
      <c r="L18" s="229"/>
      <c r="M18" s="246"/>
      <c r="N18" s="230"/>
      <c r="O18" s="230"/>
      <c r="P18" s="231"/>
      <c r="Q18" s="231"/>
      <c r="R18" s="231"/>
      <c r="S18" s="231"/>
      <c r="T18" s="231"/>
      <c r="U18" s="231"/>
      <c r="V18" s="231"/>
      <c r="W18" s="231"/>
      <c r="X18" s="231"/>
      <c r="Y18" s="231"/>
      <c r="Z18" s="232"/>
      <c r="AA18" s="251"/>
      <c r="AB18" s="234"/>
      <c r="AC18" s="231"/>
      <c r="AD18" s="231"/>
      <c r="AE18" s="231"/>
      <c r="AF18" s="231"/>
      <c r="AG18" s="231"/>
      <c r="AH18" s="232"/>
      <c r="AI18" s="233"/>
      <c r="AJ18" s="231"/>
      <c r="AK18" s="231"/>
      <c r="AL18" s="231"/>
      <c r="AM18" s="231"/>
      <c r="AN18" s="231"/>
      <c r="AO18" s="231"/>
      <c r="AP18" s="231"/>
      <c r="AQ18" s="231"/>
      <c r="AR18" s="231"/>
      <c r="AS18" s="231"/>
      <c r="AT18" s="231"/>
      <c r="AU18" s="231"/>
      <c r="AV18" s="231"/>
      <c r="AW18" s="231"/>
      <c r="AX18" s="231"/>
      <c r="AY18" s="231"/>
      <c r="AZ18" s="231"/>
      <c r="BA18" s="122">
        <f t="shared" si="0"/>
        <v>0</v>
      </c>
      <c r="BB18" s="212">
        <f t="shared" si="1"/>
        <v>0</v>
      </c>
      <c r="BC18" s="211"/>
    </row>
    <row r="19" spans="1:55" ht="16" customHeight="1" x14ac:dyDescent="0.15">
      <c r="A19" s="222">
        <v>11</v>
      </c>
      <c r="B19" s="221"/>
      <c r="C19" s="222"/>
      <c r="D19" s="220"/>
      <c r="E19" s="281"/>
      <c r="F19" s="223"/>
      <c r="G19" s="223"/>
      <c r="H19" s="282"/>
      <c r="I19" s="253"/>
      <c r="J19" s="280"/>
      <c r="K19" s="228"/>
      <c r="L19" s="229"/>
      <c r="M19" s="246"/>
      <c r="N19" s="230"/>
      <c r="O19" s="230"/>
      <c r="P19" s="231"/>
      <c r="Q19" s="231"/>
      <c r="R19" s="231"/>
      <c r="S19" s="231"/>
      <c r="T19" s="231"/>
      <c r="U19" s="231"/>
      <c r="V19" s="231"/>
      <c r="W19" s="231"/>
      <c r="X19" s="231"/>
      <c r="Y19" s="231"/>
      <c r="Z19" s="232"/>
      <c r="AA19" s="251"/>
      <c r="AB19" s="234"/>
      <c r="AC19" s="231"/>
      <c r="AD19" s="231"/>
      <c r="AE19" s="231"/>
      <c r="AF19" s="231"/>
      <c r="AG19" s="231"/>
      <c r="AH19" s="232"/>
      <c r="AI19" s="233"/>
      <c r="AJ19" s="231"/>
      <c r="AK19" s="231"/>
      <c r="AL19" s="231"/>
      <c r="AM19" s="231"/>
      <c r="AN19" s="231"/>
      <c r="AO19" s="231"/>
      <c r="AP19" s="231"/>
      <c r="AQ19" s="231"/>
      <c r="AR19" s="231"/>
      <c r="AS19" s="231"/>
      <c r="AT19" s="231"/>
      <c r="AU19" s="231"/>
      <c r="AV19" s="231"/>
      <c r="AW19" s="231"/>
      <c r="AX19" s="231"/>
      <c r="AY19" s="231"/>
      <c r="AZ19" s="231"/>
      <c r="BA19" s="122">
        <f t="shared" si="0"/>
        <v>0</v>
      </c>
      <c r="BB19" s="212">
        <f t="shared" si="1"/>
        <v>0</v>
      </c>
      <c r="BC19" s="211"/>
    </row>
    <row r="20" spans="1:55" ht="16" customHeight="1" x14ac:dyDescent="0.15">
      <c r="A20" s="222">
        <v>12</v>
      </c>
      <c r="B20" s="221"/>
      <c r="C20" s="222"/>
      <c r="D20" s="220"/>
      <c r="E20" s="281"/>
      <c r="F20" s="223"/>
      <c r="G20" s="223"/>
      <c r="H20" s="282"/>
      <c r="I20" s="253"/>
      <c r="J20" s="280"/>
      <c r="K20" s="228"/>
      <c r="L20" s="229"/>
      <c r="M20" s="246"/>
      <c r="N20" s="230"/>
      <c r="O20" s="230"/>
      <c r="P20" s="231"/>
      <c r="Q20" s="231"/>
      <c r="R20" s="231"/>
      <c r="S20" s="231"/>
      <c r="T20" s="231"/>
      <c r="U20" s="231"/>
      <c r="V20" s="231"/>
      <c r="W20" s="231"/>
      <c r="X20" s="231"/>
      <c r="Y20" s="231"/>
      <c r="Z20" s="232"/>
      <c r="AA20" s="251"/>
      <c r="AB20" s="234"/>
      <c r="AC20" s="231"/>
      <c r="AD20" s="231"/>
      <c r="AE20" s="231"/>
      <c r="AF20" s="231"/>
      <c r="AG20" s="231"/>
      <c r="AH20" s="232"/>
      <c r="AI20" s="233"/>
      <c r="AJ20" s="231"/>
      <c r="AK20" s="231"/>
      <c r="AL20" s="231"/>
      <c r="AM20" s="231"/>
      <c r="AN20" s="231"/>
      <c r="AO20" s="231"/>
      <c r="AP20" s="231"/>
      <c r="AQ20" s="231"/>
      <c r="AR20" s="231"/>
      <c r="AS20" s="231"/>
      <c r="AT20" s="231"/>
      <c r="AU20" s="231"/>
      <c r="AV20" s="231"/>
      <c r="AW20" s="231"/>
      <c r="AX20" s="231"/>
      <c r="AY20" s="231"/>
      <c r="AZ20" s="231"/>
      <c r="BA20" s="122">
        <f t="shared" si="0"/>
        <v>0</v>
      </c>
      <c r="BB20" s="212">
        <f t="shared" si="1"/>
        <v>0</v>
      </c>
      <c r="BC20" s="211"/>
    </row>
    <row r="21" spans="1:55" ht="16" customHeight="1" x14ac:dyDescent="0.15">
      <c r="A21" s="222">
        <v>13</v>
      </c>
      <c r="B21" s="221"/>
      <c r="C21" s="222"/>
      <c r="D21" s="220"/>
      <c r="E21" s="281"/>
      <c r="F21" s="223"/>
      <c r="G21" s="223"/>
      <c r="H21" s="282"/>
      <c r="I21" s="253"/>
      <c r="J21" s="280"/>
      <c r="K21" s="228"/>
      <c r="L21" s="229"/>
      <c r="M21" s="246"/>
      <c r="N21" s="230"/>
      <c r="O21" s="230"/>
      <c r="P21" s="231"/>
      <c r="Q21" s="231"/>
      <c r="R21" s="231"/>
      <c r="S21" s="231"/>
      <c r="T21" s="231"/>
      <c r="U21" s="231"/>
      <c r="V21" s="231"/>
      <c r="W21" s="231"/>
      <c r="X21" s="231"/>
      <c r="Y21" s="231"/>
      <c r="Z21" s="232"/>
      <c r="AA21" s="251"/>
      <c r="AB21" s="234"/>
      <c r="AC21" s="231"/>
      <c r="AD21" s="231"/>
      <c r="AE21" s="231"/>
      <c r="AF21" s="231"/>
      <c r="AG21" s="231"/>
      <c r="AH21" s="232"/>
      <c r="AI21" s="233"/>
      <c r="AJ21" s="231"/>
      <c r="AK21" s="231"/>
      <c r="AL21" s="231"/>
      <c r="AM21" s="231"/>
      <c r="AN21" s="231"/>
      <c r="AO21" s="231"/>
      <c r="AP21" s="231"/>
      <c r="AQ21" s="231"/>
      <c r="AR21" s="231"/>
      <c r="AS21" s="231"/>
      <c r="AT21" s="231"/>
      <c r="AU21" s="231"/>
      <c r="AV21" s="231"/>
      <c r="AW21" s="231"/>
      <c r="AX21" s="231"/>
      <c r="AY21" s="231"/>
      <c r="AZ21" s="231"/>
      <c r="BA21" s="122">
        <f t="shared" si="0"/>
        <v>0</v>
      </c>
      <c r="BB21" s="212">
        <f t="shared" si="1"/>
        <v>0</v>
      </c>
      <c r="BC21" s="211"/>
    </row>
    <row r="22" spans="1:55" ht="16" customHeight="1" x14ac:dyDescent="0.15">
      <c r="A22" s="222">
        <v>14</v>
      </c>
      <c r="B22" s="221"/>
      <c r="C22" s="222"/>
      <c r="D22" s="220"/>
      <c r="E22" s="281"/>
      <c r="F22" s="223"/>
      <c r="G22" s="223"/>
      <c r="H22" s="282"/>
      <c r="I22" s="253"/>
      <c r="J22" s="280"/>
      <c r="K22" s="228"/>
      <c r="L22" s="229"/>
      <c r="M22" s="246"/>
      <c r="N22" s="230"/>
      <c r="O22" s="230"/>
      <c r="P22" s="231"/>
      <c r="Q22" s="231"/>
      <c r="R22" s="231"/>
      <c r="S22" s="231"/>
      <c r="T22" s="231"/>
      <c r="U22" s="231"/>
      <c r="V22" s="231"/>
      <c r="W22" s="231"/>
      <c r="X22" s="231"/>
      <c r="Y22" s="231"/>
      <c r="Z22" s="232"/>
      <c r="AA22" s="251"/>
      <c r="AB22" s="234"/>
      <c r="AC22" s="231"/>
      <c r="AD22" s="231"/>
      <c r="AE22" s="231"/>
      <c r="AF22" s="231"/>
      <c r="AG22" s="231"/>
      <c r="AH22" s="232"/>
      <c r="AI22" s="233"/>
      <c r="AJ22" s="231"/>
      <c r="AK22" s="231"/>
      <c r="AL22" s="231"/>
      <c r="AM22" s="231"/>
      <c r="AN22" s="231"/>
      <c r="AO22" s="231"/>
      <c r="AP22" s="231"/>
      <c r="AQ22" s="231"/>
      <c r="AR22" s="231"/>
      <c r="AS22" s="231"/>
      <c r="AT22" s="231"/>
      <c r="AU22" s="231"/>
      <c r="AV22" s="231"/>
      <c r="AW22" s="231"/>
      <c r="AX22" s="231"/>
      <c r="AY22" s="231"/>
      <c r="AZ22" s="231"/>
      <c r="BA22" s="122">
        <f t="shared" si="0"/>
        <v>0</v>
      </c>
      <c r="BB22" s="212">
        <f t="shared" si="1"/>
        <v>0</v>
      </c>
      <c r="BC22" s="211"/>
    </row>
    <row r="23" spans="1:55" ht="16" customHeight="1" x14ac:dyDescent="0.15">
      <c r="A23" s="222">
        <v>15</v>
      </c>
      <c r="B23" s="221"/>
      <c r="C23" s="222"/>
      <c r="D23" s="220"/>
      <c r="E23" s="281"/>
      <c r="F23" s="223"/>
      <c r="G23" s="223"/>
      <c r="H23" s="282"/>
      <c r="I23" s="253"/>
      <c r="J23" s="280"/>
      <c r="K23" s="228"/>
      <c r="L23" s="229"/>
      <c r="M23" s="246"/>
      <c r="N23" s="230"/>
      <c r="O23" s="230"/>
      <c r="P23" s="231"/>
      <c r="Q23" s="231"/>
      <c r="R23" s="231"/>
      <c r="S23" s="231"/>
      <c r="T23" s="231"/>
      <c r="U23" s="231"/>
      <c r="V23" s="231"/>
      <c r="W23" s="231"/>
      <c r="X23" s="231"/>
      <c r="Y23" s="231"/>
      <c r="Z23" s="232"/>
      <c r="AA23" s="251"/>
      <c r="AB23" s="234"/>
      <c r="AC23" s="231"/>
      <c r="AD23" s="231"/>
      <c r="AE23" s="231"/>
      <c r="AF23" s="231"/>
      <c r="AG23" s="231"/>
      <c r="AH23" s="232"/>
      <c r="AI23" s="233"/>
      <c r="AJ23" s="231"/>
      <c r="AK23" s="231"/>
      <c r="AL23" s="231"/>
      <c r="AM23" s="231"/>
      <c r="AN23" s="231"/>
      <c r="AO23" s="231"/>
      <c r="AP23" s="231"/>
      <c r="AQ23" s="231"/>
      <c r="AR23" s="231"/>
      <c r="AS23" s="231"/>
      <c r="AT23" s="231"/>
      <c r="AU23" s="231"/>
      <c r="AV23" s="231"/>
      <c r="AW23" s="231"/>
      <c r="AX23" s="231"/>
      <c r="AY23" s="231"/>
      <c r="AZ23" s="231"/>
      <c r="BA23" s="122">
        <f t="shared" si="0"/>
        <v>0</v>
      </c>
      <c r="BB23" s="212">
        <f t="shared" si="1"/>
        <v>0</v>
      </c>
      <c r="BC23" s="211"/>
    </row>
    <row r="24" spans="1:55" ht="16" customHeight="1" x14ac:dyDescent="0.15">
      <c r="A24" s="222">
        <v>16</v>
      </c>
      <c r="B24" s="221"/>
      <c r="C24" s="222"/>
      <c r="D24" s="220"/>
      <c r="E24" s="281"/>
      <c r="F24" s="223"/>
      <c r="G24" s="223"/>
      <c r="H24" s="282"/>
      <c r="I24" s="253"/>
      <c r="J24" s="280"/>
      <c r="K24" s="228"/>
      <c r="L24" s="229"/>
      <c r="M24" s="246"/>
      <c r="N24" s="230"/>
      <c r="O24" s="230"/>
      <c r="P24" s="231"/>
      <c r="Q24" s="231"/>
      <c r="R24" s="231"/>
      <c r="S24" s="231"/>
      <c r="T24" s="231"/>
      <c r="U24" s="231"/>
      <c r="V24" s="231"/>
      <c r="W24" s="231"/>
      <c r="X24" s="231"/>
      <c r="Y24" s="231"/>
      <c r="Z24" s="232"/>
      <c r="AA24" s="251"/>
      <c r="AB24" s="234"/>
      <c r="AC24" s="231"/>
      <c r="AD24" s="231"/>
      <c r="AE24" s="231"/>
      <c r="AF24" s="231"/>
      <c r="AG24" s="231"/>
      <c r="AH24" s="232"/>
      <c r="AI24" s="233"/>
      <c r="AJ24" s="231"/>
      <c r="AK24" s="231"/>
      <c r="AL24" s="231"/>
      <c r="AM24" s="231"/>
      <c r="AN24" s="231"/>
      <c r="AO24" s="231"/>
      <c r="AP24" s="231"/>
      <c r="AQ24" s="231"/>
      <c r="AR24" s="231"/>
      <c r="AS24" s="231"/>
      <c r="AT24" s="231"/>
      <c r="AU24" s="231"/>
      <c r="AV24" s="231"/>
      <c r="AW24" s="231"/>
      <c r="AX24" s="231"/>
      <c r="AY24" s="231"/>
      <c r="AZ24" s="231"/>
      <c r="BA24" s="122">
        <f t="shared" si="0"/>
        <v>0</v>
      </c>
      <c r="BB24" s="212">
        <f t="shared" si="1"/>
        <v>0</v>
      </c>
      <c r="BC24" s="211"/>
    </row>
    <row r="25" spans="1:55" ht="16" customHeight="1" x14ac:dyDescent="0.15">
      <c r="A25" s="222">
        <v>17</v>
      </c>
      <c r="B25" s="221"/>
      <c r="C25" s="222"/>
      <c r="D25" s="220"/>
      <c r="E25" s="281"/>
      <c r="F25" s="223"/>
      <c r="G25" s="223"/>
      <c r="H25" s="282"/>
      <c r="I25" s="253"/>
      <c r="J25" s="280"/>
      <c r="K25" s="228"/>
      <c r="L25" s="229"/>
      <c r="M25" s="246"/>
      <c r="N25" s="230"/>
      <c r="O25" s="230"/>
      <c r="P25" s="231"/>
      <c r="Q25" s="231"/>
      <c r="R25" s="231"/>
      <c r="S25" s="231"/>
      <c r="T25" s="231"/>
      <c r="U25" s="231"/>
      <c r="V25" s="231"/>
      <c r="W25" s="231"/>
      <c r="X25" s="231"/>
      <c r="Y25" s="231"/>
      <c r="Z25" s="232"/>
      <c r="AA25" s="251"/>
      <c r="AB25" s="234"/>
      <c r="AC25" s="231"/>
      <c r="AD25" s="231"/>
      <c r="AE25" s="231"/>
      <c r="AF25" s="231"/>
      <c r="AG25" s="231"/>
      <c r="AH25" s="232"/>
      <c r="AI25" s="233"/>
      <c r="AJ25" s="231"/>
      <c r="AK25" s="231"/>
      <c r="AL25" s="231"/>
      <c r="AM25" s="231"/>
      <c r="AN25" s="231"/>
      <c r="AO25" s="231"/>
      <c r="AP25" s="231"/>
      <c r="AQ25" s="231"/>
      <c r="AR25" s="231"/>
      <c r="AS25" s="231"/>
      <c r="AT25" s="231"/>
      <c r="AU25" s="231"/>
      <c r="AV25" s="231"/>
      <c r="AW25" s="231"/>
      <c r="AX25" s="231"/>
      <c r="AY25" s="231"/>
      <c r="AZ25" s="231"/>
      <c r="BA25" s="122">
        <f t="shared" si="0"/>
        <v>0</v>
      </c>
      <c r="BB25" s="212">
        <f t="shared" si="1"/>
        <v>0</v>
      </c>
      <c r="BC25" s="211"/>
    </row>
    <row r="26" spans="1:55" ht="16" customHeight="1" x14ac:dyDescent="0.15">
      <c r="A26" s="222">
        <v>18</v>
      </c>
      <c r="B26" s="221"/>
      <c r="C26" s="222"/>
      <c r="D26" s="220"/>
      <c r="E26" s="281"/>
      <c r="F26" s="223"/>
      <c r="G26" s="223"/>
      <c r="H26" s="282"/>
      <c r="I26" s="253"/>
      <c r="J26" s="280"/>
      <c r="K26" s="228"/>
      <c r="L26" s="229"/>
      <c r="M26" s="246"/>
      <c r="N26" s="230"/>
      <c r="O26" s="230"/>
      <c r="P26" s="231"/>
      <c r="Q26" s="231"/>
      <c r="R26" s="231"/>
      <c r="S26" s="231"/>
      <c r="T26" s="231"/>
      <c r="U26" s="231"/>
      <c r="V26" s="231"/>
      <c r="W26" s="231"/>
      <c r="X26" s="231"/>
      <c r="Y26" s="231"/>
      <c r="Z26" s="232"/>
      <c r="AA26" s="251"/>
      <c r="AB26" s="234"/>
      <c r="AC26" s="231"/>
      <c r="AD26" s="231"/>
      <c r="AE26" s="231"/>
      <c r="AF26" s="231"/>
      <c r="AG26" s="231"/>
      <c r="AH26" s="232"/>
      <c r="AI26" s="233"/>
      <c r="AJ26" s="231"/>
      <c r="AK26" s="231"/>
      <c r="AL26" s="231"/>
      <c r="AM26" s="231"/>
      <c r="AN26" s="231"/>
      <c r="AO26" s="231"/>
      <c r="AP26" s="231"/>
      <c r="AQ26" s="231"/>
      <c r="AR26" s="231"/>
      <c r="AS26" s="231"/>
      <c r="AT26" s="231"/>
      <c r="AU26" s="231"/>
      <c r="AV26" s="231"/>
      <c r="AW26" s="231"/>
      <c r="AX26" s="231"/>
      <c r="AY26" s="231"/>
      <c r="AZ26" s="231"/>
      <c r="BA26" s="122">
        <f t="shared" si="0"/>
        <v>0</v>
      </c>
      <c r="BB26" s="212">
        <f t="shared" si="1"/>
        <v>0</v>
      </c>
      <c r="BC26" s="211"/>
    </row>
    <row r="27" spans="1:55" ht="16" customHeight="1" x14ac:dyDescent="0.15">
      <c r="A27" s="222">
        <v>19</v>
      </c>
      <c r="B27" s="221"/>
      <c r="C27" s="222"/>
      <c r="D27" s="220"/>
      <c r="E27" s="281"/>
      <c r="F27" s="223"/>
      <c r="G27" s="223"/>
      <c r="H27" s="282"/>
      <c r="I27" s="253"/>
      <c r="J27" s="280"/>
      <c r="K27" s="228"/>
      <c r="L27" s="229"/>
      <c r="M27" s="246"/>
      <c r="N27" s="230"/>
      <c r="O27" s="230"/>
      <c r="P27" s="231"/>
      <c r="Q27" s="231"/>
      <c r="R27" s="231"/>
      <c r="S27" s="231"/>
      <c r="T27" s="231"/>
      <c r="U27" s="231"/>
      <c r="V27" s="231"/>
      <c r="W27" s="231"/>
      <c r="X27" s="231"/>
      <c r="Y27" s="231"/>
      <c r="Z27" s="232"/>
      <c r="AA27" s="251"/>
      <c r="AB27" s="234"/>
      <c r="AC27" s="231"/>
      <c r="AD27" s="231"/>
      <c r="AE27" s="231"/>
      <c r="AF27" s="231"/>
      <c r="AG27" s="231"/>
      <c r="AH27" s="232"/>
      <c r="AI27" s="233"/>
      <c r="AJ27" s="231"/>
      <c r="AK27" s="231"/>
      <c r="AL27" s="231"/>
      <c r="AM27" s="231"/>
      <c r="AN27" s="231"/>
      <c r="AO27" s="231"/>
      <c r="AP27" s="231"/>
      <c r="AQ27" s="231"/>
      <c r="AR27" s="231"/>
      <c r="AS27" s="231"/>
      <c r="AT27" s="231"/>
      <c r="AU27" s="231"/>
      <c r="AV27" s="231"/>
      <c r="AW27" s="231"/>
      <c r="AX27" s="231"/>
      <c r="AY27" s="231"/>
      <c r="AZ27" s="231"/>
      <c r="BA27" s="122">
        <f t="shared" si="0"/>
        <v>0</v>
      </c>
      <c r="BB27" s="212">
        <f t="shared" si="1"/>
        <v>0</v>
      </c>
      <c r="BC27" s="211"/>
    </row>
    <row r="28" spans="1:55" ht="16" customHeight="1" x14ac:dyDescent="0.15">
      <c r="A28" s="222">
        <v>20</v>
      </c>
      <c r="B28" s="221"/>
      <c r="C28" s="222"/>
      <c r="D28" s="220"/>
      <c r="E28" s="281"/>
      <c r="F28" s="223"/>
      <c r="G28" s="223"/>
      <c r="H28" s="282"/>
      <c r="I28" s="253"/>
      <c r="J28" s="280"/>
      <c r="K28" s="228"/>
      <c r="L28" s="229"/>
      <c r="M28" s="246"/>
      <c r="N28" s="230"/>
      <c r="O28" s="230"/>
      <c r="P28" s="231"/>
      <c r="Q28" s="231"/>
      <c r="R28" s="231"/>
      <c r="S28" s="231"/>
      <c r="T28" s="231"/>
      <c r="U28" s="231"/>
      <c r="V28" s="231"/>
      <c r="W28" s="231"/>
      <c r="X28" s="231"/>
      <c r="Y28" s="231"/>
      <c r="Z28" s="232"/>
      <c r="AA28" s="251"/>
      <c r="AB28" s="234"/>
      <c r="AC28" s="231"/>
      <c r="AD28" s="231"/>
      <c r="AE28" s="231"/>
      <c r="AF28" s="231"/>
      <c r="AG28" s="231"/>
      <c r="AH28" s="232"/>
      <c r="AI28" s="233"/>
      <c r="AJ28" s="231"/>
      <c r="AK28" s="231"/>
      <c r="AL28" s="231"/>
      <c r="AM28" s="231"/>
      <c r="AN28" s="231"/>
      <c r="AO28" s="231"/>
      <c r="AP28" s="231"/>
      <c r="AQ28" s="231"/>
      <c r="AR28" s="231"/>
      <c r="AS28" s="231"/>
      <c r="AT28" s="231"/>
      <c r="AU28" s="231"/>
      <c r="AV28" s="231"/>
      <c r="AW28" s="231"/>
      <c r="AX28" s="231"/>
      <c r="AY28" s="231"/>
      <c r="AZ28" s="231"/>
      <c r="BA28" s="122">
        <f t="shared" si="0"/>
        <v>0</v>
      </c>
      <c r="BB28" s="212">
        <f t="shared" si="1"/>
        <v>0</v>
      </c>
      <c r="BC28" s="211"/>
    </row>
    <row r="29" spans="1:55" ht="16" customHeight="1" x14ac:dyDescent="0.15">
      <c r="A29" s="222">
        <v>21</v>
      </c>
      <c r="B29" s="221"/>
      <c r="C29" s="222"/>
      <c r="D29" s="220"/>
      <c r="E29" s="281"/>
      <c r="F29" s="223"/>
      <c r="G29" s="223"/>
      <c r="H29" s="282"/>
      <c r="I29" s="253"/>
      <c r="J29" s="280"/>
      <c r="K29" s="228"/>
      <c r="L29" s="229"/>
      <c r="M29" s="246"/>
      <c r="N29" s="230"/>
      <c r="O29" s="230"/>
      <c r="P29" s="231"/>
      <c r="Q29" s="231"/>
      <c r="R29" s="231"/>
      <c r="S29" s="231"/>
      <c r="T29" s="231"/>
      <c r="U29" s="231"/>
      <c r="V29" s="231"/>
      <c r="W29" s="231"/>
      <c r="X29" s="231"/>
      <c r="Y29" s="231"/>
      <c r="Z29" s="232"/>
      <c r="AA29" s="251"/>
      <c r="AB29" s="234"/>
      <c r="AC29" s="231"/>
      <c r="AD29" s="231"/>
      <c r="AE29" s="231"/>
      <c r="AF29" s="231"/>
      <c r="AG29" s="231"/>
      <c r="AH29" s="232"/>
      <c r="AI29" s="233"/>
      <c r="AJ29" s="231"/>
      <c r="AK29" s="231"/>
      <c r="AL29" s="231"/>
      <c r="AM29" s="231"/>
      <c r="AN29" s="231"/>
      <c r="AO29" s="231"/>
      <c r="AP29" s="231"/>
      <c r="AQ29" s="231"/>
      <c r="AR29" s="231"/>
      <c r="AS29" s="231"/>
      <c r="AT29" s="231"/>
      <c r="AU29" s="231"/>
      <c r="AV29" s="231"/>
      <c r="AW29" s="231"/>
      <c r="AX29" s="231"/>
      <c r="AY29" s="231"/>
      <c r="AZ29" s="231"/>
      <c r="BA29" s="122">
        <f t="shared" si="0"/>
        <v>0</v>
      </c>
      <c r="BB29" s="212">
        <f t="shared" si="1"/>
        <v>0</v>
      </c>
      <c r="BC29" s="211"/>
    </row>
    <row r="30" spans="1:55" ht="16" customHeight="1" x14ac:dyDescent="0.15">
      <c r="A30" s="222">
        <v>22</v>
      </c>
      <c r="B30" s="221"/>
      <c r="C30" s="222"/>
      <c r="D30" s="220"/>
      <c r="E30" s="281"/>
      <c r="F30" s="223"/>
      <c r="G30" s="223"/>
      <c r="H30" s="282"/>
      <c r="I30" s="253"/>
      <c r="J30" s="280"/>
      <c r="K30" s="228"/>
      <c r="L30" s="229"/>
      <c r="M30" s="246"/>
      <c r="N30" s="230"/>
      <c r="O30" s="230"/>
      <c r="P30" s="231"/>
      <c r="Q30" s="231"/>
      <c r="R30" s="231"/>
      <c r="S30" s="231"/>
      <c r="T30" s="231"/>
      <c r="U30" s="231"/>
      <c r="V30" s="231"/>
      <c r="W30" s="231"/>
      <c r="X30" s="231"/>
      <c r="Y30" s="231"/>
      <c r="Z30" s="232"/>
      <c r="AA30" s="251"/>
      <c r="AB30" s="234"/>
      <c r="AC30" s="231"/>
      <c r="AD30" s="231"/>
      <c r="AE30" s="231"/>
      <c r="AF30" s="231"/>
      <c r="AG30" s="231"/>
      <c r="AH30" s="232"/>
      <c r="AI30" s="233"/>
      <c r="AJ30" s="231"/>
      <c r="AK30" s="231"/>
      <c r="AL30" s="231"/>
      <c r="AM30" s="231"/>
      <c r="AN30" s="231"/>
      <c r="AO30" s="231"/>
      <c r="AP30" s="231"/>
      <c r="AQ30" s="231"/>
      <c r="AR30" s="231"/>
      <c r="AS30" s="231"/>
      <c r="AT30" s="231"/>
      <c r="AU30" s="231"/>
      <c r="AV30" s="231"/>
      <c r="AW30" s="231"/>
      <c r="AX30" s="231"/>
      <c r="AY30" s="231"/>
      <c r="AZ30" s="231"/>
      <c r="BA30" s="122">
        <f t="shared" si="0"/>
        <v>0</v>
      </c>
      <c r="BB30" s="212">
        <f t="shared" si="1"/>
        <v>0</v>
      </c>
      <c r="BC30" s="211"/>
    </row>
    <row r="31" spans="1:55" ht="16" customHeight="1" x14ac:dyDescent="0.15">
      <c r="A31" s="222">
        <v>23</v>
      </c>
      <c r="B31" s="221"/>
      <c r="C31" s="222"/>
      <c r="D31" s="220"/>
      <c r="E31" s="281"/>
      <c r="F31" s="223"/>
      <c r="G31" s="223"/>
      <c r="H31" s="282"/>
      <c r="I31" s="253"/>
      <c r="J31" s="280"/>
      <c r="K31" s="228"/>
      <c r="L31" s="229"/>
      <c r="M31" s="246"/>
      <c r="N31" s="230"/>
      <c r="O31" s="230"/>
      <c r="P31" s="231"/>
      <c r="Q31" s="231"/>
      <c r="R31" s="231"/>
      <c r="S31" s="231"/>
      <c r="T31" s="231"/>
      <c r="U31" s="231"/>
      <c r="V31" s="231"/>
      <c r="W31" s="231"/>
      <c r="X31" s="231"/>
      <c r="Y31" s="231"/>
      <c r="Z31" s="232"/>
      <c r="AA31" s="251"/>
      <c r="AB31" s="234"/>
      <c r="AC31" s="231"/>
      <c r="AD31" s="231"/>
      <c r="AE31" s="231"/>
      <c r="AF31" s="231"/>
      <c r="AG31" s="231"/>
      <c r="AH31" s="232"/>
      <c r="AI31" s="233"/>
      <c r="AJ31" s="231"/>
      <c r="AK31" s="231"/>
      <c r="AL31" s="231"/>
      <c r="AM31" s="231"/>
      <c r="AN31" s="231"/>
      <c r="AO31" s="231"/>
      <c r="AP31" s="231"/>
      <c r="AQ31" s="231"/>
      <c r="AR31" s="231"/>
      <c r="AS31" s="231"/>
      <c r="AT31" s="231"/>
      <c r="AU31" s="231"/>
      <c r="AV31" s="231"/>
      <c r="AW31" s="231"/>
      <c r="AX31" s="231"/>
      <c r="AY31" s="231"/>
      <c r="AZ31" s="231"/>
      <c r="BA31" s="122">
        <f t="shared" si="0"/>
        <v>0</v>
      </c>
      <c r="BB31" s="212">
        <f t="shared" si="1"/>
        <v>0</v>
      </c>
      <c r="BC31" s="211"/>
    </row>
    <row r="32" spans="1:55" ht="16" customHeight="1" x14ac:dyDescent="0.15">
      <c r="A32" s="222">
        <v>24</v>
      </c>
      <c r="B32" s="221"/>
      <c r="C32" s="222"/>
      <c r="D32" s="220"/>
      <c r="E32" s="281"/>
      <c r="F32" s="223"/>
      <c r="G32" s="223"/>
      <c r="H32" s="282"/>
      <c r="I32" s="253"/>
      <c r="J32" s="280"/>
      <c r="K32" s="228"/>
      <c r="L32" s="229"/>
      <c r="M32" s="246"/>
      <c r="N32" s="230"/>
      <c r="O32" s="230"/>
      <c r="P32" s="231"/>
      <c r="Q32" s="231"/>
      <c r="R32" s="231"/>
      <c r="S32" s="231"/>
      <c r="T32" s="231"/>
      <c r="U32" s="231"/>
      <c r="V32" s="231"/>
      <c r="W32" s="231"/>
      <c r="X32" s="231"/>
      <c r="Y32" s="231"/>
      <c r="Z32" s="232"/>
      <c r="AA32" s="251"/>
      <c r="AB32" s="234"/>
      <c r="AC32" s="231"/>
      <c r="AD32" s="231"/>
      <c r="AE32" s="231"/>
      <c r="AF32" s="231"/>
      <c r="AG32" s="231"/>
      <c r="AH32" s="232"/>
      <c r="AI32" s="233"/>
      <c r="AJ32" s="231"/>
      <c r="AK32" s="231"/>
      <c r="AL32" s="231"/>
      <c r="AM32" s="231"/>
      <c r="AN32" s="231"/>
      <c r="AO32" s="231"/>
      <c r="AP32" s="231"/>
      <c r="AQ32" s="231"/>
      <c r="AR32" s="231"/>
      <c r="AS32" s="231"/>
      <c r="AT32" s="231"/>
      <c r="AU32" s="231"/>
      <c r="AV32" s="231"/>
      <c r="AW32" s="231"/>
      <c r="AX32" s="231"/>
      <c r="AY32" s="231"/>
      <c r="AZ32" s="231"/>
      <c r="BA32" s="122">
        <f t="shared" si="0"/>
        <v>0</v>
      </c>
      <c r="BB32" s="212">
        <f t="shared" si="1"/>
        <v>0</v>
      </c>
      <c r="BC32" s="211"/>
    </row>
    <row r="33" spans="1:55" ht="16" customHeight="1" x14ac:dyDescent="0.15">
      <c r="A33" s="222">
        <v>25</v>
      </c>
      <c r="B33" s="221"/>
      <c r="C33" s="222"/>
      <c r="D33" s="220"/>
      <c r="E33" s="281"/>
      <c r="F33" s="223"/>
      <c r="G33" s="223"/>
      <c r="H33" s="282"/>
      <c r="I33" s="253"/>
      <c r="J33" s="280"/>
      <c r="K33" s="228"/>
      <c r="L33" s="229"/>
      <c r="M33" s="246"/>
      <c r="N33" s="230"/>
      <c r="O33" s="230"/>
      <c r="P33" s="231"/>
      <c r="Q33" s="231"/>
      <c r="R33" s="231"/>
      <c r="S33" s="231"/>
      <c r="T33" s="231"/>
      <c r="U33" s="231"/>
      <c r="V33" s="231"/>
      <c r="W33" s="231"/>
      <c r="X33" s="231"/>
      <c r="Y33" s="231"/>
      <c r="Z33" s="232"/>
      <c r="AA33" s="251"/>
      <c r="AB33" s="234"/>
      <c r="AC33" s="231"/>
      <c r="AD33" s="231"/>
      <c r="AE33" s="231"/>
      <c r="AF33" s="231"/>
      <c r="AG33" s="231"/>
      <c r="AH33" s="232"/>
      <c r="AI33" s="233"/>
      <c r="AJ33" s="231"/>
      <c r="AK33" s="231"/>
      <c r="AL33" s="231"/>
      <c r="AM33" s="231"/>
      <c r="AN33" s="231"/>
      <c r="AO33" s="231"/>
      <c r="AP33" s="231"/>
      <c r="AQ33" s="231"/>
      <c r="AR33" s="231"/>
      <c r="AS33" s="231"/>
      <c r="AT33" s="231"/>
      <c r="AU33" s="231"/>
      <c r="AV33" s="231"/>
      <c r="AW33" s="231"/>
      <c r="AX33" s="231"/>
      <c r="AY33" s="231"/>
      <c r="AZ33" s="231"/>
      <c r="BA33" s="122">
        <f t="shared" si="0"/>
        <v>0</v>
      </c>
      <c r="BB33" s="212">
        <f t="shared" si="1"/>
        <v>0</v>
      </c>
      <c r="BC33" s="211"/>
    </row>
    <row r="34" spans="1:55" ht="16" customHeight="1" x14ac:dyDescent="0.15">
      <c r="A34" s="222">
        <v>26</v>
      </c>
      <c r="B34" s="221"/>
      <c r="C34" s="222"/>
      <c r="D34" s="220"/>
      <c r="E34" s="281"/>
      <c r="F34" s="223"/>
      <c r="G34" s="223"/>
      <c r="H34" s="282"/>
      <c r="I34" s="253"/>
      <c r="J34" s="280"/>
      <c r="K34" s="228"/>
      <c r="L34" s="229"/>
      <c r="M34" s="246"/>
      <c r="N34" s="230"/>
      <c r="O34" s="230"/>
      <c r="P34" s="231"/>
      <c r="Q34" s="231"/>
      <c r="R34" s="231"/>
      <c r="S34" s="231"/>
      <c r="T34" s="231"/>
      <c r="U34" s="231"/>
      <c r="V34" s="231"/>
      <c r="W34" s="231"/>
      <c r="X34" s="231"/>
      <c r="Y34" s="231"/>
      <c r="Z34" s="232"/>
      <c r="AA34" s="251"/>
      <c r="AB34" s="234"/>
      <c r="AC34" s="231"/>
      <c r="AD34" s="231"/>
      <c r="AE34" s="231"/>
      <c r="AF34" s="231"/>
      <c r="AG34" s="231"/>
      <c r="AH34" s="232"/>
      <c r="AI34" s="233"/>
      <c r="AJ34" s="231"/>
      <c r="AK34" s="231"/>
      <c r="AL34" s="231"/>
      <c r="AM34" s="231"/>
      <c r="AN34" s="231"/>
      <c r="AO34" s="231"/>
      <c r="AP34" s="231"/>
      <c r="AQ34" s="231"/>
      <c r="AR34" s="231"/>
      <c r="AS34" s="231"/>
      <c r="AT34" s="231"/>
      <c r="AU34" s="231"/>
      <c r="AV34" s="231"/>
      <c r="AW34" s="231"/>
      <c r="AX34" s="231"/>
      <c r="AY34" s="231"/>
      <c r="AZ34" s="231"/>
      <c r="BA34" s="122">
        <f t="shared" si="0"/>
        <v>0</v>
      </c>
      <c r="BB34" s="212">
        <f t="shared" si="1"/>
        <v>0</v>
      </c>
      <c r="BC34" s="211"/>
    </row>
    <row r="35" spans="1:55" ht="16" customHeight="1" x14ac:dyDescent="0.15">
      <c r="A35" s="222">
        <v>27</v>
      </c>
      <c r="B35" s="221"/>
      <c r="C35" s="222"/>
      <c r="D35" s="220"/>
      <c r="E35" s="281"/>
      <c r="F35" s="223"/>
      <c r="G35" s="223"/>
      <c r="H35" s="282"/>
      <c r="I35" s="253"/>
      <c r="J35" s="280"/>
      <c r="K35" s="228"/>
      <c r="L35" s="229"/>
      <c r="M35" s="246"/>
      <c r="N35" s="230"/>
      <c r="O35" s="230"/>
      <c r="P35" s="231"/>
      <c r="Q35" s="231"/>
      <c r="R35" s="231"/>
      <c r="S35" s="231"/>
      <c r="T35" s="231"/>
      <c r="U35" s="231"/>
      <c r="V35" s="231"/>
      <c r="W35" s="231"/>
      <c r="X35" s="231"/>
      <c r="Y35" s="231"/>
      <c r="Z35" s="232"/>
      <c r="AA35" s="251"/>
      <c r="AB35" s="234"/>
      <c r="AC35" s="231"/>
      <c r="AD35" s="231"/>
      <c r="AE35" s="231"/>
      <c r="AF35" s="231"/>
      <c r="AG35" s="231"/>
      <c r="AH35" s="232"/>
      <c r="AI35" s="233"/>
      <c r="AJ35" s="231"/>
      <c r="AK35" s="231"/>
      <c r="AL35" s="231"/>
      <c r="AM35" s="231"/>
      <c r="AN35" s="231"/>
      <c r="AO35" s="231"/>
      <c r="AP35" s="231"/>
      <c r="AQ35" s="231"/>
      <c r="AR35" s="231"/>
      <c r="AS35" s="231"/>
      <c r="AT35" s="231"/>
      <c r="AU35" s="231"/>
      <c r="AV35" s="231"/>
      <c r="AW35" s="231"/>
      <c r="AX35" s="231"/>
      <c r="AY35" s="231"/>
      <c r="AZ35" s="231"/>
      <c r="BA35" s="122">
        <f t="shared" si="0"/>
        <v>0</v>
      </c>
      <c r="BB35" s="212">
        <f t="shared" si="1"/>
        <v>0</v>
      </c>
      <c r="BC35" s="211"/>
    </row>
    <row r="36" spans="1:55" ht="16" customHeight="1" x14ac:dyDescent="0.15">
      <c r="A36" s="222">
        <v>28</v>
      </c>
      <c r="B36" s="221"/>
      <c r="C36" s="222"/>
      <c r="D36" s="220"/>
      <c r="E36" s="281"/>
      <c r="F36" s="223"/>
      <c r="G36" s="223"/>
      <c r="H36" s="282"/>
      <c r="I36" s="253"/>
      <c r="J36" s="280"/>
      <c r="K36" s="228"/>
      <c r="L36" s="229"/>
      <c r="M36" s="246"/>
      <c r="N36" s="230"/>
      <c r="O36" s="230"/>
      <c r="P36" s="231"/>
      <c r="Q36" s="231"/>
      <c r="R36" s="231"/>
      <c r="S36" s="231"/>
      <c r="T36" s="231"/>
      <c r="U36" s="231"/>
      <c r="V36" s="231"/>
      <c r="W36" s="231"/>
      <c r="X36" s="231"/>
      <c r="Y36" s="231"/>
      <c r="Z36" s="232"/>
      <c r="AA36" s="251"/>
      <c r="AB36" s="234"/>
      <c r="AC36" s="231"/>
      <c r="AD36" s="231"/>
      <c r="AE36" s="231"/>
      <c r="AF36" s="231"/>
      <c r="AG36" s="231"/>
      <c r="AH36" s="232"/>
      <c r="AI36" s="233"/>
      <c r="AJ36" s="231"/>
      <c r="AK36" s="231"/>
      <c r="AL36" s="231"/>
      <c r="AM36" s="231"/>
      <c r="AN36" s="231"/>
      <c r="AO36" s="231"/>
      <c r="AP36" s="231"/>
      <c r="AQ36" s="231"/>
      <c r="AR36" s="231"/>
      <c r="AS36" s="231"/>
      <c r="AT36" s="231"/>
      <c r="AU36" s="231"/>
      <c r="AV36" s="231"/>
      <c r="AW36" s="231"/>
      <c r="AX36" s="231"/>
      <c r="AY36" s="231"/>
      <c r="AZ36" s="231"/>
      <c r="BA36" s="122">
        <f t="shared" si="0"/>
        <v>0</v>
      </c>
      <c r="BB36" s="212">
        <f t="shared" si="1"/>
        <v>0</v>
      </c>
      <c r="BC36" s="211"/>
    </row>
    <row r="37" spans="1:55" ht="16" customHeight="1" x14ac:dyDescent="0.15">
      <c r="A37" s="222">
        <v>29</v>
      </c>
      <c r="B37" s="221"/>
      <c r="C37" s="222"/>
      <c r="D37" s="220"/>
      <c r="E37" s="281"/>
      <c r="F37" s="223"/>
      <c r="G37" s="223"/>
      <c r="H37" s="282"/>
      <c r="I37" s="253"/>
      <c r="J37" s="280"/>
      <c r="K37" s="228"/>
      <c r="L37" s="229"/>
      <c r="M37" s="246"/>
      <c r="N37" s="230"/>
      <c r="O37" s="230"/>
      <c r="P37" s="231"/>
      <c r="Q37" s="231"/>
      <c r="R37" s="231"/>
      <c r="S37" s="231"/>
      <c r="T37" s="231"/>
      <c r="U37" s="231"/>
      <c r="V37" s="231"/>
      <c r="W37" s="231"/>
      <c r="X37" s="231"/>
      <c r="Y37" s="231"/>
      <c r="Z37" s="232"/>
      <c r="AA37" s="251"/>
      <c r="AB37" s="234"/>
      <c r="AC37" s="231"/>
      <c r="AD37" s="231"/>
      <c r="AE37" s="231"/>
      <c r="AF37" s="231"/>
      <c r="AG37" s="231"/>
      <c r="AH37" s="232"/>
      <c r="AI37" s="233"/>
      <c r="AJ37" s="231"/>
      <c r="AK37" s="231"/>
      <c r="AL37" s="231"/>
      <c r="AM37" s="231"/>
      <c r="AN37" s="231"/>
      <c r="AO37" s="231"/>
      <c r="AP37" s="231"/>
      <c r="AQ37" s="231"/>
      <c r="AR37" s="231"/>
      <c r="AS37" s="231"/>
      <c r="AT37" s="231"/>
      <c r="AU37" s="231"/>
      <c r="AV37" s="231"/>
      <c r="AW37" s="231"/>
      <c r="AX37" s="231"/>
      <c r="AY37" s="231"/>
      <c r="AZ37" s="231"/>
      <c r="BA37" s="122">
        <f t="shared" si="0"/>
        <v>0</v>
      </c>
      <c r="BB37" s="212">
        <f t="shared" si="1"/>
        <v>0</v>
      </c>
      <c r="BC37" s="211"/>
    </row>
    <row r="38" spans="1:55" ht="16" customHeight="1" x14ac:dyDescent="0.15">
      <c r="A38" s="222">
        <v>30</v>
      </c>
      <c r="B38" s="221"/>
      <c r="C38" s="222"/>
      <c r="D38" s="220"/>
      <c r="E38" s="281"/>
      <c r="F38" s="223"/>
      <c r="G38" s="223"/>
      <c r="H38" s="282"/>
      <c r="I38" s="253"/>
      <c r="J38" s="280"/>
      <c r="K38" s="228"/>
      <c r="L38" s="229"/>
      <c r="M38" s="246"/>
      <c r="N38" s="230"/>
      <c r="O38" s="230"/>
      <c r="P38" s="231"/>
      <c r="Q38" s="231"/>
      <c r="R38" s="231"/>
      <c r="S38" s="231"/>
      <c r="T38" s="231"/>
      <c r="U38" s="231"/>
      <c r="V38" s="231"/>
      <c r="W38" s="231"/>
      <c r="X38" s="231"/>
      <c r="Y38" s="231"/>
      <c r="Z38" s="232"/>
      <c r="AA38" s="251"/>
      <c r="AB38" s="234"/>
      <c r="AC38" s="231"/>
      <c r="AD38" s="231"/>
      <c r="AE38" s="231"/>
      <c r="AF38" s="231"/>
      <c r="AG38" s="231"/>
      <c r="AH38" s="232"/>
      <c r="AI38" s="233"/>
      <c r="AJ38" s="231"/>
      <c r="AK38" s="231"/>
      <c r="AL38" s="231"/>
      <c r="AM38" s="231"/>
      <c r="AN38" s="231"/>
      <c r="AO38" s="231"/>
      <c r="AP38" s="231"/>
      <c r="AQ38" s="231"/>
      <c r="AR38" s="231"/>
      <c r="AS38" s="231"/>
      <c r="AT38" s="231"/>
      <c r="AU38" s="231"/>
      <c r="AV38" s="231"/>
      <c r="AW38" s="231"/>
      <c r="AX38" s="231"/>
      <c r="AY38" s="231"/>
      <c r="AZ38" s="231"/>
      <c r="BA38" s="122">
        <f t="shared" si="0"/>
        <v>0</v>
      </c>
      <c r="BB38" s="212">
        <f t="shared" si="1"/>
        <v>0</v>
      </c>
      <c r="BC38" s="211"/>
    </row>
    <row r="39" spans="1:55" ht="16" customHeight="1" x14ac:dyDescent="0.15">
      <c r="A39" s="222">
        <v>31</v>
      </c>
      <c r="B39" s="221"/>
      <c r="C39" s="222"/>
      <c r="D39" s="220"/>
      <c r="E39" s="281"/>
      <c r="F39" s="223"/>
      <c r="G39" s="223"/>
      <c r="H39" s="282"/>
      <c r="I39" s="253"/>
      <c r="J39" s="280"/>
      <c r="K39" s="228"/>
      <c r="L39" s="229"/>
      <c r="M39" s="246"/>
      <c r="N39" s="230"/>
      <c r="O39" s="230"/>
      <c r="P39" s="231"/>
      <c r="Q39" s="231"/>
      <c r="R39" s="231"/>
      <c r="S39" s="231"/>
      <c r="T39" s="231"/>
      <c r="U39" s="231"/>
      <c r="V39" s="231"/>
      <c r="W39" s="231"/>
      <c r="X39" s="231"/>
      <c r="Y39" s="231"/>
      <c r="Z39" s="232"/>
      <c r="AA39" s="251"/>
      <c r="AB39" s="234"/>
      <c r="AC39" s="231"/>
      <c r="AD39" s="231"/>
      <c r="AE39" s="231"/>
      <c r="AF39" s="231"/>
      <c r="AG39" s="231"/>
      <c r="AH39" s="232"/>
      <c r="AI39" s="233"/>
      <c r="AJ39" s="231"/>
      <c r="AK39" s="231"/>
      <c r="AL39" s="231"/>
      <c r="AM39" s="231"/>
      <c r="AN39" s="231"/>
      <c r="AO39" s="231"/>
      <c r="AP39" s="231"/>
      <c r="AQ39" s="231"/>
      <c r="AR39" s="231"/>
      <c r="AS39" s="231"/>
      <c r="AT39" s="231"/>
      <c r="AU39" s="231"/>
      <c r="AV39" s="231"/>
      <c r="AW39" s="231"/>
      <c r="AX39" s="231"/>
      <c r="AY39" s="231"/>
      <c r="AZ39" s="231"/>
      <c r="BA39" s="122">
        <f t="shared" si="0"/>
        <v>0</v>
      </c>
      <c r="BB39" s="212">
        <f t="shared" si="1"/>
        <v>0</v>
      </c>
      <c r="BC39" s="211"/>
    </row>
    <row r="40" spans="1:55" ht="16" customHeight="1" x14ac:dyDescent="0.15">
      <c r="A40" s="222">
        <v>32</v>
      </c>
      <c r="B40" s="221"/>
      <c r="C40" s="222"/>
      <c r="D40" s="220"/>
      <c r="E40" s="281"/>
      <c r="F40" s="223"/>
      <c r="G40" s="223"/>
      <c r="H40" s="282"/>
      <c r="I40" s="253"/>
      <c r="J40" s="280"/>
      <c r="K40" s="228"/>
      <c r="L40" s="229"/>
      <c r="M40" s="246"/>
      <c r="N40" s="230"/>
      <c r="O40" s="230"/>
      <c r="P40" s="231"/>
      <c r="Q40" s="231"/>
      <c r="R40" s="231"/>
      <c r="S40" s="231"/>
      <c r="T40" s="231"/>
      <c r="U40" s="231"/>
      <c r="V40" s="231"/>
      <c r="W40" s="231"/>
      <c r="X40" s="231"/>
      <c r="Y40" s="231"/>
      <c r="Z40" s="232"/>
      <c r="AA40" s="251"/>
      <c r="AB40" s="234"/>
      <c r="AC40" s="231"/>
      <c r="AD40" s="231"/>
      <c r="AE40" s="231"/>
      <c r="AF40" s="231"/>
      <c r="AG40" s="231"/>
      <c r="AH40" s="232"/>
      <c r="AI40" s="233"/>
      <c r="AJ40" s="231"/>
      <c r="AK40" s="231"/>
      <c r="AL40" s="231"/>
      <c r="AM40" s="231"/>
      <c r="AN40" s="231"/>
      <c r="AO40" s="231"/>
      <c r="AP40" s="231"/>
      <c r="AQ40" s="231"/>
      <c r="AR40" s="231"/>
      <c r="AS40" s="231"/>
      <c r="AT40" s="231"/>
      <c r="AU40" s="231"/>
      <c r="AV40" s="231"/>
      <c r="AW40" s="231"/>
      <c r="AX40" s="231"/>
      <c r="AY40" s="231"/>
      <c r="AZ40" s="231"/>
      <c r="BA40" s="122">
        <f t="shared" si="0"/>
        <v>0</v>
      </c>
      <c r="BB40" s="212">
        <f t="shared" si="1"/>
        <v>0</v>
      </c>
      <c r="BC40" s="211"/>
    </row>
    <row r="41" spans="1:55" ht="16" customHeight="1" x14ac:dyDescent="0.15">
      <c r="A41" s="222">
        <v>33</v>
      </c>
      <c r="B41" s="221"/>
      <c r="C41" s="222"/>
      <c r="D41" s="220"/>
      <c r="E41" s="281"/>
      <c r="F41" s="223"/>
      <c r="G41" s="223"/>
      <c r="H41" s="282"/>
      <c r="I41" s="253"/>
      <c r="J41" s="280"/>
      <c r="K41" s="228"/>
      <c r="L41" s="229"/>
      <c r="M41" s="246"/>
      <c r="N41" s="230"/>
      <c r="O41" s="230"/>
      <c r="P41" s="231"/>
      <c r="Q41" s="231"/>
      <c r="R41" s="231"/>
      <c r="S41" s="231"/>
      <c r="T41" s="231"/>
      <c r="U41" s="231"/>
      <c r="V41" s="231"/>
      <c r="W41" s="231"/>
      <c r="X41" s="231"/>
      <c r="Y41" s="231"/>
      <c r="Z41" s="232"/>
      <c r="AA41" s="251"/>
      <c r="AB41" s="234"/>
      <c r="AC41" s="231"/>
      <c r="AD41" s="231"/>
      <c r="AE41" s="231"/>
      <c r="AF41" s="231"/>
      <c r="AG41" s="231"/>
      <c r="AH41" s="232"/>
      <c r="AI41" s="233"/>
      <c r="AJ41" s="231"/>
      <c r="AK41" s="231"/>
      <c r="AL41" s="231"/>
      <c r="AM41" s="231"/>
      <c r="AN41" s="231"/>
      <c r="AO41" s="231"/>
      <c r="AP41" s="231"/>
      <c r="AQ41" s="231"/>
      <c r="AR41" s="231"/>
      <c r="AS41" s="231"/>
      <c r="AT41" s="231"/>
      <c r="AU41" s="231"/>
      <c r="AV41" s="231"/>
      <c r="AW41" s="231"/>
      <c r="AX41" s="231"/>
      <c r="AY41" s="231"/>
      <c r="AZ41" s="231"/>
      <c r="BA41" s="122">
        <f t="shared" si="0"/>
        <v>0</v>
      </c>
      <c r="BB41" s="212">
        <f t="shared" si="1"/>
        <v>0</v>
      </c>
      <c r="BC41" s="211"/>
    </row>
    <row r="42" spans="1:55" ht="16" customHeight="1" x14ac:dyDescent="0.15">
      <c r="A42" s="222">
        <v>34</v>
      </c>
      <c r="B42" s="221"/>
      <c r="C42" s="222"/>
      <c r="D42" s="220"/>
      <c r="E42" s="281"/>
      <c r="F42" s="223"/>
      <c r="G42" s="223"/>
      <c r="H42" s="282"/>
      <c r="I42" s="253"/>
      <c r="J42" s="280"/>
      <c r="K42" s="228"/>
      <c r="L42" s="229"/>
      <c r="M42" s="246"/>
      <c r="N42" s="230"/>
      <c r="O42" s="230"/>
      <c r="P42" s="231"/>
      <c r="Q42" s="231"/>
      <c r="R42" s="231"/>
      <c r="S42" s="231"/>
      <c r="T42" s="231"/>
      <c r="U42" s="231"/>
      <c r="V42" s="231"/>
      <c r="W42" s="231"/>
      <c r="X42" s="231"/>
      <c r="Y42" s="231"/>
      <c r="Z42" s="232"/>
      <c r="AA42" s="251"/>
      <c r="AB42" s="234"/>
      <c r="AC42" s="231"/>
      <c r="AD42" s="231"/>
      <c r="AE42" s="231"/>
      <c r="AF42" s="231"/>
      <c r="AG42" s="231"/>
      <c r="AH42" s="232"/>
      <c r="AI42" s="233"/>
      <c r="AJ42" s="231"/>
      <c r="AK42" s="231"/>
      <c r="AL42" s="231"/>
      <c r="AM42" s="231"/>
      <c r="AN42" s="231"/>
      <c r="AO42" s="231"/>
      <c r="AP42" s="231"/>
      <c r="AQ42" s="231"/>
      <c r="AR42" s="231"/>
      <c r="AS42" s="231"/>
      <c r="AT42" s="231"/>
      <c r="AU42" s="231"/>
      <c r="AV42" s="231"/>
      <c r="AW42" s="231"/>
      <c r="AX42" s="231"/>
      <c r="AY42" s="231"/>
      <c r="AZ42" s="231"/>
      <c r="BA42" s="122">
        <f t="shared" si="0"/>
        <v>0</v>
      </c>
      <c r="BB42" s="212">
        <f t="shared" si="1"/>
        <v>0</v>
      </c>
      <c r="BC42" s="211"/>
    </row>
    <row r="43" spans="1:55" ht="16" customHeight="1" x14ac:dyDescent="0.15">
      <c r="A43" s="222">
        <v>35</v>
      </c>
      <c r="B43" s="221"/>
      <c r="C43" s="222"/>
      <c r="D43" s="220"/>
      <c r="E43" s="281"/>
      <c r="F43" s="223"/>
      <c r="G43" s="223"/>
      <c r="H43" s="282"/>
      <c r="I43" s="253"/>
      <c r="J43" s="280"/>
      <c r="K43" s="228"/>
      <c r="L43" s="229"/>
      <c r="M43" s="246"/>
      <c r="N43" s="230"/>
      <c r="O43" s="230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2"/>
      <c r="AA43" s="251"/>
      <c r="AB43" s="234"/>
      <c r="AC43" s="231"/>
      <c r="AD43" s="231"/>
      <c r="AE43" s="231"/>
      <c r="AF43" s="231"/>
      <c r="AG43" s="231"/>
      <c r="AH43" s="232"/>
      <c r="AI43" s="233"/>
      <c r="AJ43" s="231"/>
      <c r="AK43" s="231"/>
      <c r="AL43" s="231"/>
      <c r="AM43" s="231"/>
      <c r="AN43" s="231"/>
      <c r="AO43" s="231"/>
      <c r="AP43" s="231"/>
      <c r="AQ43" s="231"/>
      <c r="AR43" s="231"/>
      <c r="AS43" s="231"/>
      <c r="AT43" s="231"/>
      <c r="AU43" s="231"/>
      <c r="AV43" s="231"/>
      <c r="AW43" s="231"/>
      <c r="AX43" s="231"/>
      <c r="AY43" s="231"/>
      <c r="AZ43" s="231"/>
      <c r="BA43" s="122">
        <f t="shared" si="0"/>
        <v>0</v>
      </c>
      <c r="BB43" s="212">
        <f t="shared" si="1"/>
        <v>0</v>
      </c>
      <c r="BC43" s="211"/>
    </row>
    <row r="44" spans="1:55" ht="16" customHeight="1" x14ac:dyDescent="0.15">
      <c r="A44" s="222">
        <v>36</v>
      </c>
      <c r="B44" s="221"/>
      <c r="C44" s="222"/>
      <c r="D44" s="220"/>
      <c r="E44" s="281"/>
      <c r="F44" s="223"/>
      <c r="G44" s="223"/>
      <c r="H44" s="282"/>
      <c r="I44" s="253"/>
      <c r="J44" s="280"/>
      <c r="K44" s="228"/>
      <c r="L44" s="229"/>
      <c r="M44" s="246"/>
      <c r="N44" s="230"/>
      <c r="O44" s="230"/>
      <c r="P44" s="231"/>
      <c r="Q44" s="231"/>
      <c r="R44" s="231"/>
      <c r="S44" s="231"/>
      <c r="T44" s="231"/>
      <c r="U44" s="231"/>
      <c r="V44" s="231"/>
      <c r="W44" s="231"/>
      <c r="X44" s="231"/>
      <c r="Y44" s="231"/>
      <c r="Z44" s="232"/>
      <c r="AA44" s="251"/>
      <c r="AB44" s="234"/>
      <c r="AC44" s="231"/>
      <c r="AD44" s="231"/>
      <c r="AE44" s="231"/>
      <c r="AF44" s="231"/>
      <c r="AG44" s="231"/>
      <c r="AH44" s="232"/>
      <c r="AI44" s="233"/>
      <c r="AJ44" s="231"/>
      <c r="AK44" s="231"/>
      <c r="AL44" s="231"/>
      <c r="AM44" s="231"/>
      <c r="AN44" s="231"/>
      <c r="AO44" s="231"/>
      <c r="AP44" s="231"/>
      <c r="AQ44" s="231"/>
      <c r="AR44" s="231"/>
      <c r="AS44" s="231"/>
      <c r="AT44" s="231"/>
      <c r="AU44" s="231"/>
      <c r="AV44" s="231"/>
      <c r="AW44" s="231"/>
      <c r="AX44" s="231"/>
      <c r="AY44" s="231"/>
      <c r="AZ44" s="231"/>
      <c r="BA44" s="122">
        <f t="shared" si="0"/>
        <v>0</v>
      </c>
      <c r="BB44" s="212">
        <f t="shared" si="1"/>
        <v>0</v>
      </c>
      <c r="BC44" s="211"/>
    </row>
    <row r="45" spans="1:55" ht="16" customHeight="1" x14ac:dyDescent="0.15">
      <c r="A45" s="222">
        <v>37</v>
      </c>
      <c r="B45" s="221"/>
      <c r="C45" s="222"/>
      <c r="D45" s="220"/>
      <c r="E45" s="281"/>
      <c r="F45" s="223"/>
      <c r="G45" s="223"/>
      <c r="H45" s="282"/>
      <c r="I45" s="253"/>
      <c r="J45" s="280"/>
      <c r="K45" s="228"/>
      <c r="L45" s="229"/>
      <c r="M45" s="246"/>
      <c r="N45" s="230"/>
      <c r="O45" s="230"/>
      <c r="P45" s="231"/>
      <c r="Q45" s="231"/>
      <c r="R45" s="231"/>
      <c r="S45" s="231"/>
      <c r="T45" s="231"/>
      <c r="U45" s="231"/>
      <c r="V45" s="231"/>
      <c r="W45" s="231"/>
      <c r="X45" s="231"/>
      <c r="Y45" s="231"/>
      <c r="Z45" s="232"/>
      <c r="AA45" s="251"/>
      <c r="AB45" s="234"/>
      <c r="AC45" s="231"/>
      <c r="AD45" s="231"/>
      <c r="AE45" s="231"/>
      <c r="AF45" s="231"/>
      <c r="AG45" s="231"/>
      <c r="AH45" s="232"/>
      <c r="AI45" s="233"/>
      <c r="AJ45" s="231"/>
      <c r="AK45" s="231"/>
      <c r="AL45" s="231"/>
      <c r="AM45" s="231"/>
      <c r="AN45" s="231"/>
      <c r="AO45" s="231"/>
      <c r="AP45" s="231"/>
      <c r="AQ45" s="231"/>
      <c r="AR45" s="231"/>
      <c r="AS45" s="231"/>
      <c r="AT45" s="231"/>
      <c r="AU45" s="231"/>
      <c r="AV45" s="231"/>
      <c r="AW45" s="231"/>
      <c r="AX45" s="231"/>
      <c r="AY45" s="231"/>
      <c r="AZ45" s="231"/>
      <c r="BA45" s="122">
        <f t="shared" si="0"/>
        <v>0</v>
      </c>
      <c r="BB45" s="212">
        <f t="shared" si="1"/>
        <v>0</v>
      </c>
      <c r="BC45" s="211"/>
    </row>
    <row r="46" spans="1:55" ht="16" customHeight="1" x14ac:dyDescent="0.15">
      <c r="A46" s="222">
        <v>38</v>
      </c>
      <c r="B46" s="221"/>
      <c r="C46" s="222"/>
      <c r="D46" s="220"/>
      <c r="E46" s="281"/>
      <c r="F46" s="223"/>
      <c r="G46" s="223"/>
      <c r="H46" s="282"/>
      <c r="I46" s="253"/>
      <c r="J46" s="280"/>
      <c r="K46" s="228"/>
      <c r="L46" s="229"/>
      <c r="M46" s="246"/>
      <c r="N46" s="230"/>
      <c r="O46" s="230"/>
      <c r="P46" s="231"/>
      <c r="Q46" s="231"/>
      <c r="R46" s="231"/>
      <c r="S46" s="231"/>
      <c r="T46" s="231"/>
      <c r="U46" s="231"/>
      <c r="V46" s="231"/>
      <c r="W46" s="231"/>
      <c r="X46" s="231"/>
      <c r="Y46" s="231"/>
      <c r="Z46" s="232"/>
      <c r="AA46" s="251"/>
      <c r="AB46" s="234"/>
      <c r="AC46" s="231"/>
      <c r="AD46" s="231"/>
      <c r="AE46" s="231"/>
      <c r="AF46" s="231"/>
      <c r="AG46" s="231"/>
      <c r="AH46" s="232"/>
      <c r="AI46" s="233"/>
      <c r="AJ46" s="231"/>
      <c r="AK46" s="231"/>
      <c r="AL46" s="231"/>
      <c r="AM46" s="231"/>
      <c r="AN46" s="231"/>
      <c r="AO46" s="231"/>
      <c r="AP46" s="231"/>
      <c r="AQ46" s="231"/>
      <c r="AR46" s="231"/>
      <c r="AS46" s="231"/>
      <c r="AT46" s="231"/>
      <c r="AU46" s="231"/>
      <c r="AV46" s="231"/>
      <c r="AW46" s="231"/>
      <c r="AX46" s="231"/>
      <c r="AY46" s="231"/>
      <c r="AZ46" s="231"/>
      <c r="BA46" s="122">
        <f t="shared" si="0"/>
        <v>0</v>
      </c>
      <c r="BB46" s="212">
        <f t="shared" si="1"/>
        <v>0</v>
      </c>
      <c r="BC46" s="211"/>
    </row>
    <row r="47" spans="1:55" ht="16" customHeight="1" x14ac:dyDescent="0.15">
      <c r="A47" s="222">
        <v>39</v>
      </c>
      <c r="B47" s="221"/>
      <c r="C47" s="222"/>
      <c r="D47" s="220"/>
      <c r="E47" s="281"/>
      <c r="F47" s="223"/>
      <c r="G47" s="223"/>
      <c r="H47" s="282"/>
      <c r="I47" s="253"/>
      <c r="J47" s="280"/>
      <c r="K47" s="228"/>
      <c r="L47" s="229"/>
      <c r="M47" s="246"/>
      <c r="N47" s="230"/>
      <c r="O47" s="230"/>
      <c r="P47" s="231"/>
      <c r="Q47" s="231"/>
      <c r="R47" s="231"/>
      <c r="S47" s="231"/>
      <c r="T47" s="231"/>
      <c r="U47" s="231"/>
      <c r="V47" s="231"/>
      <c r="W47" s="231"/>
      <c r="X47" s="231"/>
      <c r="Y47" s="231"/>
      <c r="Z47" s="232"/>
      <c r="AA47" s="251"/>
      <c r="AB47" s="234"/>
      <c r="AC47" s="231"/>
      <c r="AD47" s="231"/>
      <c r="AE47" s="231"/>
      <c r="AF47" s="231"/>
      <c r="AG47" s="231"/>
      <c r="AH47" s="232"/>
      <c r="AI47" s="233"/>
      <c r="AJ47" s="231"/>
      <c r="AK47" s="231"/>
      <c r="AL47" s="231"/>
      <c r="AM47" s="231"/>
      <c r="AN47" s="231"/>
      <c r="AO47" s="231"/>
      <c r="AP47" s="231"/>
      <c r="AQ47" s="231"/>
      <c r="AR47" s="231"/>
      <c r="AS47" s="231"/>
      <c r="AT47" s="231"/>
      <c r="AU47" s="231"/>
      <c r="AV47" s="231"/>
      <c r="AW47" s="231"/>
      <c r="AX47" s="231"/>
      <c r="AY47" s="231"/>
      <c r="AZ47" s="231"/>
      <c r="BA47" s="122">
        <f t="shared" si="0"/>
        <v>0</v>
      </c>
      <c r="BB47" s="212">
        <f t="shared" si="1"/>
        <v>0</v>
      </c>
      <c r="BC47" s="211"/>
    </row>
    <row r="48" spans="1:55" ht="16" customHeight="1" x14ac:dyDescent="0.15">
      <c r="A48" s="222">
        <v>40</v>
      </c>
      <c r="B48" s="221"/>
      <c r="C48" s="222"/>
      <c r="D48" s="220"/>
      <c r="E48" s="281"/>
      <c r="F48" s="223"/>
      <c r="G48" s="223"/>
      <c r="H48" s="282"/>
      <c r="I48" s="253"/>
      <c r="J48" s="280"/>
      <c r="K48" s="228"/>
      <c r="L48" s="229"/>
      <c r="M48" s="246"/>
      <c r="N48" s="230"/>
      <c r="O48" s="230"/>
      <c r="P48" s="231"/>
      <c r="Q48" s="231"/>
      <c r="R48" s="231"/>
      <c r="S48" s="231"/>
      <c r="T48" s="231"/>
      <c r="U48" s="231"/>
      <c r="V48" s="231"/>
      <c r="W48" s="231"/>
      <c r="X48" s="231"/>
      <c r="Y48" s="231"/>
      <c r="Z48" s="232"/>
      <c r="AA48" s="251"/>
      <c r="AB48" s="234"/>
      <c r="AC48" s="231"/>
      <c r="AD48" s="231"/>
      <c r="AE48" s="231"/>
      <c r="AF48" s="231"/>
      <c r="AG48" s="231"/>
      <c r="AH48" s="232"/>
      <c r="AI48" s="233"/>
      <c r="AJ48" s="231"/>
      <c r="AK48" s="231"/>
      <c r="AL48" s="231"/>
      <c r="AM48" s="231"/>
      <c r="AN48" s="231"/>
      <c r="AO48" s="231"/>
      <c r="AP48" s="231"/>
      <c r="AQ48" s="231"/>
      <c r="AR48" s="231"/>
      <c r="AS48" s="231"/>
      <c r="AT48" s="231"/>
      <c r="AU48" s="231"/>
      <c r="AV48" s="231"/>
      <c r="AW48" s="231"/>
      <c r="AX48" s="231"/>
      <c r="AY48" s="231"/>
      <c r="AZ48" s="231"/>
      <c r="BA48" s="122">
        <f t="shared" si="0"/>
        <v>0</v>
      </c>
      <c r="BB48" s="212">
        <f t="shared" si="1"/>
        <v>0</v>
      </c>
      <c r="BC48" s="211"/>
    </row>
    <row r="49" spans="1:55" ht="16" customHeight="1" x14ac:dyDescent="0.15">
      <c r="A49" s="222">
        <v>41</v>
      </c>
      <c r="B49" s="221"/>
      <c r="C49" s="222"/>
      <c r="D49" s="220"/>
      <c r="E49" s="281"/>
      <c r="F49" s="223"/>
      <c r="G49" s="223"/>
      <c r="H49" s="282"/>
      <c r="I49" s="253"/>
      <c r="J49" s="280"/>
      <c r="K49" s="228"/>
      <c r="L49" s="229"/>
      <c r="M49" s="246"/>
      <c r="N49" s="230"/>
      <c r="O49" s="230"/>
      <c r="P49" s="231"/>
      <c r="Q49" s="231"/>
      <c r="R49" s="231"/>
      <c r="S49" s="231"/>
      <c r="T49" s="231"/>
      <c r="U49" s="231"/>
      <c r="V49" s="231"/>
      <c r="W49" s="231"/>
      <c r="X49" s="231"/>
      <c r="Y49" s="231"/>
      <c r="Z49" s="232"/>
      <c r="AA49" s="251"/>
      <c r="AB49" s="234"/>
      <c r="AC49" s="231"/>
      <c r="AD49" s="231"/>
      <c r="AE49" s="231"/>
      <c r="AF49" s="231"/>
      <c r="AG49" s="231"/>
      <c r="AH49" s="232"/>
      <c r="AI49" s="233"/>
      <c r="AJ49" s="231"/>
      <c r="AK49" s="231"/>
      <c r="AL49" s="231"/>
      <c r="AM49" s="231"/>
      <c r="AN49" s="231"/>
      <c r="AO49" s="231"/>
      <c r="AP49" s="231"/>
      <c r="AQ49" s="231"/>
      <c r="AR49" s="231"/>
      <c r="AS49" s="231"/>
      <c r="AT49" s="231"/>
      <c r="AU49" s="231"/>
      <c r="AV49" s="231"/>
      <c r="AW49" s="231"/>
      <c r="AX49" s="231"/>
      <c r="AY49" s="231"/>
      <c r="AZ49" s="231"/>
      <c r="BA49" s="122">
        <f t="shared" si="0"/>
        <v>0</v>
      </c>
      <c r="BB49" s="212">
        <f t="shared" si="1"/>
        <v>0</v>
      </c>
      <c r="BC49" s="211"/>
    </row>
    <row r="50" spans="1:55" ht="16" customHeight="1" x14ac:dyDescent="0.15">
      <c r="A50" s="222">
        <v>42</v>
      </c>
      <c r="B50" s="221"/>
      <c r="C50" s="222"/>
      <c r="D50" s="220"/>
      <c r="E50" s="281"/>
      <c r="F50" s="223"/>
      <c r="G50" s="223"/>
      <c r="H50" s="282"/>
      <c r="I50" s="253"/>
      <c r="J50" s="280"/>
      <c r="K50" s="228"/>
      <c r="L50" s="229"/>
      <c r="M50" s="246"/>
      <c r="N50" s="230"/>
      <c r="O50" s="230"/>
      <c r="P50" s="231"/>
      <c r="Q50" s="231"/>
      <c r="R50" s="231"/>
      <c r="S50" s="231"/>
      <c r="T50" s="231"/>
      <c r="U50" s="231"/>
      <c r="V50" s="231"/>
      <c r="W50" s="231"/>
      <c r="X50" s="231"/>
      <c r="Y50" s="231"/>
      <c r="Z50" s="232"/>
      <c r="AA50" s="251"/>
      <c r="AB50" s="234"/>
      <c r="AC50" s="231"/>
      <c r="AD50" s="231"/>
      <c r="AE50" s="231"/>
      <c r="AF50" s="231"/>
      <c r="AG50" s="231"/>
      <c r="AH50" s="232"/>
      <c r="AI50" s="233"/>
      <c r="AJ50" s="231"/>
      <c r="AK50" s="231"/>
      <c r="AL50" s="231"/>
      <c r="AM50" s="231"/>
      <c r="AN50" s="231"/>
      <c r="AO50" s="231"/>
      <c r="AP50" s="231"/>
      <c r="AQ50" s="231"/>
      <c r="AR50" s="231"/>
      <c r="AS50" s="231"/>
      <c r="AT50" s="231"/>
      <c r="AU50" s="231"/>
      <c r="AV50" s="231"/>
      <c r="AW50" s="231"/>
      <c r="AX50" s="231"/>
      <c r="AY50" s="231"/>
      <c r="AZ50" s="231"/>
      <c r="BA50" s="122">
        <f t="shared" si="0"/>
        <v>0</v>
      </c>
      <c r="BB50" s="212">
        <f t="shared" si="1"/>
        <v>0</v>
      </c>
      <c r="BC50" s="211"/>
    </row>
    <row r="51" spans="1:55" ht="16" customHeight="1" x14ac:dyDescent="0.15">
      <c r="A51" s="222">
        <v>43</v>
      </c>
      <c r="B51" s="221"/>
      <c r="C51" s="222"/>
      <c r="D51" s="220"/>
      <c r="E51" s="281"/>
      <c r="F51" s="223"/>
      <c r="G51" s="223"/>
      <c r="H51" s="282"/>
      <c r="I51" s="253"/>
      <c r="J51" s="280"/>
      <c r="K51" s="228"/>
      <c r="L51" s="229"/>
      <c r="M51" s="246"/>
      <c r="N51" s="230"/>
      <c r="O51" s="230"/>
      <c r="P51" s="231"/>
      <c r="Q51" s="231"/>
      <c r="R51" s="231"/>
      <c r="S51" s="231"/>
      <c r="T51" s="231"/>
      <c r="U51" s="231"/>
      <c r="V51" s="231"/>
      <c r="W51" s="231"/>
      <c r="X51" s="231"/>
      <c r="Y51" s="231"/>
      <c r="Z51" s="232"/>
      <c r="AA51" s="251"/>
      <c r="AB51" s="234"/>
      <c r="AC51" s="231"/>
      <c r="AD51" s="231"/>
      <c r="AE51" s="231"/>
      <c r="AF51" s="231"/>
      <c r="AG51" s="231"/>
      <c r="AH51" s="232"/>
      <c r="AI51" s="233"/>
      <c r="AJ51" s="231"/>
      <c r="AK51" s="231"/>
      <c r="AL51" s="231"/>
      <c r="AM51" s="231"/>
      <c r="AN51" s="231"/>
      <c r="AO51" s="231"/>
      <c r="AP51" s="231"/>
      <c r="AQ51" s="231"/>
      <c r="AR51" s="231"/>
      <c r="AS51" s="231"/>
      <c r="AT51" s="231"/>
      <c r="AU51" s="231"/>
      <c r="AV51" s="231"/>
      <c r="AW51" s="231"/>
      <c r="AX51" s="231"/>
      <c r="AY51" s="231"/>
      <c r="AZ51" s="231"/>
      <c r="BA51" s="122">
        <f t="shared" si="0"/>
        <v>0</v>
      </c>
      <c r="BB51" s="212">
        <f t="shared" si="1"/>
        <v>0</v>
      </c>
      <c r="BC51" s="211"/>
    </row>
    <row r="52" spans="1:55" ht="16" customHeight="1" x14ac:dyDescent="0.15">
      <c r="A52" s="222">
        <v>44</v>
      </c>
      <c r="B52" s="221"/>
      <c r="C52" s="222"/>
      <c r="D52" s="220"/>
      <c r="E52" s="281"/>
      <c r="F52" s="223"/>
      <c r="G52" s="223"/>
      <c r="H52" s="282"/>
      <c r="I52" s="253"/>
      <c r="J52" s="280"/>
      <c r="K52" s="228"/>
      <c r="L52" s="229"/>
      <c r="M52" s="246"/>
      <c r="N52" s="230"/>
      <c r="O52" s="230"/>
      <c r="P52" s="231"/>
      <c r="Q52" s="231"/>
      <c r="R52" s="231"/>
      <c r="S52" s="231"/>
      <c r="T52" s="231"/>
      <c r="U52" s="231"/>
      <c r="V52" s="231"/>
      <c r="W52" s="231"/>
      <c r="X52" s="231"/>
      <c r="Y52" s="231"/>
      <c r="Z52" s="232"/>
      <c r="AA52" s="251"/>
      <c r="AB52" s="234"/>
      <c r="AC52" s="231"/>
      <c r="AD52" s="231"/>
      <c r="AE52" s="231"/>
      <c r="AF52" s="231"/>
      <c r="AG52" s="231"/>
      <c r="AH52" s="232"/>
      <c r="AI52" s="233"/>
      <c r="AJ52" s="231"/>
      <c r="AK52" s="231"/>
      <c r="AL52" s="231"/>
      <c r="AM52" s="231"/>
      <c r="AN52" s="231"/>
      <c r="AO52" s="231"/>
      <c r="AP52" s="231"/>
      <c r="AQ52" s="231"/>
      <c r="AR52" s="231"/>
      <c r="AS52" s="231"/>
      <c r="AT52" s="231"/>
      <c r="AU52" s="231"/>
      <c r="AV52" s="231"/>
      <c r="AW52" s="231"/>
      <c r="AX52" s="231"/>
      <c r="AY52" s="231"/>
      <c r="AZ52" s="231"/>
      <c r="BA52" s="122">
        <f t="shared" si="0"/>
        <v>0</v>
      </c>
      <c r="BB52" s="212">
        <f t="shared" si="1"/>
        <v>0</v>
      </c>
      <c r="BC52" s="211"/>
    </row>
    <row r="53" spans="1:55" ht="16" customHeight="1" x14ac:dyDescent="0.15">
      <c r="A53" s="222">
        <v>45</v>
      </c>
      <c r="B53" s="221"/>
      <c r="C53" s="222"/>
      <c r="D53" s="220"/>
      <c r="E53" s="281"/>
      <c r="F53" s="223"/>
      <c r="G53" s="223"/>
      <c r="H53" s="282"/>
      <c r="I53" s="253"/>
      <c r="J53" s="280"/>
      <c r="K53" s="228"/>
      <c r="L53" s="229"/>
      <c r="M53" s="246"/>
      <c r="N53" s="230"/>
      <c r="O53" s="230"/>
      <c r="P53" s="231"/>
      <c r="Q53" s="231"/>
      <c r="R53" s="231"/>
      <c r="S53" s="231"/>
      <c r="T53" s="231"/>
      <c r="U53" s="231"/>
      <c r="V53" s="231"/>
      <c r="W53" s="231"/>
      <c r="X53" s="231"/>
      <c r="Y53" s="231"/>
      <c r="Z53" s="232"/>
      <c r="AA53" s="251"/>
      <c r="AB53" s="234"/>
      <c r="AC53" s="231"/>
      <c r="AD53" s="231"/>
      <c r="AE53" s="231"/>
      <c r="AF53" s="231"/>
      <c r="AG53" s="231"/>
      <c r="AH53" s="232"/>
      <c r="AI53" s="233"/>
      <c r="AJ53" s="231"/>
      <c r="AK53" s="231"/>
      <c r="AL53" s="231"/>
      <c r="AM53" s="231"/>
      <c r="AN53" s="231"/>
      <c r="AO53" s="231"/>
      <c r="AP53" s="231"/>
      <c r="AQ53" s="231"/>
      <c r="AR53" s="231"/>
      <c r="AS53" s="231"/>
      <c r="AT53" s="231"/>
      <c r="AU53" s="231"/>
      <c r="AV53" s="231"/>
      <c r="AW53" s="231"/>
      <c r="AX53" s="231"/>
      <c r="AY53" s="231"/>
      <c r="AZ53" s="231"/>
      <c r="BA53" s="122">
        <f t="shared" si="0"/>
        <v>0</v>
      </c>
      <c r="BB53" s="212">
        <f t="shared" si="1"/>
        <v>0</v>
      </c>
      <c r="BC53" s="211"/>
    </row>
    <row r="54" spans="1:55" ht="16" customHeight="1" x14ac:dyDescent="0.15">
      <c r="A54" s="222">
        <v>46</v>
      </c>
      <c r="B54" s="221"/>
      <c r="C54" s="222"/>
      <c r="D54" s="220"/>
      <c r="E54" s="281"/>
      <c r="F54" s="223"/>
      <c r="G54" s="223"/>
      <c r="H54" s="282"/>
      <c r="I54" s="253"/>
      <c r="J54" s="280"/>
      <c r="K54" s="228"/>
      <c r="L54" s="229"/>
      <c r="M54" s="246"/>
      <c r="N54" s="230"/>
      <c r="O54" s="230"/>
      <c r="P54" s="231"/>
      <c r="Q54" s="231"/>
      <c r="R54" s="231"/>
      <c r="S54" s="231"/>
      <c r="T54" s="231"/>
      <c r="U54" s="231"/>
      <c r="V54" s="231"/>
      <c r="W54" s="231"/>
      <c r="X54" s="231"/>
      <c r="Y54" s="231"/>
      <c r="Z54" s="232"/>
      <c r="AA54" s="251"/>
      <c r="AB54" s="234"/>
      <c r="AC54" s="231"/>
      <c r="AD54" s="231"/>
      <c r="AE54" s="231"/>
      <c r="AF54" s="231"/>
      <c r="AG54" s="231"/>
      <c r="AH54" s="232"/>
      <c r="AI54" s="233"/>
      <c r="AJ54" s="231"/>
      <c r="AK54" s="231"/>
      <c r="AL54" s="231"/>
      <c r="AM54" s="231"/>
      <c r="AN54" s="231"/>
      <c r="AO54" s="231"/>
      <c r="AP54" s="231"/>
      <c r="AQ54" s="231"/>
      <c r="AR54" s="231"/>
      <c r="AS54" s="231"/>
      <c r="AT54" s="231"/>
      <c r="AU54" s="231"/>
      <c r="AV54" s="231"/>
      <c r="AW54" s="231"/>
      <c r="AX54" s="231"/>
      <c r="AY54" s="231"/>
      <c r="AZ54" s="231"/>
      <c r="BA54" s="122">
        <f t="shared" si="0"/>
        <v>0</v>
      </c>
      <c r="BB54" s="212">
        <f t="shared" si="1"/>
        <v>0</v>
      </c>
      <c r="BC54" s="211"/>
    </row>
    <row r="55" spans="1:55" ht="16" customHeight="1" x14ac:dyDescent="0.15">
      <c r="A55" s="222">
        <v>47</v>
      </c>
      <c r="B55" s="221"/>
      <c r="C55" s="222"/>
      <c r="D55" s="220"/>
      <c r="E55" s="281"/>
      <c r="F55" s="223"/>
      <c r="G55" s="223"/>
      <c r="H55" s="282"/>
      <c r="I55" s="253"/>
      <c r="J55" s="280"/>
      <c r="K55" s="228"/>
      <c r="L55" s="229"/>
      <c r="M55" s="246"/>
      <c r="N55" s="230"/>
      <c r="O55" s="230"/>
      <c r="P55" s="231"/>
      <c r="Q55" s="231"/>
      <c r="R55" s="231"/>
      <c r="S55" s="231"/>
      <c r="T55" s="231"/>
      <c r="U55" s="231"/>
      <c r="V55" s="231"/>
      <c r="W55" s="231"/>
      <c r="X55" s="231"/>
      <c r="Y55" s="231"/>
      <c r="Z55" s="232"/>
      <c r="AA55" s="251"/>
      <c r="AB55" s="234"/>
      <c r="AC55" s="231"/>
      <c r="AD55" s="231"/>
      <c r="AE55" s="231"/>
      <c r="AF55" s="231"/>
      <c r="AG55" s="231"/>
      <c r="AH55" s="232"/>
      <c r="AI55" s="233"/>
      <c r="AJ55" s="231"/>
      <c r="AK55" s="231"/>
      <c r="AL55" s="231"/>
      <c r="AM55" s="231"/>
      <c r="AN55" s="231"/>
      <c r="AO55" s="231"/>
      <c r="AP55" s="231"/>
      <c r="AQ55" s="231"/>
      <c r="AR55" s="231"/>
      <c r="AS55" s="231"/>
      <c r="AT55" s="231"/>
      <c r="AU55" s="231"/>
      <c r="AV55" s="231"/>
      <c r="AW55" s="231"/>
      <c r="AX55" s="231"/>
      <c r="AY55" s="231"/>
      <c r="AZ55" s="231"/>
      <c r="BA55" s="122">
        <f t="shared" si="0"/>
        <v>0</v>
      </c>
      <c r="BB55" s="212">
        <f t="shared" si="1"/>
        <v>0</v>
      </c>
      <c r="BC55" s="211"/>
    </row>
    <row r="56" spans="1:55" ht="16" customHeight="1" x14ac:dyDescent="0.15">
      <c r="A56" s="222">
        <v>48</v>
      </c>
      <c r="B56" s="221"/>
      <c r="C56" s="222"/>
      <c r="D56" s="220"/>
      <c r="E56" s="281"/>
      <c r="F56" s="223"/>
      <c r="G56" s="223"/>
      <c r="H56" s="282"/>
      <c r="I56" s="253"/>
      <c r="J56" s="280"/>
      <c r="K56" s="228"/>
      <c r="L56" s="229"/>
      <c r="M56" s="246"/>
      <c r="N56" s="230"/>
      <c r="O56" s="230"/>
      <c r="P56" s="231"/>
      <c r="Q56" s="231"/>
      <c r="R56" s="231"/>
      <c r="S56" s="231"/>
      <c r="T56" s="231"/>
      <c r="U56" s="231"/>
      <c r="V56" s="231"/>
      <c r="W56" s="231"/>
      <c r="X56" s="231"/>
      <c r="Y56" s="231"/>
      <c r="Z56" s="232"/>
      <c r="AA56" s="251"/>
      <c r="AB56" s="234"/>
      <c r="AC56" s="231"/>
      <c r="AD56" s="231"/>
      <c r="AE56" s="231"/>
      <c r="AF56" s="231"/>
      <c r="AG56" s="231"/>
      <c r="AH56" s="232"/>
      <c r="AI56" s="233"/>
      <c r="AJ56" s="231"/>
      <c r="AK56" s="231"/>
      <c r="AL56" s="231"/>
      <c r="AM56" s="231"/>
      <c r="AN56" s="231"/>
      <c r="AO56" s="231"/>
      <c r="AP56" s="231"/>
      <c r="AQ56" s="231"/>
      <c r="AR56" s="231"/>
      <c r="AS56" s="231"/>
      <c r="AT56" s="231"/>
      <c r="AU56" s="231"/>
      <c r="AV56" s="231"/>
      <c r="AW56" s="231"/>
      <c r="AX56" s="231"/>
      <c r="AY56" s="231"/>
      <c r="AZ56" s="231"/>
      <c r="BA56" s="122">
        <f t="shared" si="0"/>
        <v>0</v>
      </c>
      <c r="BB56" s="212">
        <f t="shared" si="1"/>
        <v>0</v>
      </c>
      <c r="BC56" s="211"/>
    </row>
    <row r="57" spans="1:55" ht="16" customHeight="1" x14ac:dyDescent="0.15">
      <c r="A57" s="222">
        <v>49</v>
      </c>
      <c r="B57" s="221"/>
      <c r="C57" s="222"/>
      <c r="D57" s="220"/>
      <c r="E57" s="281"/>
      <c r="F57" s="223"/>
      <c r="G57" s="223"/>
      <c r="H57" s="282"/>
      <c r="I57" s="253"/>
      <c r="J57" s="280"/>
      <c r="K57" s="228"/>
      <c r="L57" s="229"/>
      <c r="M57" s="246"/>
      <c r="N57" s="230"/>
      <c r="O57" s="230"/>
      <c r="P57" s="231"/>
      <c r="Q57" s="231"/>
      <c r="R57" s="231"/>
      <c r="S57" s="231"/>
      <c r="T57" s="231"/>
      <c r="U57" s="231"/>
      <c r="V57" s="231"/>
      <c r="W57" s="231"/>
      <c r="X57" s="231"/>
      <c r="Y57" s="231"/>
      <c r="Z57" s="232"/>
      <c r="AA57" s="251"/>
      <c r="AB57" s="234"/>
      <c r="AC57" s="231"/>
      <c r="AD57" s="231"/>
      <c r="AE57" s="231"/>
      <c r="AF57" s="231"/>
      <c r="AG57" s="231"/>
      <c r="AH57" s="232"/>
      <c r="AI57" s="233"/>
      <c r="AJ57" s="231"/>
      <c r="AK57" s="231"/>
      <c r="AL57" s="231"/>
      <c r="AM57" s="231"/>
      <c r="AN57" s="231"/>
      <c r="AO57" s="231"/>
      <c r="AP57" s="231"/>
      <c r="AQ57" s="231"/>
      <c r="AR57" s="231"/>
      <c r="AS57" s="231"/>
      <c r="AT57" s="231"/>
      <c r="AU57" s="231"/>
      <c r="AV57" s="231"/>
      <c r="AW57" s="231"/>
      <c r="AX57" s="231"/>
      <c r="AY57" s="231"/>
      <c r="AZ57" s="231"/>
      <c r="BA57" s="122">
        <f t="shared" si="0"/>
        <v>0</v>
      </c>
      <c r="BB57" s="212">
        <f t="shared" si="1"/>
        <v>0</v>
      </c>
      <c r="BC57" s="211"/>
    </row>
    <row r="58" spans="1:55" ht="16" customHeight="1" x14ac:dyDescent="0.15">
      <c r="A58" s="222">
        <v>50</v>
      </c>
      <c r="B58" s="221"/>
      <c r="C58" s="222"/>
      <c r="D58" s="220"/>
      <c r="E58" s="281"/>
      <c r="F58" s="223"/>
      <c r="G58" s="223"/>
      <c r="H58" s="282"/>
      <c r="I58" s="253"/>
      <c r="J58" s="280"/>
      <c r="K58" s="228"/>
      <c r="L58" s="229"/>
      <c r="M58" s="246"/>
      <c r="N58" s="230"/>
      <c r="O58" s="230"/>
      <c r="P58" s="231"/>
      <c r="Q58" s="231"/>
      <c r="R58" s="231"/>
      <c r="S58" s="231"/>
      <c r="T58" s="231"/>
      <c r="U58" s="231"/>
      <c r="V58" s="231"/>
      <c r="W58" s="231"/>
      <c r="X58" s="231"/>
      <c r="Y58" s="231"/>
      <c r="Z58" s="232"/>
      <c r="AA58" s="251"/>
      <c r="AB58" s="234"/>
      <c r="AC58" s="231"/>
      <c r="AD58" s="231"/>
      <c r="AE58" s="231"/>
      <c r="AF58" s="231"/>
      <c r="AG58" s="231"/>
      <c r="AH58" s="232"/>
      <c r="AI58" s="233"/>
      <c r="AJ58" s="231"/>
      <c r="AK58" s="231"/>
      <c r="AL58" s="231"/>
      <c r="AM58" s="231"/>
      <c r="AN58" s="231"/>
      <c r="AO58" s="231"/>
      <c r="AP58" s="231"/>
      <c r="AQ58" s="231"/>
      <c r="AR58" s="231"/>
      <c r="AS58" s="231"/>
      <c r="AT58" s="231"/>
      <c r="AU58" s="231"/>
      <c r="AV58" s="231"/>
      <c r="AW58" s="231"/>
      <c r="AX58" s="231"/>
      <c r="AY58" s="231"/>
      <c r="AZ58" s="231"/>
      <c r="BA58" s="122">
        <f t="shared" si="0"/>
        <v>0</v>
      </c>
      <c r="BB58" s="212">
        <f t="shared" si="1"/>
        <v>0</v>
      </c>
      <c r="BC58" s="211"/>
    </row>
    <row r="59" spans="1:55" ht="16" customHeight="1" x14ac:dyDescent="0.15">
      <c r="A59" s="222">
        <v>51</v>
      </c>
      <c r="B59" s="221"/>
      <c r="C59" s="222"/>
      <c r="D59" s="220"/>
      <c r="E59" s="281"/>
      <c r="F59" s="223"/>
      <c r="G59" s="223"/>
      <c r="H59" s="282"/>
      <c r="I59" s="253"/>
      <c r="J59" s="280"/>
      <c r="K59" s="228"/>
      <c r="L59" s="229"/>
      <c r="M59" s="246"/>
      <c r="N59" s="230"/>
      <c r="O59" s="230"/>
      <c r="P59" s="231"/>
      <c r="Q59" s="231"/>
      <c r="R59" s="231"/>
      <c r="S59" s="231"/>
      <c r="T59" s="231"/>
      <c r="U59" s="231"/>
      <c r="V59" s="231"/>
      <c r="W59" s="231"/>
      <c r="X59" s="231"/>
      <c r="Y59" s="231"/>
      <c r="Z59" s="232"/>
      <c r="AA59" s="251"/>
      <c r="AB59" s="234"/>
      <c r="AC59" s="231"/>
      <c r="AD59" s="231"/>
      <c r="AE59" s="231"/>
      <c r="AF59" s="231"/>
      <c r="AG59" s="231"/>
      <c r="AH59" s="232"/>
      <c r="AI59" s="233"/>
      <c r="AJ59" s="231"/>
      <c r="AK59" s="231"/>
      <c r="AL59" s="231"/>
      <c r="AM59" s="231"/>
      <c r="AN59" s="231"/>
      <c r="AO59" s="231"/>
      <c r="AP59" s="231"/>
      <c r="AQ59" s="231"/>
      <c r="AR59" s="231"/>
      <c r="AS59" s="231"/>
      <c r="AT59" s="231"/>
      <c r="AU59" s="231"/>
      <c r="AV59" s="231"/>
      <c r="AW59" s="231"/>
      <c r="AX59" s="231"/>
      <c r="AY59" s="231"/>
      <c r="AZ59" s="231"/>
      <c r="BA59" s="122">
        <f t="shared" si="0"/>
        <v>0</v>
      </c>
      <c r="BB59" s="212">
        <f t="shared" si="1"/>
        <v>0</v>
      </c>
      <c r="BC59" s="211"/>
    </row>
    <row r="60" spans="1:55" ht="16" customHeight="1" x14ac:dyDescent="0.15">
      <c r="A60" s="222">
        <v>52</v>
      </c>
      <c r="B60" s="221"/>
      <c r="C60" s="222"/>
      <c r="D60" s="220"/>
      <c r="E60" s="281"/>
      <c r="F60" s="223"/>
      <c r="G60" s="223"/>
      <c r="H60" s="282"/>
      <c r="I60" s="253"/>
      <c r="J60" s="280"/>
      <c r="K60" s="228"/>
      <c r="L60" s="229"/>
      <c r="M60" s="246"/>
      <c r="N60" s="230"/>
      <c r="O60" s="230"/>
      <c r="P60" s="231"/>
      <c r="Q60" s="231"/>
      <c r="R60" s="231"/>
      <c r="S60" s="231"/>
      <c r="T60" s="231"/>
      <c r="U60" s="231"/>
      <c r="V60" s="231"/>
      <c r="W60" s="231"/>
      <c r="X60" s="231"/>
      <c r="Y60" s="231"/>
      <c r="Z60" s="232"/>
      <c r="AA60" s="251"/>
      <c r="AB60" s="234"/>
      <c r="AC60" s="231"/>
      <c r="AD60" s="231"/>
      <c r="AE60" s="231"/>
      <c r="AF60" s="231"/>
      <c r="AG60" s="231"/>
      <c r="AH60" s="232"/>
      <c r="AI60" s="233"/>
      <c r="AJ60" s="231"/>
      <c r="AK60" s="231"/>
      <c r="AL60" s="231"/>
      <c r="AM60" s="231"/>
      <c r="AN60" s="231"/>
      <c r="AO60" s="231"/>
      <c r="AP60" s="231"/>
      <c r="AQ60" s="231"/>
      <c r="AR60" s="231"/>
      <c r="AS60" s="231"/>
      <c r="AT60" s="231"/>
      <c r="AU60" s="231"/>
      <c r="AV60" s="231"/>
      <c r="AW60" s="231"/>
      <c r="AX60" s="231"/>
      <c r="AY60" s="231"/>
      <c r="AZ60" s="231"/>
      <c r="BA60" s="122">
        <f t="shared" si="0"/>
        <v>0</v>
      </c>
      <c r="BB60" s="212">
        <f t="shared" si="1"/>
        <v>0</v>
      </c>
      <c r="BC60" s="211"/>
    </row>
    <row r="61" spans="1:55" ht="16" customHeight="1" x14ac:dyDescent="0.15">
      <c r="A61" s="222">
        <v>53</v>
      </c>
      <c r="B61" s="221"/>
      <c r="C61" s="222"/>
      <c r="D61" s="220"/>
      <c r="E61" s="281"/>
      <c r="F61" s="223"/>
      <c r="G61" s="223"/>
      <c r="H61" s="282"/>
      <c r="I61" s="253"/>
      <c r="J61" s="280"/>
      <c r="K61" s="228"/>
      <c r="L61" s="229"/>
      <c r="M61" s="246"/>
      <c r="N61" s="230"/>
      <c r="O61" s="230"/>
      <c r="P61" s="231"/>
      <c r="Q61" s="231"/>
      <c r="R61" s="231"/>
      <c r="S61" s="231"/>
      <c r="T61" s="231"/>
      <c r="U61" s="231"/>
      <c r="V61" s="231"/>
      <c r="W61" s="231"/>
      <c r="X61" s="231"/>
      <c r="Y61" s="231"/>
      <c r="Z61" s="232"/>
      <c r="AA61" s="251"/>
      <c r="AB61" s="234"/>
      <c r="AC61" s="231"/>
      <c r="AD61" s="231"/>
      <c r="AE61" s="231"/>
      <c r="AF61" s="231"/>
      <c r="AG61" s="231"/>
      <c r="AH61" s="232"/>
      <c r="AI61" s="233"/>
      <c r="AJ61" s="231"/>
      <c r="AK61" s="231"/>
      <c r="AL61" s="231"/>
      <c r="AM61" s="231"/>
      <c r="AN61" s="231"/>
      <c r="AO61" s="231"/>
      <c r="AP61" s="231"/>
      <c r="AQ61" s="231"/>
      <c r="AR61" s="231"/>
      <c r="AS61" s="231"/>
      <c r="AT61" s="231"/>
      <c r="AU61" s="231"/>
      <c r="AV61" s="231"/>
      <c r="AW61" s="231"/>
      <c r="AX61" s="231"/>
      <c r="AY61" s="231"/>
      <c r="AZ61" s="231"/>
      <c r="BA61" s="122">
        <f t="shared" si="0"/>
        <v>0</v>
      </c>
      <c r="BB61" s="212">
        <f t="shared" si="1"/>
        <v>0</v>
      </c>
      <c r="BC61" s="211"/>
    </row>
    <row r="62" spans="1:55" ht="16" customHeight="1" x14ac:dyDescent="0.15">
      <c r="A62" s="222">
        <v>54</v>
      </c>
      <c r="B62" s="221"/>
      <c r="C62" s="222"/>
      <c r="D62" s="220"/>
      <c r="E62" s="281"/>
      <c r="F62" s="223"/>
      <c r="G62" s="223"/>
      <c r="H62" s="282"/>
      <c r="I62" s="253"/>
      <c r="J62" s="280"/>
      <c r="K62" s="228"/>
      <c r="L62" s="229"/>
      <c r="M62" s="246"/>
      <c r="N62" s="230"/>
      <c r="O62" s="230"/>
      <c r="P62" s="231"/>
      <c r="Q62" s="231"/>
      <c r="R62" s="231"/>
      <c r="S62" s="231"/>
      <c r="T62" s="231"/>
      <c r="U62" s="231"/>
      <c r="V62" s="231"/>
      <c r="W62" s="231"/>
      <c r="X62" s="231"/>
      <c r="Y62" s="231"/>
      <c r="Z62" s="232"/>
      <c r="AA62" s="251"/>
      <c r="AB62" s="234"/>
      <c r="AC62" s="231"/>
      <c r="AD62" s="231"/>
      <c r="AE62" s="231"/>
      <c r="AF62" s="231"/>
      <c r="AG62" s="231"/>
      <c r="AH62" s="232"/>
      <c r="AI62" s="233"/>
      <c r="AJ62" s="231"/>
      <c r="AK62" s="231"/>
      <c r="AL62" s="231"/>
      <c r="AM62" s="231"/>
      <c r="AN62" s="231"/>
      <c r="AO62" s="231"/>
      <c r="AP62" s="231"/>
      <c r="AQ62" s="231"/>
      <c r="AR62" s="231"/>
      <c r="AS62" s="231"/>
      <c r="AT62" s="231"/>
      <c r="AU62" s="231"/>
      <c r="AV62" s="231"/>
      <c r="AW62" s="231"/>
      <c r="AX62" s="231"/>
      <c r="AY62" s="231"/>
      <c r="AZ62" s="231"/>
      <c r="BA62" s="122">
        <f t="shared" si="0"/>
        <v>0</v>
      </c>
      <c r="BB62" s="212">
        <f t="shared" si="1"/>
        <v>0</v>
      </c>
      <c r="BC62" s="211"/>
    </row>
    <row r="63" spans="1:55" ht="16" customHeight="1" x14ac:dyDescent="0.15">
      <c r="A63" s="222">
        <v>55</v>
      </c>
      <c r="B63" s="221"/>
      <c r="C63" s="222"/>
      <c r="D63" s="220"/>
      <c r="E63" s="281"/>
      <c r="F63" s="223"/>
      <c r="G63" s="223"/>
      <c r="H63" s="282"/>
      <c r="I63" s="253"/>
      <c r="J63" s="280"/>
      <c r="K63" s="228"/>
      <c r="L63" s="229"/>
      <c r="M63" s="246"/>
      <c r="N63" s="230"/>
      <c r="O63" s="230"/>
      <c r="P63" s="231"/>
      <c r="Q63" s="231"/>
      <c r="R63" s="231"/>
      <c r="S63" s="231"/>
      <c r="T63" s="231"/>
      <c r="U63" s="231"/>
      <c r="V63" s="231"/>
      <c r="W63" s="231"/>
      <c r="X63" s="231"/>
      <c r="Y63" s="231"/>
      <c r="Z63" s="232"/>
      <c r="AA63" s="251"/>
      <c r="AB63" s="234"/>
      <c r="AC63" s="231"/>
      <c r="AD63" s="231"/>
      <c r="AE63" s="231"/>
      <c r="AF63" s="231"/>
      <c r="AG63" s="231"/>
      <c r="AH63" s="232"/>
      <c r="AI63" s="233"/>
      <c r="AJ63" s="231"/>
      <c r="AK63" s="231"/>
      <c r="AL63" s="231"/>
      <c r="AM63" s="231"/>
      <c r="AN63" s="231"/>
      <c r="AO63" s="231"/>
      <c r="AP63" s="231"/>
      <c r="AQ63" s="231"/>
      <c r="AR63" s="231"/>
      <c r="AS63" s="231"/>
      <c r="AT63" s="231"/>
      <c r="AU63" s="231"/>
      <c r="AV63" s="231"/>
      <c r="AW63" s="231"/>
      <c r="AX63" s="231"/>
      <c r="AY63" s="231"/>
      <c r="AZ63" s="231"/>
      <c r="BA63" s="122">
        <f t="shared" si="0"/>
        <v>0</v>
      </c>
      <c r="BB63" s="212">
        <f t="shared" si="1"/>
        <v>0</v>
      </c>
      <c r="BC63" s="211"/>
    </row>
    <row r="64" spans="1:55" ht="16" customHeight="1" x14ac:dyDescent="0.15">
      <c r="A64" s="222">
        <v>56</v>
      </c>
      <c r="B64" s="221"/>
      <c r="C64" s="222"/>
      <c r="D64" s="220"/>
      <c r="E64" s="281"/>
      <c r="F64" s="223"/>
      <c r="G64" s="223"/>
      <c r="H64" s="282"/>
      <c r="I64" s="253"/>
      <c r="J64" s="280"/>
      <c r="K64" s="228"/>
      <c r="L64" s="229"/>
      <c r="M64" s="246"/>
      <c r="N64" s="230"/>
      <c r="O64" s="230"/>
      <c r="P64" s="231"/>
      <c r="Q64" s="231"/>
      <c r="R64" s="231"/>
      <c r="S64" s="231"/>
      <c r="T64" s="231"/>
      <c r="U64" s="231"/>
      <c r="V64" s="231"/>
      <c r="W64" s="231"/>
      <c r="X64" s="231"/>
      <c r="Y64" s="231"/>
      <c r="Z64" s="232"/>
      <c r="AA64" s="251"/>
      <c r="AB64" s="234"/>
      <c r="AC64" s="231"/>
      <c r="AD64" s="231"/>
      <c r="AE64" s="231"/>
      <c r="AF64" s="231"/>
      <c r="AG64" s="231"/>
      <c r="AH64" s="232"/>
      <c r="AI64" s="233"/>
      <c r="AJ64" s="231"/>
      <c r="AK64" s="231"/>
      <c r="AL64" s="231"/>
      <c r="AM64" s="231"/>
      <c r="AN64" s="231"/>
      <c r="AO64" s="231"/>
      <c r="AP64" s="231"/>
      <c r="AQ64" s="231"/>
      <c r="AR64" s="231"/>
      <c r="AS64" s="231"/>
      <c r="AT64" s="231"/>
      <c r="AU64" s="231"/>
      <c r="AV64" s="231"/>
      <c r="AW64" s="231"/>
      <c r="AX64" s="231"/>
      <c r="AY64" s="231"/>
      <c r="AZ64" s="231"/>
      <c r="BA64" s="122">
        <f t="shared" si="0"/>
        <v>0</v>
      </c>
      <c r="BB64" s="212">
        <f t="shared" si="1"/>
        <v>0</v>
      </c>
      <c r="BC64" s="211"/>
    </row>
    <row r="65" spans="1:55" ht="16" customHeight="1" x14ac:dyDescent="0.15">
      <c r="A65" s="222">
        <v>57</v>
      </c>
      <c r="B65" s="221"/>
      <c r="C65" s="222"/>
      <c r="D65" s="220"/>
      <c r="E65" s="281"/>
      <c r="F65" s="223"/>
      <c r="G65" s="223"/>
      <c r="H65" s="282"/>
      <c r="I65" s="253"/>
      <c r="J65" s="280"/>
      <c r="K65" s="228"/>
      <c r="L65" s="229"/>
      <c r="M65" s="246"/>
      <c r="N65" s="230"/>
      <c r="O65" s="230"/>
      <c r="P65" s="231"/>
      <c r="Q65" s="231"/>
      <c r="R65" s="231"/>
      <c r="S65" s="231"/>
      <c r="T65" s="231"/>
      <c r="U65" s="231"/>
      <c r="V65" s="231"/>
      <c r="W65" s="231"/>
      <c r="X65" s="231"/>
      <c r="Y65" s="231"/>
      <c r="Z65" s="232"/>
      <c r="AA65" s="251"/>
      <c r="AB65" s="234"/>
      <c r="AC65" s="231"/>
      <c r="AD65" s="231"/>
      <c r="AE65" s="231"/>
      <c r="AF65" s="231"/>
      <c r="AG65" s="231"/>
      <c r="AH65" s="232"/>
      <c r="AI65" s="233"/>
      <c r="AJ65" s="231"/>
      <c r="AK65" s="231"/>
      <c r="AL65" s="231"/>
      <c r="AM65" s="231"/>
      <c r="AN65" s="231"/>
      <c r="AO65" s="231"/>
      <c r="AP65" s="231"/>
      <c r="AQ65" s="231"/>
      <c r="AR65" s="231"/>
      <c r="AS65" s="231"/>
      <c r="AT65" s="231"/>
      <c r="AU65" s="231"/>
      <c r="AV65" s="231"/>
      <c r="AW65" s="231"/>
      <c r="AX65" s="231"/>
      <c r="AY65" s="231"/>
      <c r="AZ65" s="231"/>
      <c r="BA65" s="122">
        <f t="shared" si="0"/>
        <v>0</v>
      </c>
      <c r="BB65" s="212">
        <f t="shared" si="1"/>
        <v>0</v>
      </c>
      <c r="BC65" s="211"/>
    </row>
    <row r="66" spans="1:55" ht="16" customHeight="1" x14ac:dyDescent="0.15">
      <c r="A66" s="222">
        <v>58</v>
      </c>
      <c r="B66" s="221"/>
      <c r="C66" s="222"/>
      <c r="D66" s="220"/>
      <c r="E66" s="281"/>
      <c r="F66" s="223"/>
      <c r="G66" s="223"/>
      <c r="H66" s="282"/>
      <c r="I66" s="253"/>
      <c r="J66" s="280"/>
      <c r="K66" s="228"/>
      <c r="L66" s="229"/>
      <c r="M66" s="246"/>
      <c r="N66" s="230"/>
      <c r="O66" s="230"/>
      <c r="P66" s="231"/>
      <c r="Q66" s="231"/>
      <c r="R66" s="231"/>
      <c r="S66" s="231"/>
      <c r="T66" s="231"/>
      <c r="U66" s="231"/>
      <c r="V66" s="231"/>
      <c r="W66" s="231"/>
      <c r="X66" s="231"/>
      <c r="Y66" s="231"/>
      <c r="Z66" s="232"/>
      <c r="AA66" s="251"/>
      <c r="AB66" s="234"/>
      <c r="AC66" s="231"/>
      <c r="AD66" s="231"/>
      <c r="AE66" s="231"/>
      <c r="AF66" s="231"/>
      <c r="AG66" s="231"/>
      <c r="AH66" s="232"/>
      <c r="AI66" s="233"/>
      <c r="AJ66" s="231"/>
      <c r="AK66" s="231"/>
      <c r="AL66" s="231"/>
      <c r="AM66" s="231"/>
      <c r="AN66" s="231"/>
      <c r="AO66" s="231"/>
      <c r="AP66" s="231"/>
      <c r="AQ66" s="231"/>
      <c r="AR66" s="231"/>
      <c r="AS66" s="231"/>
      <c r="AT66" s="231"/>
      <c r="AU66" s="231"/>
      <c r="AV66" s="231"/>
      <c r="AW66" s="231"/>
      <c r="AX66" s="231"/>
      <c r="AY66" s="231"/>
      <c r="AZ66" s="231"/>
      <c r="BA66" s="122">
        <f t="shared" si="0"/>
        <v>0</v>
      </c>
      <c r="BB66" s="212">
        <f t="shared" si="1"/>
        <v>0</v>
      </c>
      <c r="BC66" s="211"/>
    </row>
    <row r="67" spans="1:55" ht="16" customHeight="1" x14ac:dyDescent="0.15">
      <c r="A67" s="222">
        <v>59</v>
      </c>
      <c r="B67" s="221"/>
      <c r="C67" s="222"/>
      <c r="D67" s="220"/>
      <c r="E67" s="281"/>
      <c r="F67" s="223"/>
      <c r="G67" s="223"/>
      <c r="H67" s="282"/>
      <c r="I67" s="253"/>
      <c r="J67" s="280"/>
      <c r="K67" s="228"/>
      <c r="L67" s="229"/>
      <c r="M67" s="246"/>
      <c r="N67" s="230"/>
      <c r="O67" s="230"/>
      <c r="P67" s="231"/>
      <c r="Q67" s="231"/>
      <c r="R67" s="231"/>
      <c r="S67" s="231"/>
      <c r="T67" s="231"/>
      <c r="U67" s="231"/>
      <c r="V67" s="231"/>
      <c r="W67" s="231"/>
      <c r="X67" s="231"/>
      <c r="Y67" s="231"/>
      <c r="Z67" s="232"/>
      <c r="AA67" s="251"/>
      <c r="AB67" s="234"/>
      <c r="AC67" s="231"/>
      <c r="AD67" s="231"/>
      <c r="AE67" s="231"/>
      <c r="AF67" s="231"/>
      <c r="AG67" s="231"/>
      <c r="AH67" s="232"/>
      <c r="AI67" s="233"/>
      <c r="AJ67" s="231"/>
      <c r="AK67" s="231"/>
      <c r="AL67" s="231"/>
      <c r="AM67" s="231"/>
      <c r="AN67" s="231"/>
      <c r="AO67" s="231"/>
      <c r="AP67" s="231"/>
      <c r="AQ67" s="231"/>
      <c r="AR67" s="231"/>
      <c r="AS67" s="231"/>
      <c r="AT67" s="231"/>
      <c r="AU67" s="231"/>
      <c r="AV67" s="231"/>
      <c r="AW67" s="231"/>
      <c r="AX67" s="231"/>
      <c r="AY67" s="231"/>
      <c r="AZ67" s="231"/>
      <c r="BA67" s="122">
        <f t="shared" si="0"/>
        <v>0</v>
      </c>
      <c r="BB67" s="212">
        <f t="shared" si="1"/>
        <v>0</v>
      </c>
      <c r="BC67" s="211"/>
    </row>
    <row r="68" spans="1:55" ht="16" customHeight="1" x14ac:dyDescent="0.15">
      <c r="A68" s="222">
        <v>60</v>
      </c>
      <c r="B68" s="221"/>
      <c r="C68" s="222"/>
      <c r="D68" s="220"/>
      <c r="E68" s="281"/>
      <c r="F68" s="223"/>
      <c r="G68" s="223"/>
      <c r="H68" s="282"/>
      <c r="I68" s="253"/>
      <c r="J68" s="280"/>
      <c r="K68" s="228"/>
      <c r="L68" s="229"/>
      <c r="M68" s="246"/>
      <c r="N68" s="230"/>
      <c r="O68" s="230"/>
      <c r="P68" s="231"/>
      <c r="Q68" s="231"/>
      <c r="R68" s="231"/>
      <c r="S68" s="231"/>
      <c r="T68" s="231"/>
      <c r="U68" s="231"/>
      <c r="V68" s="231"/>
      <c r="W68" s="231"/>
      <c r="X68" s="231"/>
      <c r="Y68" s="231"/>
      <c r="Z68" s="232"/>
      <c r="AA68" s="251"/>
      <c r="AB68" s="234"/>
      <c r="AC68" s="231"/>
      <c r="AD68" s="231"/>
      <c r="AE68" s="231"/>
      <c r="AF68" s="231"/>
      <c r="AG68" s="231"/>
      <c r="AH68" s="232"/>
      <c r="AI68" s="233"/>
      <c r="AJ68" s="231"/>
      <c r="AK68" s="231"/>
      <c r="AL68" s="231"/>
      <c r="AM68" s="231"/>
      <c r="AN68" s="231"/>
      <c r="AO68" s="231"/>
      <c r="AP68" s="231"/>
      <c r="AQ68" s="231"/>
      <c r="AR68" s="231"/>
      <c r="AS68" s="231"/>
      <c r="AT68" s="231"/>
      <c r="AU68" s="231"/>
      <c r="AV68" s="231"/>
      <c r="AW68" s="231"/>
      <c r="AX68" s="231"/>
      <c r="AY68" s="231"/>
      <c r="AZ68" s="231"/>
      <c r="BA68" s="122">
        <f t="shared" si="0"/>
        <v>0</v>
      </c>
      <c r="BB68" s="212">
        <f t="shared" si="1"/>
        <v>0</v>
      </c>
      <c r="BC68" s="211"/>
    </row>
    <row r="69" spans="1:55" ht="16" customHeight="1" x14ac:dyDescent="0.15">
      <c r="A69" s="222">
        <v>61</v>
      </c>
      <c r="B69" s="221"/>
      <c r="C69" s="222"/>
      <c r="D69" s="220"/>
      <c r="E69" s="281"/>
      <c r="F69" s="223"/>
      <c r="G69" s="223"/>
      <c r="H69" s="282"/>
      <c r="I69" s="253"/>
      <c r="J69" s="280"/>
      <c r="K69" s="228"/>
      <c r="L69" s="229"/>
      <c r="M69" s="246"/>
      <c r="N69" s="230"/>
      <c r="O69" s="230"/>
      <c r="P69" s="231"/>
      <c r="Q69" s="231"/>
      <c r="R69" s="231"/>
      <c r="S69" s="231"/>
      <c r="T69" s="231"/>
      <c r="U69" s="231"/>
      <c r="V69" s="231"/>
      <c r="W69" s="231"/>
      <c r="X69" s="231"/>
      <c r="Y69" s="231"/>
      <c r="Z69" s="232"/>
      <c r="AA69" s="251"/>
      <c r="AB69" s="234"/>
      <c r="AC69" s="231"/>
      <c r="AD69" s="231"/>
      <c r="AE69" s="231"/>
      <c r="AF69" s="231"/>
      <c r="AG69" s="231"/>
      <c r="AH69" s="232"/>
      <c r="AI69" s="233"/>
      <c r="AJ69" s="231"/>
      <c r="AK69" s="231"/>
      <c r="AL69" s="231"/>
      <c r="AM69" s="231"/>
      <c r="AN69" s="231"/>
      <c r="AO69" s="231"/>
      <c r="AP69" s="231"/>
      <c r="AQ69" s="231"/>
      <c r="AR69" s="231"/>
      <c r="AS69" s="231"/>
      <c r="AT69" s="231"/>
      <c r="AU69" s="231"/>
      <c r="AV69" s="231"/>
      <c r="AW69" s="231"/>
      <c r="AX69" s="231"/>
      <c r="AY69" s="231"/>
      <c r="AZ69" s="231"/>
      <c r="BA69" s="122">
        <f t="shared" si="0"/>
        <v>0</v>
      </c>
      <c r="BB69" s="212">
        <f t="shared" si="1"/>
        <v>0</v>
      </c>
      <c r="BC69" s="211"/>
    </row>
    <row r="70" spans="1:55" ht="16" customHeight="1" x14ac:dyDescent="0.15">
      <c r="A70" s="222">
        <v>62</v>
      </c>
      <c r="B70" s="221"/>
      <c r="C70" s="222"/>
      <c r="D70" s="220"/>
      <c r="E70" s="281"/>
      <c r="F70" s="223"/>
      <c r="G70" s="223"/>
      <c r="H70" s="282"/>
      <c r="I70" s="253"/>
      <c r="J70" s="280"/>
      <c r="K70" s="228"/>
      <c r="L70" s="229"/>
      <c r="M70" s="246"/>
      <c r="N70" s="230"/>
      <c r="O70" s="230"/>
      <c r="P70" s="231"/>
      <c r="Q70" s="231"/>
      <c r="R70" s="231"/>
      <c r="S70" s="231"/>
      <c r="T70" s="231"/>
      <c r="U70" s="231"/>
      <c r="V70" s="231"/>
      <c r="W70" s="231"/>
      <c r="X70" s="231"/>
      <c r="Y70" s="231"/>
      <c r="Z70" s="232"/>
      <c r="AA70" s="251"/>
      <c r="AB70" s="234"/>
      <c r="AC70" s="231"/>
      <c r="AD70" s="231"/>
      <c r="AE70" s="231"/>
      <c r="AF70" s="231"/>
      <c r="AG70" s="231"/>
      <c r="AH70" s="232"/>
      <c r="AI70" s="233"/>
      <c r="AJ70" s="231"/>
      <c r="AK70" s="231"/>
      <c r="AL70" s="231"/>
      <c r="AM70" s="231"/>
      <c r="AN70" s="231"/>
      <c r="AO70" s="231"/>
      <c r="AP70" s="231"/>
      <c r="AQ70" s="231"/>
      <c r="AR70" s="231"/>
      <c r="AS70" s="231"/>
      <c r="AT70" s="231"/>
      <c r="AU70" s="231"/>
      <c r="AV70" s="231"/>
      <c r="AW70" s="231"/>
      <c r="AX70" s="231"/>
      <c r="AY70" s="231"/>
      <c r="AZ70" s="231"/>
      <c r="BA70" s="122">
        <f t="shared" si="0"/>
        <v>0</v>
      </c>
      <c r="BB70" s="212">
        <f t="shared" si="1"/>
        <v>0</v>
      </c>
      <c r="BC70" s="211"/>
    </row>
    <row r="71" spans="1:55" ht="16" customHeight="1" x14ac:dyDescent="0.15">
      <c r="A71" s="222">
        <v>63</v>
      </c>
      <c r="B71" s="221"/>
      <c r="C71" s="222"/>
      <c r="D71" s="220"/>
      <c r="E71" s="281"/>
      <c r="F71" s="223"/>
      <c r="G71" s="223"/>
      <c r="H71" s="282"/>
      <c r="I71" s="253"/>
      <c r="J71" s="280"/>
      <c r="K71" s="228"/>
      <c r="L71" s="229"/>
      <c r="M71" s="246"/>
      <c r="N71" s="230"/>
      <c r="O71" s="230"/>
      <c r="P71" s="231"/>
      <c r="Q71" s="231"/>
      <c r="R71" s="231"/>
      <c r="S71" s="231"/>
      <c r="T71" s="231"/>
      <c r="U71" s="231"/>
      <c r="V71" s="231"/>
      <c r="W71" s="231"/>
      <c r="X71" s="231"/>
      <c r="Y71" s="231"/>
      <c r="Z71" s="232"/>
      <c r="AA71" s="251"/>
      <c r="AB71" s="234"/>
      <c r="AC71" s="231"/>
      <c r="AD71" s="231"/>
      <c r="AE71" s="231"/>
      <c r="AF71" s="231"/>
      <c r="AG71" s="231"/>
      <c r="AH71" s="232"/>
      <c r="AI71" s="233"/>
      <c r="AJ71" s="231"/>
      <c r="AK71" s="231"/>
      <c r="AL71" s="231"/>
      <c r="AM71" s="231"/>
      <c r="AN71" s="231"/>
      <c r="AO71" s="231"/>
      <c r="AP71" s="231"/>
      <c r="AQ71" s="231"/>
      <c r="AR71" s="231"/>
      <c r="AS71" s="231"/>
      <c r="AT71" s="231"/>
      <c r="AU71" s="231"/>
      <c r="AV71" s="231"/>
      <c r="AW71" s="231"/>
      <c r="AX71" s="231"/>
      <c r="AY71" s="231"/>
      <c r="AZ71" s="231"/>
      <c r="BA71" s="122">
        <f t="shared" si="0"/>
        <v>0</v>
      </c>
      <c r="BB71" s="212">
        <f t="shared" si="1"/>
        <v>0</v>
      </c>
      <c r="BC71" s="211"/>
    </row>
    <row r="72" spans="1:55" ht="16" customHeight="1" x14ac:dyDescent="0.15">
      <c r="A72" s="222">
        <v>64</v>
      </c>
      <c r="B72" s="221"/>
      <c r="C72" s="222"/>
      <c r="D72" s="220"/>
      <c r="E72" s="281"/>
      <c r="F72" s="223"/>
      <c r="G72" s="223"/>
      <c r="H72" s="282"/>
      <c r="I72" s="253"/>
      <c r="J72" s="280"/>
      <c r="K72" s="228"/>
      <c r="L72" s="229"/>
      <c r="M72" s="246"/>
      <c r="N72" s="230"/>
      <c r="O72" s="230"/>
      <c r="P72" s="231"/>
      <c r="Q72" s="231"/>
      <c r="R72" s="231"/>
      <c r="S72" s="231"/>
      <c r="T72" s="231"/>
      <c r="U72" s="231"/>
      <c r="V72" s="231"/>
      <c r="W72" s="231"/>
      <c r="X72" s="231"/>
      <c r="Y72" s="231"/>
      <c r="Z72" s="232"/>
      <c r="AA72" s="251"/>
      <c r="AB72" s="234"/>
      <c r="AC72" s="231"/>
      <c r="AD72" s="231"/>
      <c r="AE72" s="231"/>
      <c r="AF72" s="231"/>
      <c r="AG72" s="231"/>
      <c r="AH72" s="232"/>
      <c r="AI72" s="233"/>
      <c r="AJ72" s="231"/>
      <c r="AK72" s="231"/>
      <c r="AL72" s="231"/>
      <c r="AM72" s="231"/>
      <c r="AN72" s="231"/>
      <c r="AO72" s="231"/>
      <c r="AP72" s="231"/>
      <c r="AQ72" s="231"/>
      <c r="AR72" s="231"/>
      <c r="AS72" s="231"/>
      <c r="AT72" s="231"/>
      <c r="AU72" s="231"/>
      <c r="AV72" s="231"/>
      <c r="AW72" s="231"/>
      <c r="AX72" s="231"/>
      <c r="AY72" s="231"/>
      <c r="AZ72" s="231"/>
      <c r="BA72" s="122">
        <f t="shared" si="0"/>
        <v>0</v>
      </c>
      <c r="BB72" s="212">
        <f t="shared" si="1"/>
        <v>0</v>
      </c>
      <c r="BC72" s="211"/>
    </row>
    <row r="73" spans="1:55" ht="16" customHeight="1" x14ac:dyDescent="0.15">
      <c r="A73" s="222">
        <v>65</v>
      </c>
      <c r="B73" s="221"/>
      <c r="C73" s="222"/>
      <c r="D73" s="220"/>
      <c r="E73" s="281"/>
      <c r="F73" s="223"/>
      <c r="G73" s="223"/>
      <c r="H73" s="282"/>
      <c r="I73" s="253"/>
      <c r="J73" s="280"/>
      <c r="K73" s="228"/>
      <c r="L73" s="229"/>
      <c r="M73" s="246"/>
      <c r="N73" s="230"/>
      <c r="O73" s="230"/>
      <c r="P73" s="231"/>
      <c r="Q73" s="231"/>
      <c r="R73" s="231"/>
      <c r="S73" s="231"/>
      <c r="T73" s="231"/>
      <c r="U73" s="231"/>
      <c r="V73" s="231"/>
      <c r="W73" s="231"/>
      <c r="X73" s="231"/>
      <c r="Y73" s="231"/>
      <c r="Z73" s="232"/>
      <c r="AA73" s="251"/>
      <c r="AB73" s="234"/>
      <c r="AC73" s="231"/>
      <c r="AD73" s="231"/>
      <c r="AE73" s="231"/>
      <c r="AF73" s="231"/>
      <c r="AG73" s="231"/>
      <c r="AH73" s="232"/>
      <c r="AI73" s="233"/>
      <c r="AJ73" s="231"/>
      <c r="AK73" s="231"/>
      <c r="AL73" s="231"/>
      <c r="AM73" s="231"/>
      <c r="AN73" s="231"/>
      <c r="AO73" s="231"/>
      <c r="AP73" s="231"/>
      <c r="AQ73" s="231"/>
      <c r="AR73" s="231"/>
      <c r="AS73" s="231"/>
      <c r="AT73" s="231"/>
      <c r="AU73" s="231"/>
      <c r="AV73" s="231"/>
      <c r="AW73" s="231"/>
      <c r="AX73" s="231"/>
      <c r="AY73" s="231"/>
      <c r="AZ73" s="231"/>
      <c r="BA73" s="122">
        <f t="shared" si="0"/>
        <v>0</v>
      </c>
      <c r="BB73" s="212">
        <f t="shared" si="1"/>
        <v>0</v>
      </c>
      <c r="BC73" s="211"/>
    </row>
    <row r="74" spans="1:55" ht="16" customHeight="1" x14ac:dyDescent="0.15">
      <c r="A74" s="222">
        <v>66</v>
      </c>
      <c r="B74" s="221"/>
      <c r="C74" s="222"/>
      <c r="D74" s="220"/>
      <c r="E74" s="281"/>
      <c r="F74" s="223"/>
      <c r="G74" s="223"/>
      <c r="H74" s="282"/>
      <c r="I74" s="253"/>
      <c r="J74" s="280"/>
      <c r="K74" s="228"/>
      <c r="L74" s="229"/>
      <c r="M74" s="246"/>
      <c r="N74" s="230"/>
      <c r="O74" s="230"/>
      <c r="P74" s="231"/>
      <c r="Q74" s="231"/>
      <c r="R74" s="231"/>
      <c r="S74" s="231"/>
      <c r="T74" s="231"/>
      <c r="U74" s="231"/>
      <c r="V74" s="231"/>
      <c r="W74" s="231"/>
      <c r="X74" s="231"/>
      <c r="Y74" s="231"/>
      <c r="Z74" s="232"/>
      <c r="AA74" s="251"/>
      <c r="AB74" s="234"/>
      <c r="AC74" s="231"/>
      <c r="AD74" s="231"/>
      <c r="AE74" s="231"/>
      <c r="AF74" s="231"/>
      <c r="AG74" s="231"/>
      <c r="AH74" s="232"/>
      <c r="AI74" s="233"/>
      <c r="AJ74" s="231"/>
      <c r="AK74" s="231"/>
      <c r="AL74" s="231"/>
      <c r="AM74" s="231"/>
      <c r="AN74" s="231"/>
      <c r="AO74" s="231"/>
      <c r="AP74" s="231"/>
      <c r="AQ74" s="231"/>
      <c r="AR74" s="231"/>
      <c r="AS74" s="231"/>
      <c r="AT74" s="231"/>
      <c r="AU74" s="231"/>
      <c r="AV74" s="231"/>
      <c r="AW74" s="231"/>
      <c r="AX74" s="231"/>
      <c r="AY74" s="231"/>
      <c r="AZ74" s="231"/>
      <c r="BA74" s="122">
        <f t="shared" ref="BA74:BA108" si="2">SUM(R74:AZ74)</f>
        <v>0</v>
      </c>
      <c r="BB74" s="212">
        <f t="shared" ref="BB74:BB108" si="3">Q74-BA74</f>
        <v>0</v>
      </c>
      <c r="BC74" s="211"/>
    </row>
    <row r="75" spans="1:55" ht="16" customHeight="1" x14ac:dyDescent="0.15">
      <c r="A75" s="222">
        <v>67</v>
      </c>
      <c r="B75" s="221"/>
      <c r="C75" s="222"/>
      <c r="D75" s="220"/>
      <c r="E75" s="281"/>
      <c r="F75" s="223"/>
      <c r="G75" s="223"/>
      <c r="H75" s="282"/>
      <c r="I75" s="253"/>
      <c r="J75" s="280"/>
      <c r="K75" s="228"/>
      <c r="L75" s="229"/>
      <c r="M75" s="246"/>
      <c r="N75" s="230"/>
      <c r="O75" s="230"/>
      <c r="P75" s="231"/>
      <c r="Q75" s="231"/>
      <c r="R75" s="231"/>
      <c r="S75" s="231"/>
      <c r="T75" s="231"/>
      <c r="U75" s="231"/>
      <c r="V75" s="231"/>
      <c r="W75" s="231"/>
      <c r="X75" s="231"/>
      <c r="Y75" s="231"/>
      <c r="Z75" s="232"/>
      <c r="AA75" s="251"/>
      <c r="AB75" s="234"/>
      <c r="AC75" s="231"/>
      <c r="AD75" s="231"/>
      <c r="AE75" s="231"/>
      <c r="AF75" s="231"/>
      <c r="AG75" s="231"/>
      <c r="AH75" s="232"/>
      <c r="AI75" s="233"/>
      <c r="AJ75" s="231"/>
      <c r="AK75" s="231"/>
      <c r="AL75" s="231"/>
      <c r="AM75" s="231"/>
      <c r="AN75" s="231"/>
      <c r="AO75" s="231"/>
      <c r="AP75" s="231"/>
      <c r="AQ75" s="231"/>
      <c r="AR75" s="231"/>
      <c r="AS75" s="231"/>
      <c r="AT75" s="231"/>
      <c r="AU75" s="231"/>
      <c r="AV75" s="231"/>
      <c r="AW75" s="231"/>
      <c r="AX75" s="231"/>
      <c r="AY75" s="231"/>
      <c r="AZ75" s="231"/>
      <c r="BA75" s="122">
        <f t="shared" si="2"/>
        <v>0</v>
      </c>
      <c r="BB75" s="212">
        <f t="shared" si="3"/>
        <v>0</v>
      </c>
      <c r="BC75" s="211"/>
    </row>
    <row r="76" spans="1:55" ht="16" customHeight="1" x14ac:dyDescent="0.15">
      <c r="A76" s="222">
        <v>68</v>
      </c>
      <c r="B76" s="221"/>
      <c r="C76" s="222"/>
      <c r="D76" s="220"/>
      <c r="E76" s="281"/>
      <c r="F76" s="223"/>
      <c r="G76" s="223"/>
      <c r="H76" s="282"/>
      <c r="I76" s="253"/>
      <c r="J76" s="280"/>
      <c r="K76" s="228"/>
      <c r="L76" s="229"/>
      <c r="M76" s="246"/>
      <c r="N76" s="230"/>
      <c r="O76" s="230"/>
      <c r="P76" s="231"/>
      <c r="Q76" s="231"/>
      <c r="R76" s="231"/>
      <c r="S76" s="231"/>
      <c r="T76" s="231"/>
      <c r="U76" s="231"/>
      <c r="V76" s="231"/>
      <c r="W76" s="231"/>
      <c r="X76" s="231"/>
      <c r="Y76" s="231"/>
      <c r="Z76" s="232"/>
      <c r="AA76" s="251"/>
      <c r="AB76" s="234"/>
      <c r="AC76" s="231"/>
      <c r="AD76" s="231"/>
      <c r="AE76" s="231"/>
      <c r="AF76" s="231"/>
      <c r="AG76" s="231"/>
      <c r="AH76" s="232"/>
      <c r="AI76" s="233"/>
      <c r="AJ76" s="231"/>
      <c r="AK76" s="231"/>
      <c r="AL76" s="231"/>
      <c r="AM76" s="231"/>
      <c r="AN76" s="231"/>
      <c r="AO76" s="231"/>
      <c r="AP76" s="231"/>
      <c r="AQ76" s="231"/>
      <c r="AR76" s="231"/>
      <c r="AS76" s="231"/>
      <c r="AT76" s="231"/>
      <c r="AU76" s="231"/>
      <c r="AV76" s="231"/>
      <c r="AW76" s="231"/>
      <c r="AX76" s="231"/>
      <c r="AY76" s="231"/>
      <c r="AZ76" s="231"/>
      <c r="BA76" s="122">
        <f t="shared" si="2"/>
        <v>0</v>
      </c>
      <c r="BB76" s="212">
        <f t="shared" si="3"/>
        <v>0</v>
      </c>
      <c r="BC76" s="211"/>
    </row>
    <row r="77" spans="1:55" ht="16" customHeight="1" x14ac:dyDescent="0.15">
      <c r="A77" s="222">
        <v>69</v>
      </c>
      <c r="B77" s="221"/>
      <c r="C77" s="222"/>
      <c r="D77" s="220"/>
      <c r="E77" s="281"/>
      <c r="F77" s="223"/>
      <c r="G77" s="223"/>
      <c r="H77" s="282"/>
      <c r="I77" s="253"/>
      <c r="J77" s="280"/>
      <c r="K77" s="228"/>
      <c r="L77" s="229"/>
      <c r="M77" s="246"/>
      <c r="N77" s="230"/>
      <c r="O77" s="230"/>
      <c r="P77" s="231"/>
      <c r="Q77" s="231"/>
      <c r="R77" s="231"/>
      <c r="S77" s="231"/>
      <c r="T77" s="231"/>
      <c r="U77" s="231"/>
      <c r="V77" s="231"/>
      <c r="W77" s="231"/>
      <c r="X77" s="231"/>
      <c r="Y77" s="231"/>
      <c r="Z77" s="232"/>
      <c r="AA77" s="251"/>
      <c r="AB77" s="234"/>
      <c r="AC77" s="231"/>
      <c r="AD77" s="231"/>
      <c r="AE77" s="231"/>
      <c r="AF77" s="231"/>
      <c r="AG77" s="231"/>
      <c r="AH77" s="232"/>
      <c r="AI77" s="233"/>
      <c r="AJ77" s="231"/>
      <c r="AK77" s="231"/>
      <c r="AL77" s="231"/>
      <c r="AM77" s="231"/>
      <c r="AN77" s="231"/>
      <c r="AO77" s="231"/>
      <c r="AP77" s="231"/>
      <c r="AQ77" s="231"/>
      <c r="AR77" s="231"/>
      <c r="AS77" s="231"/>
      <c r="AT77" s="231"/>
      <c r="AU77" s="231"/>
      <c r="AV77" s="231"/>
      <c r="AW77" s="231"/>
      <c r="AX77" s="231"/>
      <c r="AY77" s="231"/>
      <c r="AZ77" s="231"/>
      <c r="BA77" s="122">
        <f t="shared" si="2"/>
        <v>0</v>
      </c>
      <c r="BB77" s="212">
        <f t="shared" si="3"/>
        <v>0</v>
      </c>
      <c r="BC77" s="211"/>
    </row>
    <row r="78" spans="1:55" ht="16" customHeight="1" x14ac:dyDescent="0.15">
      <c r="A78" s="222">
        <v>70</v>
      </c>
      <c r="B78" s="221"/>
      <c r="C78" s="222"/>
      <c r="D78" s="220"/>
      <c r="E78" s="281"/>
      <c r="F78" s="223"/>
      <c r="G78" s="223"/>
      <c r="H78" s="282"/>
      <c r="I78" s="253"/>
      <c r="J78" s="280"/>
      <c r="K78" s="228"/>
      <c r="L78" s="229"/>
      <c r="M78" s="246"/>
      <c r="N78" s="230"/>
      <c r="O78" s="230"/>
      <c r="P78" s="231"/>
      <c r="Q78" s="231"/>
      <c r="R78" s="231"/>
      <c r="S78" s="231"/>
      <c r="T78" s="231"/>
      <c r="U78" s="231"/>
      <c r="V78" s="231"/>
      <c r="W78" s="231"/>
      <c r="X78" s="231"/>
      <c r="Y78" s="231"/>
      <c r="Z78" s="232"/>
      <c r="AA78" s="251"/>
      <c r="AB78" s="234"/>
      <c r="AC78" s="231"/>
      <c r="AD78" s="231"/>
      <c r="AE78" s="231"/>
      <c r="AF78" s="231"/>
      <c r="AG78" s="231"/>
      <c r="AH78" s="232"/>
      <c r="AI78" s="233"/>
      <c r="AJ78" s="231"/>
      <c r="AK78" s="231"/>
      <c r="AL78" s="231"/>
      <c r="AM78" s="231"/>
      <c r="AN78" s="231"/>
      <c r="AO78" s="231"/>
      <c r="AP78" s="231"/>
      <c r="AQ78" s="231"/>
      <c r="AR78" s="231"/>
      <c r="AS78" s="231"/>
      <c r="AT78" s="231"/>
      <c r="AU78" s="231"/>
      <c r="AV78" s="231"/>
      <c r="AW78" s="231"/>
      <c r="AX78" s="231"/>
      <c r="AY78" s="231"/>
      <c r="AZ78" s="231"/>
      <c r="BA78" s="122">
        <f t="shared" si="2"/>
        <v>0</v>
      </c>
      <c r="BB78" s="212">
        <f t="shared" si="3"/>
        <v>0</v>
      </c>
      <c r="BC78" s="211"/>
    </row>
    <row r="79" spans="1:55" ht="16" customHeight="1" x14ac:dyDescent="0.15">
      <c r="A79" s="222">
        <v>71</v>
      </c>
      <c r="B79" s="221"/>
      <c r="C79" s="222"/>
      <c r="D79" s="220"/>
      <c r="E79" s="281"/>
      <c r="F79" s="223"/>
      <c r="G79" s="223"/>
      <c r="H79" s="282"/>
      <c r="I79" s="253"/>
      <c r="J79" s="280"/>
      <c r="K79" s="228"/>
      <c r="L79" s="229"/>
      <c r="M79" s="246"/>
      <c r="N79" s="230"/>
      <c r="O79" s="230"/>
      <c r="P79" s="231"/>
      <c r="Q79" s="231"/>
      <c r="R79" s="231"/>
      <c r="S79" s="231"/>
      <c r="T79" s="231"/>
      <c r="U79" s="231"/>
      <c r="V79" s="231"/>
      <c r="W79" s="231"/>
      <c r="X79" s="231"/>
      <c r="Y79" s="231"/>
      <c r="Z79" s="232"/>
      <c r="AA79" s="251"/>
      <c r="AB79" s="234"/>
      <c r="AC79" s="231"/>
      <c r="AD79" s="231"/>
      <c r="AE79" s="231"/>
      <c r="AF79" s="231"/>
      <c r="AG79" s="231"/>
      <c r="AH79" s="232"/>
      <c r="AI79" s="233"/>
      <c r="AJ79" s="231"/>
      <c r="AK79" s="231"/>
      <c r="AL79" s="231"/>
      <c r="AM79" s="231"/>
      <c r="AN79" s="231"/>
      <c r="AO79" s="231"/>
      <c r="AP79" s="231"/>
      <c r="AQ79" s="231"/>
      <c r="AR79" s="231"/>
      <c r="AS79" s="231"/>
      <c r="AT79" s="231"/>
      <c r="AU79" s="231"/>
      <c r="AV79" s="231"/>
      <c r="AW79" s="231"/>
      <c r="AX79" s="231"/>
      <c r="AY79" s="231"/>
      <c r="AZ79" s="231"/>
      <c r="BA79" s="122">
        <f t="shared" si="2"/>
        <v>0</v>
      </c>
      <c r="BB79" s="212">
        <f t="shared" si="3"/>
        <v>0</v>
      </c>
      <c r="BC79" s="211"/>
    </row>
    <row r="80" spans="1:55" ht="16" customHeight="1" x14ac:dyDescent="0.15">
      <c r="A80" s="222">
        <v>72</v>
      </c>
      <c r="B80" s="221"/>
      <c r="C80" s="222"/>
      <c r="D80" s="220"/>
      <c r="E80" s="281"/>
      <c r="F80" s="223"/>
      <c r="G80" s="223"/>
      <c r="H80" s="282"/>
      <c r="I80" s="253"/>
      <c r="J80" s="280"/>
      <c r="K80" s="228"/>
      <c r="L80" s="229"/>
      <c r="M80" s="246"/>
      <c r="N80" s="230"/>
      <c r="O80" s="230"/>
      <c r="P80" s="231"/>
      <c r="Q80" s="231"/>
      <c r="R80" s="231"/>
      <c r="S80" s="231"/>
      <c r="T80" s="231"/>
      <c r="U80" s="231"/>
      <c r="V80" s="231"/>
      <c r="W80" s="231"/>
      <c r="X80" s="231"/>
      <c r="Y80" s="231"/>
      <c r="Z80" s="232"/>
      <c r="AA80" s="251"/>
      <c r="AB80" s="234"/>
      <c r="AC80" s="231"/>
      <c r="AD80" s="231"/>
      <c r="AE80" s="231"/>
      <c r="AF80" s="231"/>
      <c r="AG80" s="231"/>
      <c r="AH80" s="232"/>
      <c r="AI80" s="233"/>
      <c r="AJ80" s="231"/>
      <c r="AK80" s="231"/>
      <c r="AL80" s="231"/>
      <c r="AM80" s="231"/>
      <c r="AN80" s="231"/>
      <c r="AO80" s="231"/>
      <c r="AP80" s="231"/>
      <c r="AQ80" s="231"/>
      <c r="AR80" s="231"/>
      <c r="AS80" s="231"/>
      <c r="AT80" s="231"/>
      <c r="AU80" s="231"/>
      <c r="AV80" s="231"/>
      <c r="AW80" s="231"/>
      <c r="AX80" s="231"/>
      <c r="AY80" s="231"/>
      <c r="AZ80" s="231"/>
      <c r="BA80" s="122">
        <f t="shared" si="2"/>
        <v>0</v>
      </c>
      <c r="BB80" s="212">
        <f t="shared" si="3"/>
        <v>0</v>
      </c>
      <c r="BC80" s="211"/>
    </row>
    <row r="81" spans="1:55" ht="16" customHeight="1" x14ac:dyDescent="0.15">
      <c r="A81" s="222">
        <v>73</v>
      </c>
      <c r="B81" s="221"/>
      <c r="C81" s="222"/>
      <c r="D81" s="220"/>
      <c r="E81" s="281"/>
      <c r="F81" s="223"/>
      <c r="G81" s="223"/>
      <c r="H81" s="282"/>
      <c r="I81" s="253"/>
      <c r="J81" s="280"/>
      <c r="K81" s="228"/>
      <c r="L81" s="229"/>
      <c r="M81" s="246"/>
      <c r="N81" s="230"/>
      <c r="O81" s="230"/>
      <c r="P81" s="231"/>
      <c r="Q81" s="231"/>
      <c r="R81" s="231"/>
      <c r="S81" s="231"/>
      <c r="T81" s="231"/>
      <c r="U81" s="231"/>
      <c r="V81" s="231"/>
      <c r="W81" s="231"/>
      <c r="X81" s="231"/>
      <c r="Y81" s="231"/>
      <c r="Z81" s="232"/>
      <c r="AA81" s="251"/>
      <c r="AB81" s="234"/>
      <c r="AC81" s="231"/>
      <c r="AD81" s="231"/>
      <c r="AE81" s="231"/>
      <c r="AF81" s="231"/>
      <c r="AG81" s="231"/>
      <c r="AH81" s="232"/>
      <c r="AI81" s="233"/>
      <c r="AJ81" s="231"/>
      <c r="AK81" s="231"/>
      <c r="AL81" s="231"/>
      <c r="AM81" s="231"/>
      <c r="AN81" s="231"/>
      <c r="AO81" s="231"/>
      <c r="AP81" s="231"/>
      <c r="AQ81" s="231"/>
      <c r="AR81" s="231"/>
      <c r="AS81" s="231"/>
      <c r="AT81" s="231"/>
      <c r="AU81" s="231"/>
      <c r="AV81" s="231"/>
      <c r="AW81" s="231"/>
      <c r="AX81" s="231"/>
      <c r="AY81" s="231"/>
      <c r="AZ81" s="231"/>
      <c r="BA81" s="122">
        <f t="shared" si="2"/>
        <v>0</v>
      </c>
      <c r="BB81" s="212">
        <f t="shared" si="3"/>
        <v>0</v>
      </c>
      <c r="BC81" s="211"/>
    </row>
    <row r="82" spans="1:55" ht="16" customHeight="1" x14ac:dyDescent="0.15">
      <c r="A82" s="222">
        <v>74</v>
      </c>
      <c r="B82" s="221"/>
      <c r="C82" s="222"/>
      <c r="D82" s="220"/>
      <c r="E82" s="281"/>
      <c r="F82" s="223"/>
      <c r="G82" s="223"/>
      <c r="H82" s="282"/>
      <c r="I82" s="253"/>
      <c r="J82" s="280"/>
      <c r="K82" s="228"/>
      <c r="L82" s="229"/>
      <c r="M82" s="246"/>
      <c r="N82" s="230"/>
      <c r="O82" s="230"/>
      <c r="P82" s="231"/>
      <c r="Q82" s="231"/>
      <c r="R82" s="231"/>
      <c r="S82" s="231"/>
      <c r="T82" s="231"/>
      <c r="U82" s="231"/>
      <c r="V82" s="231"/>
      <c r="W82" s="231"/>
      <c r="X82" s="231"/>
      <c r="Y82" s="231"/>
      <c r="Z82" s="232"/>
      <c r="AA82" s="251"/>
      <c r="AB82" s="234"/>
      <c r="AC82" s="231"/>
      <c r="AD82" s="231"/>
      <c r="AE82" s="231"/>
      <c r="AF82" s="231"/>
      <c r="AG82" s="231"/>
      <c r="AH82" s="232"/>
      <c r="AI82" s="233"/>
      <c r="AJ82" s="231"/>
      <c r="AK82" s="231"/>
      <c r="AL82" s="231"/>
      <c r="AM82" s="231"/>
      <c r="AN82" s="231"/>
      <c r="AO82" s="231"/>
      <c r="AP82" s="231"/>
      <c r="AQ82" s="231"/>
      <c r="AR82" s="231"/>
      <c r="AS82" s="231"/>
      <c r="AT82" s="231"/>
      <c r="AU82" s="231"/>
      <c r="AV82" s="231"/>
      <c r="AW82" s="231"/>
      <c r="AX82" s="231"/>
      <c r="AY82" s="231"/>
      <c r="AZ82" s="231"/>
      <c r="BA82" s="122">
        <f t="shared" si="2"/>
        <v>0</v>
      </c>
      <c r="BB82" s="212">
        <f t="shared" si="3"/>
        <v>0</v>
      </c>
      <c r="BC82" s="211"/>
    </row>
    <row r="83" spans="1:55" ht="16" customHeight="1" x14ac:dyDescent="0.15">
      <c r="A83" s="222">
        <v>75</v>
      </c>
      <c r="B83" s="221"/>
      <c r="C83" s="222"/>
      <c r="D83" s="220"/>
      <c r="E83" s="281"/>
      <c r="F83" s="223"/>
      <c r="G83" s="223"/>
      <c r="H83" s="282"/>
      <c r="I83" s="253"/>
      <c r="J83" s="280"/>
      <c r="K83" s="228"/>
      <c r="L83" s="229"/>
      <c r="M83" s="246"/>
      <c r="N83" s="230"/>
      <c r="O83" s="230"/>
      <c r="P83" s="231"/>
      <c r="Q83" s="231"/>
      <c r="R83" s="231"/>
      <c r="S83" s="231"/>
      <c r="T83" s="231"/>
      <c r="U83" s="231"/>
      <c r="V83" s="231"/>
      <c r="W83" s="231"/>
      <c r="X83" s="231"/>
      <c r="Y83" s="231"/>
      <c r="Z83" s="232"/>
      <c r="AA83" s="251"/>
      <c r="AB83" s="234"/>
      <c r="AC83" s="231"/>
      <c r="AD83" s="231"/>
      <c r="AE83" s="231"/>
      <c r="AF83" s="231"/>
      <c r="AG83" s="231"/>
      <c r="AH83" s="232"/>
      <c r="AI83" s="233"/>
      <c r="AJ83" s="231"/>
      <c r="AK83" s="231"/>
      <c r="AL83" s="231"/>
      <c r="AM83" s="231"/>
      <c r="AN83" s="231"/>
      <c r="AO83" s="231"/>
      <c r="AP83" s="231"/>
      <c r="AQ83" s="231"/>
      <c r="AR83" s="231"/>
      <c r="AS83" s="231"/>
      <c r="AT83" s="231"/>
      <c r="AU83" s="231"/>
      <c r="AV83" s="231"/>
      <c r="AW83" s="231"/>
      <c r="AX83" s="231"/>
      <c r="AY83" s="231"/>
      <c r="AZ83" s="231"/>
      <c r="BA83" s="122">
        <f t="shared" si="2"/>
        <v>0</v>
      </c>
      <c r="BB83" s="212">
        <f t="shared" si="3"/>
        <v>0</v>
      </c>
      <c r="BC83" s="211"/>
    </row>
    <row r="84" spans="1:55" ht="16" customHeight="1" x14ac:dyDescent="0.15">
      <c r="A84" s="222">
        <v>76</v>
      </c>
      <c r="B84" s="221"/>
      <c r="C84" s="222"/>
      <c r="D84" s="220"/>
      <c r="E84" s="281"/>
      <c r="F84" s="223"/>
      <c r="G84" s="223"/>
      <c r="H84" s="282"/>
      <c r="I84" s="253"/>
      <c r="J84" s="280"/>
      <c r="K84" s="228"/>
      <c r="L84" s="229"/>
      <c r="M84" s="246"/>
      <c r="N84" s="230"/>
      <c r="O84" s="230"/>
      <c r="P84" s="231"/>
      <c r="Q84" s="231"/>
      <c r="R84" s="231"/>
      <c r="S84" s="231"/>
      <c r="T84" s="231"/>
      <c r="U84" s="231"/>
      <c r="V84" s="231"/>
      <c r="W84" s="231"/>
      <c r="X84" s="231"/>
      <c r="Y84" s="231"/>
      <c r="Z84" s="232"/>
      <c r="AA84" s="251"/>
      <c r="AB84" s="234"/>
      <c r="AC84" s="231"/>
      <c r="AD84" s="231"/>
      <c r="AE84" s="231"/>
      <c r="AF84" s="231"/>
      <c r="AG84" s="231"/>
      <c r="AH84" s="232"/>
      <c r="AI84" s="233"/>
      <c r="AJ84" s="231"/>
      <c r="AK84" s="231"/>
      <c r="AL84" s="231"/>
      <c r="AM84" s="231"/>
      <c r="AN84" s="231"/>
      <c r="AO84" s="231"/>
      <c r="AP84" s="231"/>
      <c r="AQ84" s="231"/>
      <c r="AR84" s="231"/>
      <c r="AS84" s="231"/>
      <c r="AT84" s="231"/>
      <c r="AU84" s="231"/>
      <c r="AV84" s="231"/>
      <c r="AW84" s="231"/>
      <c r="AX84" s="231"/>
      <c r="AY84" s="231"/>
      <c r="AZ84" s="231"/>
      <c r="BA84" s="122">
        <f t="shared" si="2"/>
        <v>0</v>
      </c>
      <c r="BB84" s="212">
        <f t="shared" si="3"/>
        <v>0</v>
      </c>
      <c r="BC84" s="211"/>
    </row>
    <row r="85" spans="1:55" ht="16" customHeight="1" x14ac:dyDescent="0.15">
      <c r="A85" s="222">
        <v>77</v>
      </c>
      <c r="B85" s="221"/>
      <c r="C85" s="222"/>
      <c r="D85" s="220"/>
      <c r="E85" s="281"/>
      <c r="F85" s="223"/>
      <c r="G85" s="223"/>
      <c r="H85" s="282"/>
      <c r="I85" s="253"/>
      <c r="J85" s="280"/>
      <c r="K85" s="228"/>
      <c r="L85" s="229"/>
      <c r="M85" s="246"/>
      <c r="N85" s="230"/>
      <c r="O85" s="230"/>
      <c r="P85" s="231"/>
      <c r="Q85" s="231"/>
      <c r="R85" s="231"/>
      <c r="S85" s="231"/>
      <c r="T85" s="231"/>
      <c r="U85" s="231"/>
      <c r="V85" s="231"/>
      <c r="W85" s="231"/>
      <c r="X85" s="231"/>
      <c r="Y85" s="231"/>
      <c r="Z85" s="232"/>
      <c r="AA85" s="251"/>
      <c r="AB85" s="234"/>
      <c r="AC85" s="231"/>
      <c r="AD85" s="231"/>
      <c r="AE85" s="231"/>
      <c r="AF85" s="231"/>
      <c r="AG85" s="231"/>
      <c r="AH85" s="232"/>
      <c r="AI85" s="233"/>
      <c r="AJ85" s="231"/>
      <c r="AK85" s="231"/>
      <c r="AL85" s="231"/>
      <c r="AM85" s="231"/>
      <c r="AN85" s="231"/>
      <c r="AO85" s="231"/>
      <c r="AP85" s="231"/>
      <c r="AQ85" s="231"/>
      <c r="AR85" s="231"/>
      <c r="AS85" s="231"/>
      <c r="AT85" s="231"/>
      <c r="AU85" s="231"/>
      <c r="AV85" s="231"/>
      <c r="AW85" s="231"/>
      <c r="AX85" s="231"/>
      <c r="AY85" s="231"/>
      <c r="AZ85" s="231"/>
      <c r="BA85" s="122">
        <f t="shared" si="2"/>
        <v>0</v>
      </c>
      <c r="BB85" s="212">
        <f t="shared" si="3"/>
        <v>0</v>
      </c>
      <c r="BC85" s="211"/>
    </row>
    <row r="86" spans="1:55" ht="16" customHeight="1" x14ac:dyDescent="0.15">
      <c r="A86" s="222">
        <v>78</v>
      </c>
      <c r="B86" s="221"/>
      <c r="C86" s="222"/>
      <c r="D86" s="220"/>
      <c r="E86" s="281"/>
      <c r="F86" s="223"/>
      <c r="G86" s="223"/>
      <c r="H86" s="282"/>
      <c r="I86" s="253"/>
      <c r="J86" s="280"/>
      <c r="K86" s="228"/>
      <c r="L86" s="229"/>
      <c r="M86" s="246"/>
      <c r="N86" s="230"/>
      <c r="O86" s="230"/>
      <c r="P86" s="231"/>
      <c r="Q86" s="231"/>
      <c r="R86" s="231"/>
      <c r="S86" s="231"/>
      <c r="T86" s="231"/>
      <c r="U86" s="231"/>
      <c r="V86" s="231"/>
      <c r="W86" s="231"/>
      <c r="X86" s="231"/>
      <c r="Y86" s="231"/>
      <c r="Z86" s="232"/>
      <c r="AA86" s="251"/>
      <c r="AB86" s="234"/>
      <c r="AC86" s="231"/>
      <c r="AD86" s="231"/>
      <c r="AE86" s="231"/>
      <c r="AF86" s="231"/>
      <c r="AG86" s="231"/>
      <c r="AH86" s="232"/>
      <c r="AI86" s="233"/>
      <c r="AJ86" s="231"/>
      <c r="AK86" s="231"/>
      <c r="AL86" s="231"/>
      <c r="AM86" s="231"/>
      <c r="AN86" s="231"/>
      <c r="AO86" s="231"/>
      <c r="AP86" s="231"/>
      <c r="AQ86" s="231"/>
      <c r="AR86" s="231"/>
      <c r="AS86" s="231"/>
      <c r="AT86" s="231"/>
      <c r="AU86" s="231"/>
      <c r="AV86" s="231"/>
      <c r="AW86" s="231"/>
      <c r="AX86" s="231"/>
      <c r="AY86" s="231"/>
      <c r="AZ86" s="231"/>
      <c r="BA86" s="122">
        <f t="shared" si="2"/>
        <v>0</v>
      </c>
      <c r="BB86" s="212">
        <f t="shared" si="3"/>
        <v>0</v>
      </c>
      <c r="BC86" s="211"/>
    </row>
    <row r="87" spans="1:55" ht="16" customHeight="1" x14ac:dyDescent="0.15">
      <c r="A87" s="222">
        <v>79</v>
      </c>
      <c r="B87" s="221"/>
      <c r="C87" s="222"/>
      <c r="D87" s="220"/>
      <c r="E87" s="281"/>
      <c r="F87" s="223"/>
      <c r="G87" s="223"/>
      <c r="H87" s="282"/>
      <c r="I87" s="253"/>
      <c r="J87" s="280"/>
      <c r="K87" s="228"/>
      <c r="L87" s="229"/>
      <c r="M87" s="246"/>
      <c r="N87" s="230"/>
      <c r="O87" s="230"/>
      <c r="P87" s="231"/>
      <c r="Q87" s="231"/>
      <c r="R87" s="231"/>
      <c r="S87" s="231"/>
      <c r="T87" s="231"/>
      <c r="U87" s="231"/>
      <c r="V87" s="231"/>
      <c r="W87" s="231"/>
      <c r="X87" s="231"/>
      <c r="Y87" s="231"/>
      <c r="Z87" s="232"/>
      <c r="AA87" s="251"/>
      <c r="AB87" s="234"/>
      <c r="AC87" s="231"/>
      <c r="AD87" s="231"/>
      <c r="AE87" s="231"/>
      <c r="AF87" s="231"/>
      <c r="AG87" s="231"/>
      <c r="AH87" s="232"/>
      <c r="AI87" s="233"/>
      <c r="AJ87" s="231"/>
      <c r="AK87" s="231"/>
      <c r="AL87" s="231"/>
      <c r="AM87" s="231"/>
      <c r="AN87" s="231"/>
      <c r="AO87" s="231"/>
      <c r="AP87" s="231"/>
      <c r="AQ87" s="231"/>
      <c r="AR87" s="231"/>
      <c r="AS87" s="231"/>
      <c r="AT87" s="231"/>
      <c r="AU87" s="231"/>
      <c r="AV87" s="231"/>
      <c r="AW87" s="231"/>
      <c r="AX87" s="231"/>
      <c r="AY87" s="231"/>
      <c r="AZ87" s="231"/>
      <c r="BA87" s="122">
        <f t="shared" si="2"/>
        <v>0</v>
      </c>
      <c r="BB87" s="212">
        <f t="shared" si="3"/>
        <v>0</v>
      </c>
      <c r="BC87" s="211"/>
    </row>
    <row r="88" spans="1:55" ht="16" customHeight="1" x14ac:dyDescent="0.15">
      <c r="A88" s="222">
        <v>80</v>
      </c>
      <c r="B88" s="221"/>
      <c r="C88" s="222"/>
      <c r="D88" s="220"/>
      <c r="E88" s="281"/>
      <c r="F88" s="223"/>
      <c r="G88" s="223"/>
      <c r="H88" s="282"/>
      <c r="I88" s="253"/>
      <c r="J88" s="280"/>
      <c r="K88" s="228"/>
      <c r="L88" s="229"/>
      <c r="M88" s="246"/>
      <c r="N88" s="230"/>
      <c r="O88" s="230"/>
      <c r="P88" s="231"/>
      <c r="Q88" s="231"/>
      <c r="R88" s="231"/>
      <c r="S88" s="231"/>
      <c r="T88" s="231"/>
      <c r="U88" s="231"/>
      <c r="V88" s="231"/>
      <c r="W88" s="231"/>
      <c r="X88" s="231"/>
      <c r="Y88" s="231"/>
      <c r="Z88" s="232"/>
      <c r="AA88" s="251"/>
      <c r="AB88" s="234"/>
      <c r="AC88" s="231"/>
      <c r="AD88" s="231"/>
      <c r="AE88" s="231"/>
      <c r="AF88" s="231"/>
      <c r="AG88" s="231"/>
      <c r="AH88" s="232"/>
      <c r="AI88" s="233"/>
      <c r="AJ88" s="231"/>
      <c r="AK88" s="231"/>
      <c r="AL88" s="231"/>
      <c r="AM88" s="231"/>
      <c r="AN88" s="231"/>
      <c r="AO88" s="231"/>
      <c r="AP88" s="231"/>
      <c r="AQ88" s="231"/>
      <c r="AR88" s="231"/>
      <c r="AS88" s="231"/>
      <c r="AT88" s="231"/>
      <c r="AU88" s="231"/>
      <c r="AV88" s="231"/>
      <c r="AW88" s="231"/>
      <c r="AX88" s="231"/>
      <c r="AY88" s="231"/>
      <c r="AZ88" s="231"/>
      <c r="BA88" s="122">
        <f t="shared" si="2"/>
        <v>0</v>
      </c>
      <c r="BB88" s="212">
        <f t="shared" si="3"/>
        <v>0</v>
      </c>
      <c r="BC88" s="211"/>
    </row>
    <row r="89" spans="1:55" ht="16" customHeight="1" x14ac:dyDescent="0.15">
      <c r="A89" s="222">
        <v>81</v>
      </c>
      <c r="B89" s="221"/>
      <c r="C89" s="222"/>
      <c r="D89" s="220"/>
      <c r="E89" s="281"/>
      <c r="F89" s="223"/>
      <c r="G89" s="223"/>
      <c r="H89" s="282"/>
      <c r="I89" s="253"/>
      <c r="J89" s="280"/>
      <c r="K89" s="228"/>
      <c r="L89" s="229"/>
      <c r="M89" s="246"/>
      <c r="N89" s="230"/>
      <c r="O89" s="230"/>
      <c r="P89" s="231"/>
      <c r="Q89" s="231"/>
      <c r="R89" s="231"/>
      <c r="S89" s="231"/>
      <c r="T89" s="231"/>
      <c r="U89" s="231"/>
      <c r="V89" s="231"/>
      <c r="W89" s="231"/>
      <c r="X89" s="231"/>
      <c r="Y89" s="231"/>
      <c r="Z89" s="232"/>
      <c r="AA89" s="251"/>
      <c r="AB89" s="234"/>
      <c r="AC89" s="231"/>
      <c r="AD89" s="231"/>
      <c r="AE89" s="231"/>
      <c r="AF89" s="231"/>
      <c r="AG89" s="231"/>
      <c r="AH89" s="232"/>
      <c r="AI89" s="233"/>
      <c r="AJ89" s="231"/>
      <c r="AK89" s="231"/>
      <c r="AL89" s="231"/>
      <c r="AM89" s="231"/>
      <c r="AN89" s="231"/>
      <c r="AO89" s="231"/>
      <c r="AP89" s="231"/>
      <c r="AQ89" s="231"/>
      <c r="AR89" s="231"/>
      <c r="AS89" s="231"/>
      <c r="AT89" s="231"/>
      <c r="AU89" s="231"/>
      <c r="AV89" s="231"/>
      <c r="AW89" s="231"/>
      <c r="AX89" s="231"/>
      <c r="AY89" s="231"/>
      <c r="AZ89" s="231"/>
      <c r="BA89" s="122">
        <f t="shared" si="2"/>
        <v>0</v>
      </c>
      <c r="BB89" s="212">
        <f t="shared" si="3"/>
        <v>0</v>
      </c>
      <c r="BC89" s="211"/>
    </row>
    <row r="90" spans="1:55" ht="16" customHeight="1" x14ac:dyDescent="0.15">
      <c r="A90" s="222">
        <v>82</v>
      </c>
      <c r="B90" s="221"/>
      <c r="C90" s="222"/>
      <c r="D90" s="220"/>
      <c r="E90" s="281"/>
      <c r="F90" s="223"/>
      <c r="G90" s="223"/>
      <c r="H90" s="282"/>
      <c r="I90" s="253"/>
      <c r="J90" s="280"/>
      <c r="K90" s="228"/>
      <c r="L90" s="229"/>
      <c r="M90" s="246"/>
      <c r="N90" s="230"/>
      <c r="O90" s="230"/>
      <c r="P90" s="231"/>
      <c r="Q90" s="231"/>
      <c r="R90" s="231"/>
      <c r="S90" s="231"/>
      <c r="T90" s="231"/>
      <c r="U90" s="231"/>
      <c r="V90" s="231"/>
      <c r="W90" s="231"/>
      <c r="X90" s="231"/>
      <c r="Y90" s="231"/>
      <c r="Z90" s="232"/>
      <c r="AA90" s="251"/>
      <c r="AB90" s="234"/>
      <c r="AC90" s="231"/>
      <c r="AD90" s="231"/>
      <c r="AE90" s="231"/>
      <c r="AF90" s="231"/>
      <c r="AG90" s="231"/>
      <c r="AH90" s="232"/>
      <c r="AI90" s="233"/>
      <c r="AJ90" s="231"/>
      <c r="AK90" s="231"/>
      <c r="AL90" s="231"/>
      <c r="AM90" s="231"/>
      <c r="AN90" s="231"/>
      <c r="AO90" s="231"/>
      <c r="AP90" s="231"/>
      <c r="AQ90" s="231"/>
      <c r="AR90" s="231"/>
      <c r="AS90" s="231"/>
      <c r="AT90" s="231"/>
      <c r="AU90" s="231"/>
      <c r="AV90" s="231"/>
      <c r="AW90" s="231"/>
      <c r="AX90" s="231"/>
      <c r="AY90" s="231"/>
      <c r="AZ90" s="231"/>
      <c r="BA90" s="122">
        <f t="shared" si="2"/>
        <v>0</v>
      </c>
      <c r="BB90" s="212">
        <f t="shared" si="3"/>
        <v>0</v>
      </c>
      <c r="BC90" s="211"/>
    </row>
    <row r="91" spans="1:55" ht="16" customHeight="1" x14ac:dyDescent="0.15">
      <c r="A91" s="222">
        <v>83</v>
      </c>
      <c r="B91" s="221"/>
      <c r="C91" s="222"/>
      <c r="D91" s="220"/>
      <c r="E91" s="281"/>
      <c r="F91" s="223"/>
      <c r="G91" s="223"/>
      <c r="H91" s="282"/>
      <c r="I91" s="253"/>
      <c r="J91" s="280"/>
      <c r="K91" s="228"/>
      <c r="L91" s="229"/>
      <c r="M91" s="246"/>
      <c r="N91" s="230"/>
      <c r="O91" s="230"/>
      <c r="P91" s="231"/>
      <c r="Q91" s="231"/>
      <c r="R91" s="231"/>
      <c r="S91" s="231"/>
      <c r="T91" s="231"/>
      <c r="U91" s="231"/>
      <c r="V91" s="231"/>
      <c r="W91" s="231"/>
      <c r="X91" s="231"/>
      <c r="Y91" s="231"/>
      <c r="Z91" s="232"/>
      <c r="AA91" s="251"/>
      <c r="AB91" s="234"/>
      <c r="AC91" s="231"/>
      <c r="AD91" s="231"/>
      <c r="AE91" s="231"/>
      <c r="AF91" s="231"/>
      <c r="AG91" s="231"/>
      <c r="AH91" s="232"/>
      <c r="AI91" s="233"/>
      <c r="AJ91" s="231"/>
      <c r="AK91" s="231"/>
      <c r="AL91" s="231"/>
      <c r="AM91" s="231"/>
      <c r="AN91" s="231"/>
      <c r="AO91" s="231"/>
      <c r="AP91" s="231"/>
      <c r="AQ91" s="231"/>
      <c r="AR91" s="231"/>
      <c r="AS91" s="231"/>
      <c r="AT91" s="231"/>
      <c r="AU91" s="231"/>
      <c r="AV91" s="231"/>
      <c r="AW91" s="231"/>
      <c r="AX91" s="231"/>
      <c r="AY91" s="231"/>
      <c r="AZ91" s="231"/>
      <c r="BA91" s="122">
        <f t="shared" si="2"/>
        <v>0</v>
      </c>
      <c r="BB91" s="212">
        <f t="shared" si="3"/>
        <v>0</v>
      </c>
      <c r="BC91" s="211"/>
    </row>
    <row r="92" spans="1:55" ht="16" customHeight="1" x14ac:dyDescent="0.15">
      <c r="A92" s="222">
        <v>84</v>
      </c>
      <c r="B92" s="221"/>
      <c r="C92" s="222"/>
      <c r="D92" s="220"/>
      <c r="E92" s="281"/>
      <c r="F92" s="223"/>
      <c r="G92" s="223"/>
      <c r="H92" s="282"/>
      <c r="I92" s="253"/>
      <c r="J92" s="280"/>
      <c r="K92" s="228"/>
      <c r="L92" s="229"/>
      <c r="M92" s="246"/>
      <c r="N92" s="230"/>
      <c r="O92" s="230"/>
      <c r="P92" s="231"/>
      <c r="Q92" s="231"/>
      <c r="R92" s="231"/>
      <c r="S92" s="231"/>
      <c r="T92" s="231"/>
      <c r="U92" s="231"/>
      <c r="V92" s="231"/>
      <c r="W92" s="231"/>
      <c r="X92" s="231"/>
      <c r="Y92" s="231"/>
      <c r="Z92" s="232"/>
      <c r="AA92" s="251"/>
      <c r="AB92" s="234"/>
      <c r="AC92" s="231"/>
      <c r="AD92" s="231"/>
      <c r="AE92" s="231"/>
      <c r="AF92" s="231"/>
      <c r="AG92" s="231"/>
      <c r="AH92" s="232"/>
      <c r="AI92" s="233"/>
      <c r="AJ92" s="231"/>
      <c r="AK92" s="231"/>
      <c r="AL92" s="231"/>
      <c r="AM92" s="231"/>
      <c r="AN92" s="231"/>
      <c r="AO92" s="231"/>
      <c r="AP92" s="231"/>
      <c r="AQ92" s="231"/>
      <c r="AR92" s="231"/>
      <c r="AS92" s="231"/>
      <c r="AT92" s="231"/>
      <c r="AU92" s="231"/>
      <c r="AV92" s="231"/>
      <c r="AW92" s="231"/>
      <c r="AX92" s="231"/>
      <c r="AY92" s="231"/>
      <c r="AZ92" s="231"/>
      <c r="BA92" s="122">
        <f t="shared" si="2"/>
        <v>0</v>
      </c>
      <c r="BB92" s="212">
        <f t="shared" si="3"/>
        <v>0</v>
      </c>
      <c r="BC92" s="211"/>
    </row>
    <row r="93" spans="1:55" ht="16" customHeight="1" x14ac:dyDescent="0.15">
      <c r="A93" s="222">
        <v>85</v>
      </c>
      <c r="B93" s="221"/>
      <c r="C93" s="222"/>
      <c r="D93" s="220"/>
      <c r="E93" s="281"/>
      <c r="F93" s="223"/>
      <c r="G93" s="223"/>
      <c r="H93" s="282"/>
      <c r="I93" s="253"/>
      <c r="J93" s="280"/>
      <c r="K93" s="228"/>
      <c r="L93" s="229"/>
      <c r="M93" s="246"/>
      <c r="N93" s="230"/>
      <c r="O93" s="230"/>
      <c r="P93" s="231"/>
      <c r="Q93" s="231"/>
      <c r="R93" s="231"/>
      <c r="S93" s="231"/>
      <c r="T93" s="231"/>
      <c r="U93" s="231"/>
      <c r="V93" s="231"/>
      <c r="W93" s="231"/>
      <c r="X93" s="231"/>
      <c r="Y93" s="231"/>
      <c r="Z93" s="232"/>
      <c r="AA93" s="251"/>
      <c r="AB93" s="234"/>
      <c r="AC93" s="231"/>
      <c r="AD93" s="231"/>
      <c r="AE93" s="231"/>
      <c r="AF93" s="231"/>
      <c r="AG93" s="231"/>
      <c r="AH93" s="232"/>
      <c r="AI93" s="233"/>
      <c r="AJ93" s="231"/>
      <c r="AK93" s="231"/>
      <c r="AL93" s="231"/>
      <c r="AM93" s="231"/>
      <c r="AN93" s="231"/>
      <c r="AO93" s="231"/>
      <c r="AP93" s="231"/>
      <c r="AQ93" s="231"/>
      <c r="AR93" s="231"/>
      <c r="AS93" s="231"/>
      <c r="AT93" s="231"/>
      <c r="AU93" s="231"/>
      <c r="AV93" s="231"/>
      <c r="AW93" s="231"/>
      <c r="AX93" s="231"/>
      <c r="AY93" s="231"/>
      <c r="AZ93" s="231"/>
      <c r="BA93" s="122">
        <f t="shared" si="2"/>
        <v>0</v>
      </c>
      <c r="BB93" s="212">
        <f t="shared" si="3"/>
        <v>0</v>
      </c>
      <c r="BC93" s="211"/>
    </row>
    <row r="94" spans="1:55" ht="16" customHeight="1" x14ac:dyDescent="0.15">
      <c r="A94" s="222">
        <v>86</v>
      </c>
      <c r="B94" s="221"/>
      <c r="C94" s="222"/>
      <c r="D94" s="220"/>
      <c r="E94" s="281"/>
      <c r="F94" s="223"/>
      <c r="G94" s="223"/>
      <c r="H94" s="282"/>
      <c r="I94" s="253"/>
      <c r="J94" s="280"/>
      <c r="K94" s="228"/>
      <c r="L94" s="229"/>
      <c r="M94" s="246"/>
      <c r="N94" s="230"/>
      <c r="O94" s="230"/>
      <c r="P94" s="231"/>
      <c r="Q94" s="231"/>
      <c r="R94" s="231"/>
      <c r="S94" s="231"/>
      <c r="T94" s="231"/>
      <c r="U94" s="231"/>
      <c r="V94" s="231"/>
      <c r="W94" s="231"/>
      <c r="X94" s="231"/>
      <c r="Y94" s="231"/>
      <c r="Z94" s="232"/>
      <c r="AA94" s="251"/>
      <c r="AB94" s="234"/>
      <c r="AC94" s="231"/>
      <c r="AD94" s="231"/>
      <c r="AE94" s="231"/>
      <c r="AF94" s="231"/>
      <c r="AG94" s="231"/>
      <c r="AH94" s="232"/>
      <c r="AI94" s="233"/>
      <c r="AJ94" s="231"/>
      <c r="AK94" s="231"/>
      <c r="AL94" s="231"/>
      <c r="AM94" s="231"/>
      <c r="AN94" s="231"/>
      <c r="AO94" s="231"/>
      <c r="AP94" s="231"/>
      <c r="AQ94" s="231"/>
      <c r="AR94" s="231"/>
      <c r="AS94" s="231"/>
      <c r="AT94" s="231"/>
      <c r="AU94" s="231"/>
      <c r="AV94" s="231"/>
      <c r="AW94" s="231"/>
      <c r="AX94" s="231"/>
      <c r="AY94" s="231"/>
      <c r="AZ94" s="231"/>
      <c r="BA94" s="122">
        <f t="shared" si="2"/>
        <v>0</v>
      </c>
      <c r="BB94" s="212">
        <f t="shared" si="3"/>
        <v>0</v>
      </c>
      <c r="BC94" s="211"/>
    </row>
    <row r="95" spans="1:55" ht="16" customHeight="1" x14ac:dyDescent="0.15">
      <c r="A95" s="222">
        <v>87</v>
      </c>
      <c r="B95" s="221"/>
      <c r="C95" s="222"/>
      <c r="D95" s="220"/>
      <c r="E95" s="281"/>
      <c r="F95" s="223"/>
      <c r="G95" s="223"/>
      <c r="H95" s="282"/>
      <c r="I95" s="253"/>
      <c r="J95" s="280"/>
      <c r="K95" s="228"/>
      <c r="L95" s="229"/>
      <c r="M95" s="246"/>
      <c r="N95" s="230"/>
      <c r="O95" s="230"/>
      <c r="P95" s="231"/>
      <c r="Q95" s="231"/>
      <c r="R95" s="231"/>
      <c r="S95" s="231"/>
      <c r="T95" s="231"/>
      <c r="U95" s="231"/>
      <c r="V95" s="231"/>
      <c r="W95" s="231"/>
      <c r="X95" s="231"/>
      <c r="Y95" s="231"/>
      <c r="Z95" s="232"/>
      <c r="AA95" s="251"/>
      <c r="AB95" s="234"/>
      <c r="AC95" s="231"/>
      <c r="AD95" s="231"/>
      <c r="AE95" s="231"/>
      <c r="AF95" s="231"/>
      <c r="AG95" s="231"/>
      <c r="AH95" s="232"/>
      <c r="AI95" s="233"/>
      <c r="AJ95" s="231"/>
      <c r="AK95" s="231"/>
      <c r="AL95" s="231"/>
      <c r="AM95" s="231"/>
      <c r="AN95" s="231"/>
      <c r="AO95" s="231"/>
      <c r="AP95" s="231"/>
      <c r="AQ95" s="231"/>
      <c r="AR95" s="231"/>
      <c r="AS95" s="231"/>
      <c r="AT95" s="231"/>
      <c r="AU95" s="231"/>
      <c r="AV95" s="231"/>
      <c r="AW95" s="231"/>
      <c r="AX95" s="231"/>
      <c r="AY95" s="231"/>
      <c r="AZ95" s="231"/>
      <c r="BA95" s="122">
        <f t="shared" si="2"/>
        <v>0</v>
      </c>
      <c r="BB95" s="212">
        <f t="shared" si="3"/>
        <v>0</v>
      </c>
      <c r="BC95" s="211"/>
    </row>
    <row r="96" spans="1:55" ht="16" customHeight="1" x14ac:dyDescent="0.15">
      <c r="A96" s="222">
        <v>88</v>
      </c>
      <c r="B96" s="221"/>
      <c r="C96" s="222"/>
      <c r="D96" s="220"/>
      <c r="E96" s="281"/>
      <c r="F96" s="223"/>
      <c r="G96" s="223"/>
      <c r="H96" s="282"/>
      <c r="I96" s="253"/>
      <c r="J96" s="280"/>
      <c r="K96" s="228"/>
      <c r="L96" s="229"/>
      <c r="M96" s="246"/>
      <c r="N96" s="230"/>
      <c r="O96" s="230"/>
      <c r="P96" s="231"/>
      <c r="Q96" s="231"/>
      <c r="R96" s="231"/>
      <c r="S96" s="231"/>
      <c r="T96" s="231"/>
      <c r="U96" s="231"/>
      <c r="V96" s="231"/>
      <c r="W96" s="231"/>
      <c r="X96" s="231"/>
      <c r="Y96" s="231"/>
      <c r="Z96" s="232"/>
      <c r="AA96" s="251"/>
      <c r="AB96" s="234"/>
      <c r="AC96" s="231"/>
      <c r="AD96" s="231"/>
      <c r="AE96" s="231"/>
      <c r="AF96" s="231"/>
      <c r="AG96" s="231"/>
      <c r="AH96" s="232"/>
      <c r="AI96" s="233"/>
      <c r="AJ96" s="231"/>
      <c r="AK96" s="231"/>
      <c r="AL96" s="231"/>
      <c r="AM96" s="231"/>
      <c r="AN96" s="231"/>
      <c r="AO96" s="231"/>
      <c r="AP96" s="231"/>
      <c r="AQ96" s="231"/>
      <c r="AR96" s="231"/>
      <c r="AS96" s="231"/>
      <c r="AT96" s="231"/>
      <c r="AU96" s="231"/>
      <c r="AV96" s="231"/>
      <c r="AW96" s="231"/>
      <c r="AX96" s="231"/>
      <c r="AY96" s="231"/>
      <c r="AZ96" s="231"/>
      <c r="BA96" s="122">
        <f t="shared" si="2"/>
        <v>0</v>
      </c>
      <c r="BB96" s="212">
        <f t="shared" si="3"/>
        <v>0</v>
      </c>
      <c r="BC96" s="211"/>
    </row>
    <row r="97" spans="1:55" ht="16" customHeight="1" x14ac:dyDescent="0.15">
      <c r="A97" s="222">
        <v>89</v>
      </c>
      <c r="B97" s="221"/>
      <c r="C97" s="222"/>
      <c r="D97" s="220"/>
      <c r="E97" s="281"/>
      <c r="F97" s="223"/>
      <c r="G97" s="223"/>
      <c r="H97" s="282"/>
      <c r="I97" s="253"/>
      <c r="J97" s="280"/>
      <c r="K97" s="228"/>
      <c r="L97" s="229"/>
      <c r="M97" s="246"/>
      <c r="N97" s="230"/>
      <c r="O97" s="230"/>
      <c r="P97" s="231"/>
      <c r="Q97" s="231"/>
      <c r="R97" s="231"/>
      <c r="S97" s="231"/>
      <c r="T97" s="231"/>
      <c r="U97" s="231"/>
      <c r="V97" s="231"/>
      <c r="W97" s="231"/>
      <c r="X97" s="231"/>
      <c r="Y97" s="231"/>
      <c r="Z97" s="232"/>
      <c r="AA97" s="251"/>
      <c r="AB97" s="234"/>
      <c r="AC97" s="231"/>
      <c r="AD97" s="231"/>
      <c r="AE97" s="231"/>
      <c r="AF97" s="231"/>
      <c r="AG97" s="231"/>
      <c r="AH97" s="232"/>
      <c r="AI97" s="233"/>
      <c r="AJ97" s="231"/>
      <c r="AK97" s="231"/>
      <c r="AL97" s="231"/>
      <c r="AM97" s="231"/>
      <c r="AN97" s="231"/>
      <c r="AO97" s="231"/>
      <c r="AP97" s="231"/>
      <c r="AQ97" s="231"/>
      <c r="AR97" s="231"/>
      <c r="AS97" s="231"/>
      <c r="AT97" s="231"/>
      <c r="AU97" s="231"/>
      <c r="AV97" s="231"/>
      <c r="AW97" s="231"/>
      <c r="AX97" s="231"/>
      <c r="AY97" s="231"/>
      <c r="AZ97" s="231"/>
      <c r="BA97" s="122">
        <f t="shared" si="2"/>
        <v>0</v>
      </c>
      <c r="BB97" s="212">
        <f t="shared" si="3"/>
        <v>0</v>
      </c>
      <c r="BC97" s="211"/>
    </row>
    <row r="98" spans="1:55" ht="16" customHeight="1" x14ac:dyDescent="0.15">
      <c r="A98" s="222">
        <v>90</v>
      </c>
      <c r="B98" s="221"/>
      <c r="C98" s="222"/>
      <c r="D98" s="220"/>
      <c r="E98" s="281"/>
      <c r="F98" s="223"/>
      <c r="G98" s="223"/>
      <c r="H98" s="282"/>
      <c r="I98" s="253"/>
      <c r="J98" s="280"/>
      <c r="K98" s="228"/>
      <c r="L98" s="229"/>
      <c r="M98" s="246"/>
      <c r="N98" s="230"/>
      <c r="O98" s="230"/>
      <c r="P98" s="231"/>
      <c r="Q98" s="231"/>
      <c r="R98" s="231"/>
      <c r="S98" s="231"/>
      <c r="T98" s="231"/>
      <c r="U98" s="231"/>
      <c r="V98" s="231"/>
      <c r="W98" s="231"/>
      <c r="X98" s="231"/>
      <c r="Y98" s="231"/>
      <c r="Z98" s="232"/>
      <c r="AA98" s="251"/>
      <c r="AB98" s="234"/>
      <c r="AC98" s="231"/>
      <c r="AD98" s="231"/>
      <c r="AE98" s="231"/>
      <c r="AF98" s="231"/>
      <c r="AG98" s="231"/>
      <c r="AH98" s="232"/>
      <c r="AI98" s="233"/>
      <c r="AJ98" s="231"/>
      <c r="AK98" s="231"/>
      <c r="AL98" s="231"/>
      <c r="AM98" s="231"/>
      <c r="AN98" s="231"/>
      <c r="AO98" s="231"/>
      <c r="AP98" s="231"/>
      <c r="AQ98" s="231"/>
      <c r="AR98" s="231"/>
      <c r="AS98" s="231"/>
      <c r="AT98" s="231"/>
      <c r="AU98" s="231"/>
      <c r="AV98" s="231"/>
      <c r="AW98" s="231"/>
      <c r="AX98" s="231"/>
      <c r="AY98" s="231"/>
      <c r="AZ98" s="231"/>
      <c r="BA98" s="122">
        <f t="shared" si="2"/>
        <v>0</v>
      </c>
      <c r="BB98" s="212">
        <f t="shared" si="3"/>
        <v>0</v>
      </c>
      <c r="BC98" s="211"/>
    </row>
    <row r="99" spans="1:55" ht="16" customHeight="1" x14ac:dyDescent="0.15">
      <c r="A99" s="222">
        <v>91</v>
      </c>
      <c r="B99" s="221"/>
      <c r="C99" s="222"/>
      <c r="D99" s="220"/>
      <c r="E99" s="281"/>
      <c r="F99" s="223"/>
      <c r="G99" s="223"/>
      <c r="H99" s="282"/>
      <c r="I99" s="253"/>
      <c r="J99" s="280"/>
      <c r="K99" s="228"/>
      <c r="L99" s="229"/>
      <c r="M99" s="246"/>
      <c r="N99" s="230"/>
      <c r="O99" s="230"/>
      <c r="P99" s="231"/>
      <c r="Q99" s="231"/>
      <c r="R99" s="231"/>
      <c r="S99" s="231"/>
      <c r="T99" s="231"/>
      <c r="U99" s="231"/>
      <c r="V99" s="231"/>
      <c r="W99" s="231"/>
      <c r="X99" s="231"/>
      <c r="Y99" s="231"/>
      <c r="Z99" s="232"/>
      <c r="AA99" s="251"/>
      <c r="AB99" s="234"/>
      <c r="AC99" s="231"/>
      <c r="AD99" s="231"/>
      <c r="AE99" s="231"/>
      <c r="AF99" s="231"/>
      <c r="AG99" s="231"/>
      <c r="AH99" s="232"/>
      <c r="AI99" s="233"/>
      <c r="AJ99" s="231"/>
      <c r="AK99" s="231"/>
      <c r="AL99" s="231"/>
      <c r="AM99" s="231"/>
      <c r="AN99" s="231"/>
      <c r="AO99" s="231"/>
      <c r="AP99" s="231"/>
      <c r="AQ99" s="231"/>
      <c r="AR99" s="231"/>
      <c r="AS99" s="231"/>
      <c r="AT99" s="231"/>
      <c r="AU99" s="231"/>
      <c r="AV99" s="231"/>
      <c r="AW99" s="231"/>
      <c r="AX99" s="231"/>
      <c r="AY99" s="231"/>
      <c r="AZ99" s="231"/>
      <c r="BA99" s="122">
        <f t="shared" si="2"/>
        <v>0</v>
      </c>
      <c r="BB99" s="212">
        <f t="shared" si="3"/>
        <v>0</v>
      </c>
      <c r="BC99" s="211"/>
    </row>
    <row r="100" spans="1:55" ht="16" customHeight="1" x14ac:dyDescent="0.15">
      <c r="A100" s="222">
        <v>92</v>
      </c>
      <c r="B100" s="221"/>
      <c r="C100" s="222"/>
      <c r="D100" s="220"/>
      <c r="E100" s="281"/>
      <c r="F100" s="223"/>
      <c r="G100" s="223"/>
      <c r="H100" s="282"/>
      <c r="I100" s="253"/>
      <c r="J100" s="280"/>
      <c r="K100" s="228"/>
      <c r="L100" s="229"/>
      <c r="M100" s="246"/>
      <c r="N100" s="230"/>
      <c r="O100" s="230"/>
      <c r="P100" s="231"/>
      <c r="Q100" s="231"/>
      <c r="R100" s="231"/>
      <c r="S100" s="231"/>
      <c r="T100" s="231"/>
      <c r="U100" s="231"/>
      <c r="V100" s="231"/>
      <c r="W100" s="231"/>
      <c r="X100" s="231"/>
      <c r="Y100" s="231"/>
      <c r="Z100" s="232"/>
      <c r="AA100" s="251"/>
      <c r="AB100" s="234"/>
      <c r="AC100" s="231"/>
      <c r="AD100" s="231"/>
      <c r="AE100" s="231"/>
      <c r="AF100" s="231"/>
      <c r="AG100" s="231"/>
      <c r="AH100" s="232"/>
      <c r="AI100" s="233"/>
      <c r="AJ100" s="231"/>
      <c r="AK100" s="231"/>
      <c r="AL100" s="231"/>
      <c r="AM100" s="231"/>
      <c r="AN100" s="231"/>
      <c r="AO100" s="231"/>
      <c r="AP100" s="231"/>
      <c r="AQ100" s="231"/>
      <c r="AR100" s="231"/>
      <c r="AS100" s="231"/>
      <c r="AT100" s="231"/>
      <c r="AU100" s="231"/>
      <c r="AV100" s="231"/>
      <c r="AW100" s="231"/>
      <c r="AX100" s="231"/>
      <c r="AY100" s="231"/>
      <c r="AZ100" s="231"/>
      <c r="BA100" s="122">
        <f t="shared" si="2"/>
        <v>0</v>
      </c>
      <c r="BB100" s="212">
        <f t="shared" si="3"/>
        <v>0</v>
      </c>
      <c r="BC100" s="211"/>
    </row>
    <row r="101" spans="1:55" ht="16" customHeight="1" x14ac:dyDescent="0.15">
      <c r="A101" s="222">
        <v>93</v>
      </c>
      <c r="B101" s="221"/>
      <c r="C101" s="222"/>
      <c r="D101" s="220"/>
      <c r="E101" s="281"/>
      <c r="F101" s="223"/>
      <c r="G101" s="223"/>
      <c r="H101" s="282"/>
      <c r="I101" s="253"/>
      <c r="J101" s="280"/>
      <c r="K101" s="228"/>
      <c r="L101" s="229"/>
      <c r="M101" s="246"/>
      <c r="N101" s="230"/>
      <c r="O101" s="230"/>
      <c r="P101" s="231"/>
      <c r="Q101" s="231"/>
      <c r="R101" s="231"/>
      <c r="S101" s="231"/>
      <c r="T101" s="231"/>
      <c r="U101" s="231"/>
      <c r="V101" s="231"/>
      <c r="W101" s="231"/>
      <c r="X101" s="231"/>
      <c r="Y101" s="231"/>
      <c r="Z101" s="232"/>
      <c r="AA101" s="251"/>
      <c r="AB101" s="234"/>
      <c r="AC101" s="231"/>
      <c r="AD101" s="231"/>
      <c r="AE101" s="231"/>
      <c r="AF101" s="231"/>
      <c r="AG101" s="231"/>
      <c r="AH101" s="232"/>
      <c r="AI101" s="233"/>
      <c r="AJ101" s="231"/>
      <c r="AK101" s="231"/>
      <c r="AL101" s="231"/>
      <c r="AM101" s="231"/>
      <c r="AN101" s="231"/>
      <c r="AO101" s="231"/>
      <c r="AP101" s="231"/>
      <c r="AQ101" s="231"/>
      <c r="AR101" s="231"/>
      <c r="AS101" s="231"/>
      <c r="AT101" s="231"/>
      <c r="AU101" s="231"/>
      <c r="AV101" s="231"/>
      <c r="AW101" s="231"/>
      <c r="AX101" s="231"/>
      <c r="AY101" s="231"/>
      <c r="AZ101" s="231"/>
      <c r="BA101" s="122">
        <f t="shared" si="2"/>
        <v>0</v>
      </c>
      <c r="BB101" s="212">
        <f t="shared" si="3"/>
        <v>0</v>
      </c>
      <c r="BC101" s="211"/>
    </row>
    <row r="102" spans="1:55" ht="16" customHeight="1" x14ac:dyDescent="0.15">
      <c r="A102" s="222">
        <v>94</v>
      </c>
      <c r="B102" s="221"/>
      <c r="C102" s="222"/>
      <c r="D102" s="220"/>
      <c r="E102" s="281"/>
      <c r="F102" s="223"/>
      <c r="G102" s="223"/>
      <c r="H102" s="282"/>
      <c r="I102" s="253"/>
      <c r="J102" s="280"/>
      <c r="K102" s="228"/>
      <c r="L102" s="229"/>
      <c r="M102" s="246"/>
      <c r="N102" s="230"/>
      <c r="O102" s="230"/>
      <c r="P102" s="231"/>
      <c r="Q102" s="231"/>
      <c r="R102" s="231"/>
      <c r="S102" s="231"/>
      <c r="T102" s="231"/>
      <c r="U102" s="231"/>
      <c r="V102" s="231"/>
      <c r="W102" s="231"/>
      <c r="X102" s="231"/>
      <c r="Y102" s="231"/>
      <c r="Z102" s="232"/>
      <c r="AA102" s="251"/>
      <c r="AB102" s="234"/>
      <c r="AC102" s="231"/>
      <c r="AD102" s="231"/>
      <c r="AE102" s="231"/>
      <c r="AF102" s="231"/>
      <c r="AG102" s="231"/>
      <c r="AH102" s="232"/>
      <c r="AI102" s="233"/>
      <c r="AJ102" s="231"/>
      <c r="AK102" s="231"/>
      <c r="AL102" s="231"/>
      <c r="AM102" s="231"/>
      <c r="AN102" s="231"/>
      <c r="AO102" s="231"/>
      <c r="AP102" s="231"/>
      <c r="AQ102" s="231"/>
      <c r="AR102" s="231"/>
      <c r="AS102" s="231"/>
      <c r="AT102" s="231"/>
      <c r="AU102" s="231"/>
      <c r="AV102" s="231"/>
      <c r="AW102" s="231"/>
      <c r="AX102" s="231"/>
      <c r="AY102" s="231"/>
      <c r="AZ102" s="231"/>
      <c r="BA102" s="122">
        <f t="shared" si="2"/>
        <v>0</v>
      </c>
      <c r="BB102" s="212">
        <f t="shared" si="3"/>
        <v>0</v>
      </c>
      <c r="BC102" s="211"/>
    </row>
    <row r="103" spans="1:55" ht="16" customHeight="1" x14ac:dyDescent="0.15">
      <c r="A103" s="222">
        <v>95</v>
      </c>
      <c r="B103" s="221"/>
      <c r="C103" s="222"/>
      <c r="D103" s="220"/>
      <c r="E103" s="281"/>
      <c r="F103" s="223"/>
      <c r="G103" s="223"/>
      <c r="H103" s="282"/>
      <c r="I103" s="253"/>
      <c r="J103" s="280"/>
      <c r="K103" s="228"/>
      <c r="L103" s="229"/>
      <c r="M103" s="246"/>
      <c r="N103" s="230"/>
      <c r="O103" s="230"/>
      <c r="P103" s="231"/>
      <c r="Q103" s="231"/>
      <c r="R103" s="231"/>
      <c r="S103" s="231"/>
      <c r="T103" s="231"/>
      <c r="U103" s="231"/>
      <c r="V103" s="231"/>
      <c r="W103" s="231"/>
      <c r="X103" s="231"/>
      <c r="Y103" s="231"/>
      <c r="Z103" s="232"/>
      <c r="AA103" s="251"/>
      <c r="AB103" s="234"/>
      <c r="AC103" s="231"/>
      <c r="AD103" s="231"/>
      <c r="AE103" s="231"/>
      <c r="AF103" s="231"/>
      <c r="AG103" s="231"/>
      <c r="AH103" s="232"/>
      <c r="AI103" s="233"/>
      <c r="AJ103" s="231"/>
      <c r="AK103" s="231"/>
      <c r="AL103" s="231"/>
      <c r="AM103" s="231"/>
      <c r="AN103" s="231"/>
      <c r="AO103" s="231"/>
      <c r="AP103" s="231"/>
      <c r="AQ103" s="231"/>
      <c r="AR103" s="231"/>
      <c r="AS103" s="231"/>
      <c r="AT103" s="231"/>
      <c r="AU103" s="231"/>
      <c r="AV103" s="231"/>
      <c r="AW103" s="231"/>
      <c r="AX103" s="231"/>
      <c r="AY103" s="231"/>
      <c r="AZ103" s="231"/>
      <c r="BA103" s="122">
        <f t="shared" si="2"/>
        <v>0</v>
      </c>
      <c r="BB103" s="212">
        <f t="shared" si="3"/>
        <v>0</v>
      </c>
      <c r="BC103" s="211"/>
    </row>
    <row r="104" spans="1:55" ht="16" customHeight="1" x14ac:dyDescent="0.15">
      <c r="A104" s="222">
        <v>96</v>
      </c>
      <c r="B104" s="221"/>
      <c r="C104" s="222"/>
      <c r="D104" s="220"/>
      <c r="E104" s="281"/>
      <c r="F104" s="223"/>
      <c r="G104" s="223"/>
      <c r="H104" s="282"/>
      <c r="I104" s="253"/>
      <c r="J104" s="280"/>
      <c r="K104" s="228"/>
      <c r="L104" s="229"/>
      <c r="M104" s="246"/>
      <c r="N104" s="230"/>
      <c r="O104" s="230"/>
      <c r="P104" s="231"/>
      <c r="Q104" s="231"/>
      <c r="R104" s="231"/>
      <c r="S104" s="231"/>
      <c r="T104" s="231"/>
      <c r="U104" s="231"/>
      <c r="V104" s="231"/>
      <c r="W104" s="231"/>
      <c r="X104" s="231"/>
      <c r="Y104" s="231"/>
      <c r="Z104" s="232"/>
      <c r="AA104" s="251"/>
      <c r="AB104" s="234"/>
      <c r="AC104" s="231"/>
      <c r="AD104" s="231"/>
      <c r="AE104" s="231"/>
      <c r="AF104" s="231"/>
      <c r="AG104" s="231"/>
      <c r="AH104" s="232"/>
      <c r="AI104" s="233"/>
      <c r="AJ104" s="231"/>
      <c r="AK104" s="231"/>
      <c r="AL104" s="231"/>
      <c r="AM104" s="231"/>
      <c r="AN104" s="231"/>
      <c r="AO104" s="231"/>
      <c r="AP104" s="231"/>
      <c r="AQ104" s="231"/>
      <c r="AR104" s="231"/>
      <c r="AS104" s="231"/>
      <c r="AT104" s="231"/>
      <c r="AU104" s="231"/>
      <c r="AV104" s="231"/>
      <c r="AW104" s="231"/>
      <c r="AX104" s="231"/>
      <c r="AY104" s="231"/>
      <c r="AZ104" s="231"/>
      <c r="BA104" s="122">
        <f t="shared" si="2"/>
        <v>0</v>
      </c>
      <c r="BB104" s="212">
        <f t="shared" si="3"/>
        <v>0</v>
      </c>
      <c r="BC104" s="211"/>
    </row>
    <row r="105" spans="1:55" ht="16" customHeight="1" x14ac:dyDescent="0.15">
      <c r="A105" s="222">
        <v>97</v>
      </c>
      <c r="B105" s="221"/>
      <c r="C105" s="222"/>
      <c r="D105" s="220"/>
      <c r="E105" s="281"/>
      <c r="F105" s="223"/>
      <c r="G105" s="223"/>
      <c r="H105" s="282"/>
      <c r="I105" s="253"/>
      <c r="J105" s="280"/>
      <c r="K105" s="228"/>
      <c r="L105" s="229"/>
      <c r="M105" s="246"/>
      <c r="N105" s="230"/>
      <c r="O105" s="230"/>
      <c r="P105" s="231"/>
      <c r="Q105" s="231"/>
      <c r="R105" s="231"/>
      <c r="S105" s="231"/>
      <c r="T105" s="231"/>
      <c r="U105" s="231"/>
      <c r="V105" s="231"/>
      <c r="W105" s="231"/>
      <c r="X105" s="231"/>
      <c r="Y105" s="231"/>
      <c r="Z105" s="232"/>
      <c r="AA105" s="251"/>
      <c r="AB105" s="234"/>
      <c r="AC105" s="231"/>
      <c r="AD105" s="231"/>
      <c r="AE105" s="231"/>
      <c r="AF105" s="231"/>
      <c r="AG105" s="231"/>
      <c r="AH105" s="232"/>
      <c r="AI105" s="233"/>
      <c r="AJ105" s="231"/>
      <c r="AK105" s="231"/>
      <c r="AL105" s="231"/>
      <c r="AM105" s="231"/>
      <c r="AN105" s="231"/>
      <c r="AO105" s="231"/>
      <c r="AP105" s="231"/>
      <c r="AQ105" s="231"/>
      <c r="AR105" s="231"/>
      <c r="AS105" s="231"/>
      <c r="AT105" s="231"/>
      <c r="AU105" s="231"/>
      <c r="AV105" s="231"/>
      <c r="AW105" s="231"/>
      <c r="AX105" s="231"/>
      <c r="AY105" s="231"/>
      <c r="AZ105" s="231"/>
      <c r="BA105" s="122">
        <f t="shared" si="2"/>
        <v>0</v>
      </c>
      <c r="BB105" s="212">
        <f t="shared" si="3"/>
        <v>0</v>
      </c>
      <c r="BC105" s="211"/>
    </row>
    <row r="106" spans="1:55" ht="16" customHeight="1" x14ac:dyDescent="0.15">
      <c r="A106" s="222">
        <v>98</v>
      </c>
      <c r="B106" s="221"/>
      <c r="C106" s="222"/>
      <c r="D106" s="220"/>
      <c r="E106" s="281"/>
      <c r="F106" s="223"/>
      <c r="G106" s="223"/>
      <c r="H106" s="282"/>
      <c r="I106" s="253"/>
      <c r="J106" s="280"/>
      <c r="K106" s="228"/>
      <c r="L106" s="229"/>
      <c r="M106" s="246"/>
      <c r="N106" s="230"/>
      <c r="O106" s="230"/>
      <c r="P106" s="231"/>
      <c r="Q106" s="231"/>
      <c r="R106" s="231"/>
      <c r="S106" s="231"/>
      <c r="T106" s="231"/>
      <c r="U106" s="231"/>
      <c r="V106" s="231"/>
      <c r="W106" s="231"/>
      <c r="X106" s="231"/>
      <c r="Y106" s="231"/>
      <c r="Z106" s="232"/>
      <c r="AA106" s="251"/>
      <c r="AB106" s="234"/>
      <c r="AC106" s="231"/>
      <c r="AD106" s="231"/>
      <c r="AE106" s="231"/>
      <c r="AF106" s="231"/>
      <c r="AG106" s="231"/>
      <c r="AH106" s="232"/>
      <c r="AI106" s="233"/>
      <c r="AJ106" s="231"/>
      <c r="AK106" s="231"/>
      <c r="AL106" s="231"/>
      <c r="AM106" s="231"/>
      <c r="AN106" s="231"/>
      <c r="AO106" s="231"/>
      <c r="AP106" s="231"/>
      <c r="AQ106" s="231"/>
      <c r="AR106" s="231"/>
      <c r="AS106" s="231"/>
      <c r="AT106" s="231"/>
      <c r="AU106" s="231"/>
      <c r="AV106" s="231"/>
      <c r="AW106" s="231"/>
      <c r="AX106" s="231"/>
      <c r="AY106" s="231"/>
      <c r="AZ106" s="231"/>
      <c r="BA106" s="122">
        <f t="shared" si="2"/>
        <v>0</v>
      </c>
      <c r="BB106" s="212">
        <f t="shared" si="3"/>
        <v>0</v>
      </c>
      <c r="BC106" s="211"/>
    </row>
    <row r="107" spans="1:55" ht="16" customHeight="1" x14ac:dyDescent="0.15">
      <c r="A107" s="222">
        <v>99</v>
      </c>
      <c r="B107" s="221"/>
      <c r="C107" s="222"/>
      <c r="D107" s="220"/>
      <c r="E107" s="281"/>
      <c r="F107" s="223"/>
      <c r="G107" s="223"/>
      <c r="H107" s="282"/>
      <c r="I107" s="253"/>
      <c r="J107" s="280"/>
      <c r="K107" s="228"/>
      <c r="L107" s="229"/>
      <c r="M107" s="246"/>
      <c r="N107" s="230"/>
      <c r="O107" s="230"/>
      <c r="P107" s="231"/>
      <c r="Q107" s="231"/>
      <c r="R107" s="231"/>
      <c r="S107" s="231"/>
      <c r="T107" s="231"/>
      <c r="U107" s="231"/>
      <c r="V107" s="231"/>
      <c r="W107" s="231"/>
      <c r="X107" s="231"/>
      <c r="Y107" s="231"/>
      <c r="Z107" s="232"/>
      <c r="AA107" s="251"/>
      <c r="AB107" s="234"/>
      <c r="AC107" s="231"/>
      <c r="AD107" s="231"/>
      <c r="AE107" s="231"/>
      <c r="AF107" s="231"/>
      <c r="AG107" s="231"/>
      <c r="AH107" s="232"/>
      <c r="AI107" s="233"/>
      <c r="AJ107" s="231"/>
      <c r="AK107" s="231"/>
      <c r="AL107" s="231"/>
      <c r="AM107" s="231"/>
      <c r="AN107" s="231"/>
      <c r="AO107" s="231"/>
      <c r="AP107" s="231"/>
      <c r="AQ107" s="231"/>
      <c r="AR107" s="231"/>
      <c r="AS107" s="231"/>
      <c r="AT107" s="231"/>
      <c r="AU107" s="231"/>
      <c r="AV107" s="231"/>
      <c r="AW107" s="231"/>
      <c r="AX107" s="231"/>
      <c r="AY107" s="231"/>
      <c r="AZ107" s="231"/>
      <c r="BA107" s="122">
        <f t="shared" si="2"/>
        <v>0</v>
      </c>
      <c r="BB107" s="212">
        <f t="shared" si="3"/>
        <v>0</v>
      </c>
      <c r="BC107" s="211"/>
    </row>
    <row r="108" spans="1:55" ht="16" customHeight="1" thickBot="1" x14ac:dyDescent="0.2">
      <c r="A108" s="222">
        <v>100</v>
      </c>
      <c r="B108" s="226"/>
      <c r="C108" s="227"/>
      <c r="D108" s="220"/>
      <c r="E108" s="281"/>
      <c r="F108" s="223"/>
      <c r="G108" s="223"/>
      <c r="H108" s="282"/>
      <c r="I108" s="253"/>
      <c r="J108" s="280"/>
      <c r="K108" s="228"/>
      <c r="L108" s="229"/>
      <c r="M108" s="246"/>
      <c r="N108" s="230"/>
      <c r="O108" s="230"/>
      <c r="P108" s="231"/>
      <c r="Q108" s="231"/>
      <c r="R108" s="231"/>
      <c r="S108" s="231"/>
      <c r="T108" s="231"/>
      <c r="U108" s="231"/>
      <c r="V108" s="231"/>
      <c r="W108" s="231"/>
      <c r="X108" s="231"/>
      <c r="Y108" s="231"/>
      <c r="Z108" s="232"/>
      <c r="AA108" s="252"/>
      <c r="AB108" s="234"/>
      <c r="AC108" s="231"/>
      <c r="AD108" s="231"/>
      <c r="AE108" s="231"/>
      <c r="AF108" s="231"/>
      <c r="AG108" s="231"/>
      <c r="AH108" s="232"/>
      <c r="AI108" s="233"/>
      <c r="AJ108" s="231"/>
      <c r="AK108" s="231"/>
      <c r="AL108" s="231"/>
      <c r="AM108" s="231"/>
      <c r="AN108" s="231"/>
      <c r="AO108" s="231"/>
      <c r="AP108" s="231"/>
      <c r="AQ108" s="231"/>
      <c r="AR108" s="231"/>
      <c r="AS108" s="231"/>
      <c r="AT108" s="231"/>
      <c r="AU108" s="231"/>
      <c r="AV108" s="231"/>
      <c r="AW108" s="231"/>
      <c r="AX108" s="231"/>
      <c r="AY108" s="231"/>
      <c r="AZ108" s="231"/>
      <c r="BA108" s="122">
        <f t="shared" si="2"/>
        <v>0</v>
      </c>
      <c r="BB108" s="212">
        <f t="shared" si="3"/>
        <v>0</v>
      </c>
      <c r="BC108" s="211"/>
    </row>
    <row r="109" spans="1:55" s="124" customFormat="1" ht="27.75" customHeight="1" x14ac:dyDescent="0.15">
      <c r="A109" s="415" t="s">
        <v>20</v>
      </c>
      <c r="B109" s="416"/>
      <c r="C109" s="417"/>
      <c r="D109" s="418"/>
      <c r="E109" s="417"/>
      <c r="F109" s="417"/>
      <c r="G109" s="417"/>
      <c r="H109" s="417"/>
      <c r="I109" s="417"/>
      <c r="J109" s="417"/>
      <c r="K109" s="417"/>
      <c r="L109" s="417"/>
      <c r="M109" s="417"/>
      <c r="N109" s="417"/>
      <c r="O109" s="419"/>
      <c r="P109" s="235">
        <f t="shared" ref="P109:V109" si="4">SUM(P14:P108)</f>
        <v>0</v>
      </c>
      <c r="Q109" s="235">
        <f t="shared" si="4"/>
        <v>0</v>
      </c>
      <c r="R109" s="236">
        <f t="shared" si="4"/>
        <v>0</v>
      </c>
      <c r="S109" s="236">
        <f t="shared" si="4"/>
        <v>0</v>
      </c>
      <c r="T109" s="236">
        <f t="shared" si="4"/>
        <v>0</v>
      </c>
      <c r="U109" s="235">
        <f t="shared" si="4"/>
        <v>0</v>
      </c>
      <c r="V109" s="235">
        <f t="shared" si="4"/>
        <v>0</v>
      </c>
      <c r="W109" s="235"/>
      <c r="X109" s="235">
        <f>SUM(X14:X108)</f>
        <v>0</v>
      </c>
      <c r="Y109" s="235">
        <f>SUM(Y14:Y108)</f>
        <v>0</v>
      </c>
      <c r="Z109" s="235">
        <f>SUM(Z14:Z108)</f>
        <v>0</v>
      </c>
      <c r="AA109" s="235">
        <f>SUM(AA14:AA108)</f>
        <v>0</v>
      </c>
      <c r="AB109" s="235">
        <f>SUM(AB14:AB108)</f>
        <v>0</v>
      </c>
      <c r="AC109" s="235"/>
      <c r="AD109" s="235">
        <f t="shared" ref="AD109:AI109" si="5">SUM(AD14:AD108)</f>
        <v>0</v>
      </c>
      <c r="AE109" s="235">
        <f t="shared" si="5"/>
        <v>0</v>
      </c>
      <c r="AF109" s="235">
        <f t="shared" si="5"/>
        <v>0</v>
      </c>
      <c r="AG109" s="235">
        <f t="shared" si="5"/>
        <v>0</v>
      </c>
      <c r="AH109" s="237">
        <f t="shared" si="5"/>
        <v>0</v>
      </c>
      <c r="AI109" s="238">
        <f t="shared" si="5"/>
        <v>0</v>
      </c>
      <c r="AJ109" s="235"/>
      <c r="AK109" s="235">
        <f>SUM(AK14:AK108)</f>
        <v>0</v>
      </c>
      <c r="AL109" s="235"/>
      <c r="AM109" s="235"/>
      <c r="AN109" s="235"/>
      <c r="AO109" s="235">
        <f>SUM(AO14:AO108)</f>
        <v>0</v>
      </c>
      <c r="AP109" s="235"/>
      <c r="AQ109" s="235">
        <f>SUM(AQ14:AQ108)</f>
        <v>0</v>
      </c>
      <c r="AR109" s="235"/>
      <c r="AS109" s="235">
        <f>SUM(AS14:AS108)</f>
        <v>0</v>
      </c>
      <c r="AT109" s="235"/>
      <c r="AU109" s="235">
        <f>SUM(AU14:AU108)</f>
        <v>0</v>
      </c>
      <c r="AV109" s="235"/>
      <c r="AW109" s="235">
        <f>SUM(AW14:AW108)</f>
        <v>0</v>
      </c>
      <c r="AX109" s="235"/>
      <c r="AY109" s="235">
        <f>SUM(AY14:AY108)</f>
        <v>0</v>
      </c>
      <c r="AZ109" s="235"/>
      <c r="BA109" s="123">
        <f>SUM(BA14:BA108)</f>
        <v>0</v>
      </c>
      <c r="BB109" s="213">
        <f>SUM(BB14:BB108)</f>
        <v>0</v>
      </c>
      <c r="BC109" s="210"/>
    </row>
    <row r="110" spans="1:55" s="249" customFormat="1" ht="27" customHeight="1" x14ac:dyDescent="0.15">
      <c r="A110" s="420" t="s">
        <v>21</v>
      </c>
      <c r="B110" s="421"/>
      <c r="C110" s="422"/>
      <c r="D110" s="422"/>
      <c r="E110" s="422"/>
      <c r="F110" s="422"/>
      <c r="G110" s="422"/>
      <c r="H110" s="422"/>
      <c r="I110" s="422"/>
      <c r="J110" s="422"/>
      <c r="K110" s="422"/>
      <c r="L110" s="422"/>
      <c r="M110" s="422"/>
      <c r="N110" s="422"/>
      <c r="O110" s="423"/>
      <c r="P110" s="239"/>
      <c r="Q110" s="240"/>
      <c r="R110" s="239"/>
      <c r="S110" s="240"/>
      <c r="T110" s="240"/>
      <c r="U110" s="239"/>
      <c r="V110" s="239"/>
      <c r="W110" s="239"/>
      <c r="X110" s="240"/>
      <c r="Y110" s="240"/>
      <c r="Z110" s="240"/>
      <c r="AA110" s="239"/>
      <c r="AB110" s="239"/>
      <c r="AC110" s="239"/>
      <c r="AD110" s="240"/>
      <c r="AE110" s="240"/>
      <c r="AF110" s="240"/>
      <c r="AG110" s="239"/>
      <c r="AH110" s="241"/>
      <c r="AI110" s="242"/>
      <c r="AJ110" s="240"/>
      <c r="AK110" s="240"/>
      <c r="AL110" s="240"/>
      <c r="AM110" s="240"/>
      <c r="AN110" s="240"/>
      <c r="AO110" s="240"/>
      <c r="AP110" s="240"/>
      <c r="AQ110" s="240"/>
      <c r="AR110" s="240"/>
      <c r="AS110" s="240"/>
      <c r="AT110" s="240"/>
      <c r="AU110" s="240"/>
      <c r="AV110" s="240"/>
      <c r="AW110" s="240"/>
      <c r="AX110" s="240"/>
      <c r="AY110" s="240"/>
      <c r="AZ110" s="240"/>
      <c r="BA110" s="239"/>
      <c r="BB110" s="247"/>
      <c r="BC110" s="248"/>
    </row>
    <row r="111" spans="1:55" s="124" customFormat="1" ht="28.5" customHeight="1" thickBot="1" x14ac:dyDescent="0.2">
      <c r="A111" s="424" t="s">
        <v>22</v>
      </c>
      <c r="B111" s="425"/>
      <c r="C111" s="426"/>
      <c r="D111" s="426"/>
      <c r="E111" s="426"/>
      <c r="F111" s="426"/>
      <c r="G111" s="426"/>
      <c r="H111" s="426"/>
      <c r="I111" s="426"/>
      <c r="J111" s="426"/>
      <c r="K111" s="426"/>
      <c r="L111" s="426"/>
      <c r="M111" s="426"/>
      <c r="N111" s="426"/>
      <c r="O111" s="427"/>
      <c r="P111" s="243">
        <f t="shared" ref="P111:BB111" si="6">P109+P110</f>
        <v>0</v>
      </c>
      <c r="Q111" s="243">
        <f t="shared" si="6"/>
        <v>0</v>
      </c>
      <c r="R111" s="243">
        <f t="shared" si="6"/>
        <v>0</v>
      </c>
      <c r="S111" s="243">
        <f t="shared" si="6"/>
        <v>0</v>
      </c>
      <c r="T111" s="243">
        <f t="shared" si="6"/>
        <v>0</v>
      </c>
      <c r="U111" s="243">
        <f t="shared" si="6"/>
        <v>0</v>
      </c>
      <c r="V111" s="243">
        <f t="shared" si="6"/>
        <v>0</v>
      </c>
      <c r="W111" s="243"/>
      <c r="X111" s="243">
        <f t="shared" si="6"/>
        <v>0</v>
      </c>
      <c r="Y111" s="243">
        <f t="shared" si="6"/>
        <v>0</v>
      </c>
      <c r="Z111" s="243">
        <f t="shared" si="6"/>
        <v>0</v>
      </c>
      <c r="AA111" s="243">
        <f t="shared" si="6"/>
        <v>0</v>
      </c>
      <c r="AB111" s="243">
        <f t="shared" si="6"/>
        <v>0</v>
      </c>
      <c r="AC111" s="243"/>
      <c r="AD111" s="243">
        <f t="shared" si="6"/>
        <v>0</v>
      </c>
      <c r="AE111" s="243">
        <f t="shared" si="6"/>
        <v>0</v>
      </c>
      <c r="AF111" s="243">
        <f t="shared" si="6"/>
        <v>0</v>
      </c>
      <c r="AG111" s="243">
        <f t="shared" si="6"/>
        <v>0</v>
      </c>
      <c r="AH111" s="244">
        <f t="shared" si="6"/>
        <v>0</v>
      </c>
      <c r="AI111" s="245">
        <f t="shared" si="6"/>
        <v>0</v>
      </c>
      <c r="AJ111" s="243"/>
      <c r="AK111" s="243">
        <f t="shared" si="6"/>
        <v>0</v>
      </c>
      <c r="AL111" s="243"/>
      <c r="AM111" s="243"/>
      <c r="AN111" s="243"/>
      <c r="AO111" s="243">
        <f t="shared" si="6"/>
        <v>0</v>
      </c>
      <c r="AP111" s="243"/>
      <c r="AQ111" s="243">
        <f t="shared" si="6"/>
        <v>0</v>
      </c>
      <c r="AR111" s="243"/>
      <c r="AS111" s="243">
        <f t="shared" si="6"/>
        <v>0</v>
      </c>
      <c r="AT111" s="243"/>
      <c r="AU111" s="243">
        <f t="shared" si="6"/>
        <v>0</v>
      </c>
      <c r="AV111" s="243"/>
      <c r="AW111" s="243">
        <f t="shared" si="6"/>
        <v>0</v>
      </c>
      <c r="AX111" s="243"/>
      <c r="AY111" s="243">
        <f t="shared" si="6"/>
        <v>0</v>
      </c>
      <c r="AZ111" s="243"/>
      <c r="BA111" s="125">
        <f t="shared" si="6"/>
        <v>0</v>
      </c>
      <c r="BB111" s="214">
        <f t="shared" si="6"/>
        <v>0</v>
      </c>
      <c r="BC111" s="210"/>
    </row>
    <row r="112" spans="1:55" ht="12.75" customHeight="1" thickBot="1" x14ac:dyDescent="0.2"/>
    <row r="113" spans="1:32" ht="17.25" customHeight="1" x14ac:dyDescent="0.15">
      <c r="A113" s="451"/>
      <c r="B113" s="452"/>
      <c r="C113" s="126"/>
      <c r="E113" s="107"/>
    </row>
    <row r="114" spans="1:32" ht="22.5" customHeight="1" x14ac:dyDescent="0.15">
      <c r="A114" s="428"/>
      <c r="B114" s="433"/>
      <c r="C114" s="128"/>
      <c r="D114" s="33"/>
      <c r="E114" s="129"/>
    </row>
    <row r="115" spans="1:32" ht="25" customHeight="1" x14ac:dyDescent="0.15">
      <c r="A115" s="428"/>
      <c r="B115" s="409"/>
      <c r="C115" s="130"/>
      <c r="D115" s="33"/>
      <c r="E115" s="129"/>
    </row>
    <row r="116" spans="1:32" ht="25" customHeight="1" x14ac:dyDescent="0.15">
      <c r="A116" s="428"/>
      <c r="B116" s="409"/>
      <c r="C116" s="128"/>
      <c r="E116" s="107"/>
    </row>
    <row r="117" spans="1:32" ht="25" customHeight="1" x14ac:dyDescent="0.15">
      <c r="A117" s="428"/>
      <c r="B117" s="409"/>
      <c r="C117" s="128"/>
      <c r="E117" s="107"/>
    </row>
    <row r="118" spans="1:32" ht="25" customHeight="1" thickBot="1" x14ac:dyDescent="0.2">
      <c r="A118" s="429"/>
      <c r="B118" s="430"/>
      <c r="C118" s="131"/>
      <c r="E118" s="107"/>
    </row>
    <row r="119" spans="1:32" ht="25" customHeight="1" thickBot="1" x14ac:dyDescent="0.2">
      <c r="E119" s="107"/>
      <c r="F119" s="107"/>
      <c r="G119" s="107"/>
    </row>
    <row r="120" spans="1:32" ht="25" customHeight="1" x14ac:dyDescent="0.15">
      <c r="A120" s="431"/>
      <c r="B120" s="432"/>
      <c r="C120" s="132"/>
      <c r="D120" s="100"/>
      <c r="E120" s="33"/>
      <c r="F120" s="129"/>
      <c r="G120" s="129"/>
      <c r="H120" s="100"/>
      <c r="I120" s="100"/>
      <c r="J120" s="274"/>
      <c r="K120" s="309"/>
      <c r="L120" s="310"/>
      <c r="M120" s="100"/>
      <c r="N120" s="100"/>
      <c r="O120" s="100"/>
      <c r="P120" s="100"/>
      <c r="Q120" s="100"/>
      <c r="R120" s="100"/>
      <c r="S120" s="100"/>
      <c r="T120" s="100"/>
      <c r="U120" s="100"/>
      <c r="V120" s="100"/>
      <c r="W120" s="100"/>
      <c r="X120" s="100"/>
      <c r="Y120" s="100"/>
      <c r="Z120" s="100"/>
      <c r="AA120" s="100"/>
      <c r="AB120" s="100"/>
      <c r="AC120" s="100"/>
      <c r="AD120" s="100"/>
      <c r="AE120" s="100"/>
      <c r="AF120" s="100"/>
    </row>
    <row r="121" spans="1:32" ht="25" customHeight="1" x14ac:dyDescent="0.15">
      <c r="A121" s="408"/>
      <c r="B121" s="409"/>
      <c r="C121" s="133"/>
      <c r="D121" s="134"/>
      <c r="E121" s="33"/>
      <c r="F121" s="129"/>
      <c r="G121" s="129"/>
      <c r="H121" s="100"/>
      <c r="I121" s="100"/>
      <c r="J121" s="274"/>
      <c r="K121"/>
      <c r="L121"/>
      <c r="M121"/>
      <c r="N121" s="100"/>
      <c r="O121" s="100"/>
      <c r="P121" s="100"/>
      <c r="Q121" s="100"/>
      <c r="R121" s="100"/>
      <c r="S121" s="100"/>
      <c r="T121" s="100"/>
      <c r="U121" s="100"/>
      <c r="V121" s="100"/>
      <c r="W121" s="100"/>
      <c r="X121" s="100"/>
      <c r="Y121" s="100"/>
      <c r="Z121" s="100"/>
      <c r="AA121" s="100"/>
      <c r="AB121" s="100"/>
      <c r="AC121" s="100"/>
      <c r="AD121" s="100"/>
      <c r="AE121" s="100"/>
      <c r="AF121" s="100"/>
    </row>
    <row r="122" spans="1:32" ht="12.75" customHeight="1" x14ac:dyDescent="0.15">
      <c r="A122" s="100"/>
      <c r="B122" s="100"/>
      <c r="E122" s="33"/>
      <c r="F122" s="33"/>
      <c r="G122" s="33"/>
      <c r="H122" s="100"/>
      <c r="I122" s="100"/>
      <c r="J122" s="274"/>
      <c r="K122"/>
      <c r="L122"/>
      <c r="M122"/>
      <c r="N122" s="100"/>
      <c r="O122" s="100"/>
      <c r="P122" s="100"/>
      <c r="Q122" s="100"/>
      <c r="R122" s="100"/>
      <c r="S122" s="100"/>
      <c r="T122" s="100"/>
      <c r="U122" s="100"/>
      <c r="V122" s="100"/>
      <c r="W122" s="100"/>
      <c r="X122" s="100"/>
      <c r="Y122" s="100"/>
      <c r="Z122" s="100"/>
      <c r="AA122" s="100"/>
      <c r="AB122" s="100"/>
      <c r="AC122" s="100"/>
      <c r="AD122" s="100"/>
      <c r="AE122" s="100"/>
      <c r="AF122" s="100"/>
    </row>
    <row r="123" spans="1:32" ht="51" hidden="1" customHeight="1" thickBot="1" x14ac:dyDescent="0.2">
      <c r="D123" s="283" t="s">
        <v>23</v>
      </c>
      <c r="E123" s="285" t="s">
        <v>0</v>
      </c>
      <c r="F123" s="307" t="s">
        <v>66</v>
      </c>
      <c r="G123" s="308"/>
      <c r="H123" s="285" t="s">
        <v>81</v>
      </c>
      <c r="I123" s="135"/>
      <c r="K123"/>
      <c r="L123"/>
      <c r="M123"/>
      <c r="N123" s="135"/>
      <c r="O123" s="78"/>
    </row>
    <row r="124" spans="1:32" ht="34" hidden="1" customHeight="1" thickBot="1" x14ac:dyDescent="0.2">
      <c r="D124" s="284"/>
      <c r="E124" s="286"/>
      <c r="F124" s="111" t="s">
        <v>24</v>
      </c>
      <c r="G124" s="111" t="s">
        <v>25</v>
      </c>
      <c r="H124" s="286"/>
      <c r="I124" s="137"/>
      <c r="K124"/>
      <c r="L124"/>
      <c r="M124"/>
      <c r="N124" s="135"/>
      <c r="O124" s="135"/>
    </row>
    <row r="125" spans="1:32" ht="12.75" hidden="1" customHeight="1" x14ac:dyDescent="0.15">
      <c r="D125" s="45" t="e">
        <f>#REF!</f>
        <v>#REF!</v>
      </c>
      <c r="E125" s="46" t="e">
        <f>#REF!</f>
        <v>#REF!</v>
      </c>
      <c r="F125" s="46" t="e">
        <f>#REF!</f>
        <v>#REF!</v>
      </c>
      <c r="G125" s="46" t="e">
        <f>#REF!</f>
        <v>#REF!</v>
      </c>
      <c r="H125" s="47" t="str">
        <f>IFERROR((F125+G125+#REF!),"")</f>
        <v/>
      </c>
      <c r="I125" s="33"/>
      <c r="K125"/>
      <c r="L125"/>
      <c r="M125"/>
    </row>
    <row r="126" spans="1:32" ht="12.75" hidden="1" customHeight="1" x14ac:dyDescent="0.15">
      <c r="D126" s="136" t="e">
        <f>#REF!</f>
        <v>#REF!</v>
      </c>
      <c r="E126" s="138" t="e">
        <f>#REF!</f>
        <v>#REF!</v>
      </c>
      <c r="F126" s="138" t="e">
        <f>#REF!</f>
        <v>#REF!</v>
      </c>
      <c r="G126" s="138" t="e">
        <f>#REF!</f>
        <v>#REF!</v>
      </c>
      <c r="H126" s="47" t="str">
        <f>IFERROR((F126+G126+#REF!),"")</f>
        <v/>
      </c>
      <c r="I126" s="33"/>
      <c r="K126"/>
      <c r="L126"/>
      <c r="M126"/>
    </row>
    <row r="127" spans="1:32" ht="12.75" hidden="1" customHeight="1" x14ac:dyDescent="0.15">
      <c r="D127" s="136" t="e">
        <f>#REF!</f>
        <v>#REF!</v>
      </c>
      <c r="E127" s="138" t="e">
        <f>#REF!</f>
        <v>#REF!</v>
      </c>
      <c r="F127" s="138" t="e">
        <f>#REF!</f>
        <v>#REF!</v>
      </c>
      <c r="G127" s="138" t="e">
        <f>#REF!</f>
        <v>#REF!</v>
      </c>
      <c r="H127" s="47" t="str">
        <f>IFERROR((F127+G127+#REF!),"")</f>
        <v/>
      </c>
      <c r="I127" s="33"/>
      <c r="K127"/>
      <c r="L127"/>
      <c r="M127"/>
    </row>
    <row r="128" spans="1:32" ht="12.75" hidden="1" customHeight="1" x14ac:dyDescent="0.15">
      <c r="D128" s="136" t="e">
        <f>#REF!</f>
        <v>#REF!</v>
      </c>
      <c r="E128" s="138" t="e">
        <f>#REF!</f>
        <v>#REF!</v>
      </c>
      <c r="F128" s="138" t="e">
        <f>#REF!</f>
        <v>#REF!</v>
      </c>
      <c r="G128" s="138" t="e">
        <f>#REF!</f>
        <v>#REF!</v>
      </c>
      <c r="H128" s="47" t="str">
        <f>IFERROR((F128+G128+#REF!),"")</f>
        <v/>
      </c>
      <c r="I128" s="33"/>
      <c r="K128"/>
      <c r="L128"/>
      <c r="M128"/>
    </row>
    <row r="129" spans="4:12" ht="12.75" hidden="1" customHeight="1" x14ac:dyDescent="0.15">
      <c r="D129" s="136" t="e">
        <f>#REF!</f>
        <v>#REF!</v>
      </c>
      <c r="E129" s="138" t="e">
        <f>#REF!</f>
        <v>#REF!</v>
      </c>
      <c r="F129" s="138" t="e">
        <f>#REF!</f>
        <v>#REF!</v>
      </c>
      <c r="G129" s="138" t="e">
        <f>#REF!</f>
        <v>#REF!</v>
      </c>
      <c r="H129" s="47" t="str">
        <f>IFERROR((F129+G129+#REF!),"")</f>
        <v/>
      </c>
      <c r="I129" s="33"/>
      <c r="K129"/>
      <c r="L129"/>
    </row>
    <row r="130" spans="4:12" ht="12.75" hidden="1" customHeight="1" x14ac:dyDescent="0.15">
      <c r="D130" s="136">
        <f t="shared" ref="D130:D156" si="7">A14</f>
        <v>6</v>
      </c>
      <c r="E130" s="138">
        <f t="shared" ref="E130:G144" si="8">E14</f>
        <v>0.5</v>
      </c>
      <c r="F130" s="138">
        <f t="shared" si="8"/>
        <v>0</v>
      </c>
      <c r="G130" s="138">
        <f t="shared" si="8"/>
        <v>0</v>
      </c>
      <c r="H130" s="47" t="str">
        <f>IFERROR((F130+G130+#REF!),"")</f>
        <v/>
      </c>
      <c r="I130" s="33"/>
      <c r="K130"/>
      <c r="L130"/>
    </row>
    <row r="131" spans="4:12" ht="12.75" hidden="1" customHeight="1" x14ac:dyDescent="0.15">
      <c r="D131" s="136">
        <f t="shared" si="7"/>
        <v>7</v>
      </c>
      <c r="E131" s="138">
        <f t="shared" si="8"/>
        <v>1</v>
      </c>
      <c r="F131" s="138">
        <f t="shared" si="8"/>
        <v>0</v>
      </c>
      <c r="G131" s="138">
        <f t="shared" si="8"/>
        <v>0</v>
      </c>
      <c r="H131" s="47" t="str">
        <f>IFERROR((F131+G131+#REF!),"")</f>
        <v/>
      </c>
      <c r="I131" s="33"/>
      <c r="K131"/>
      <c r="L131"/>
    </row>
    <row r="132" spans="4:12" ht="12.75" hidden="1" customHeight="1" x14ac:dyDescent="0.15">
      <c r="D132" s="136">
        <f t="shared" si="7"/>
        <v>8</v>
      </c>
      <c r="E132" s="138">
        <f t="shared" si="8"/>
        <v>0</v>
      </c>
      <c r="F132" s="138">
        <f t="shared" si="8"/>
        <v>0</v>
      </c>
      <c r="G132" s="138">
        <f t="shared" si="8"/>
        <v>0</v>
      </c>
      <c r="H132" s="47" t="str">
        <f>IFERROR((F132+G132+#REF!),"")</f>
        <v/>
      </c>
      <c r="I132" s="33"/>
      <c r="K132"/>
      <c r="L132"/>
    </row>
    <row r="133" spans="4:12" ht="12.75" hidden="1" customHeight="1" x14ac:dyDescent="0.15">
      <c r="D133" s="136">
        <f t="shared" si="7"/>
        <v>9</v>
      </c>
      <c r="E133" s="138">
        <f t="shared" si="8"/>
        <v>0</v>
      </c>
      <c r="F133" s="138">
        <f t="shared" si="8"/>
        <v>0</v>
      </c>
      <c r="G133" s="138">
        <f t="shared" si="8"/>
        <v>0</v>
      </c>
      <c r="H133" s="47" t="str">
        <f>IFERROR((F133+G133+#REF!),"")</f>
        <v/>
      </c>
      <c r="I133" s="33"/>
      <c r="K133"/>
      <c r="L133"/>
    </row>
    <row r="134" spans="4:12" ht="12.75" hidden="1" customHeight="1" x14ac:dyDescent="0.15">
      <c r="D134" s="136">
        <f t="shared" si="7"/>
        <v>10</v>
      </c>
      <c r="E134" s="138">
        <f t="shared" si="8"/>
        <v>0</v>
      </c>
      <c r="F134" s="138">
        <f t="shared" si="8"/>
        <v>0</v>
      </c>
      <c r="G134" s="138">
        <f t="shared" si="8"/>
        <v>0</v>
      </c>
      <c r="H134" s="47" t="str">
        <f>IFERROR((F134+G134+#REF!),"")</f>
        <v/>
      </c>
      <c r="I134" s="33"/>
      <c r="K134"/>
      <c r="L134"/>
    </row>
    <row r="135" spans="4:12" ht="12.75" hidden="1" customHeight="1" x14ac:dyDescent="0.15">
      <c r="D135" s="136">
        <f t="shared" si="7"/>
        <v>11</v>
      </c>
      <c r="E135" s="138">
        <f t="shared" si="8"/>
        <v>0</v>
      </c>
      <c r="F135" s="138">
        <f t="shared" si="8"/>
        <v>0</v>
      </c>
      <c r="G135" s="138">
        <f t="shared" si="8"/>
        <v>0</v>
      </c>
      <c r="H135" s="47" t="str">
        <f>IFERROR((F135+G135+#REF!),"")</f>
        <v/>
      </c>
      <c r="I135" s="33"/>
      <c r="K135"/>
      <c r="L135"/>
    </row>
    <row r="136" spans="4:12" ht="12.75" hidden="1" customHeight="1" x14ac:dyDescent="0.15">
      <c r="D136" s="136">
        <f t="shared" si="7"/>
        <v>12</v>
      </c>
      <c r="E136" s="138">
        <f t="shared" si="8"/>
        <v>0</v>
      </c>
      <c r="F136" s="138">
        <f t="shared" si="8"/>
        <v>0</v>
      </c>
      <c r="G136" s="138">
        <f t="shared" si="8"/>
        <v>0</v>
      </c>
      <c r="H136" s="47" t="str">
        <f>IFERROR((F136+G136+#REF!),"")</f>
        <v/>
      </c>
      <c r="I136" s="33"/>
      <c r="K136"/>
      <c r="L136"/>
    </row>
    <row r="137" spans="4:12" ht="12.75" hidden="1" customHeight="1" x14ac:dyDescent="0.15">
      <c r="D137" s="136">
        <f t="shared" si="7"/>
        <v>13</v>
      </c>
      <c r="E137" s="138">
        <f t="shared" si="8"/>
        <v>0</v>
      </c>
      <c r="F137" s="138">
        <f t="shared" si="8"/>
        <v>0</v>
      </c>
      <c r="G137" s="138">
        <f t="shared" si="8"/>
        <v>0</v>
      </c>
      <c r="H137" s="47" t="str">
        <f>IFERROR((F137+G137+#REF!),"")</f>
        <v/>
      </c>
      <c r="I137" s="33"/>
      <c r="K137"/>
      <c r="L137"/>
    </row>
    <row r="138" spans="4:12" ht="12.75" hidden="1" customHeight="1" x14ac:dyDescent="0.15">
      <c r="D138" s="136">
        <f t="shared" si="7"/>
        <v>14</v>
      </c>
      <c r="E138" s="138">
        <f t="shared" si="8"/>
        <v>0</v>
      </c>
      <c r="F138" s="138">
        <f t="shared" si="8"/>
        <v>0</v>
      </c>
      <c r="G138" s="138">
        <f t="shared" si="8"/>
        <v>0</v>
      </c>
      <c r="H138" s="47" t="str">
        <f>IFERROR((F138+G138+#REF!),"")</f>
        <v/>
      </c>
      <c r="I138" s="33"/>
      <c r="K138"/>
      <c r="L138"/>
    </row>
    <row r="139" spans="4:12" ht="12.75" hidden="1" customHeight="1" x14ac:dyDescent="0.15">
      <c r="D139" s="136">
        <f t="shared" si="7"/>
        <v>15</v>
      </c>
      <c r="E139" s="138">
        <f t="shared" si="8"/>
        <v>0</v>
      </c>
      <c r="F139" s="138">
        <f t="shared" si="8"/>
        <v>0</v>
      </c>
      <c r="G139" s="138">
        <f t="shared" si="8"/>
        <v>0</v>
      </c>
      <c r="H139" s="47" t="str">
        <f>IFERROR((F139+G139+#REF!),"")</f>
        <v/>
      </c>
      <c r="I139" s="33"/>
      <c r="K139"/>
      <c r="L139"/>
    </row>
    <row r="140" spans="4:12" ht="12.75" hidden="1" customHeight="1" x14ac:dyDescent="0.15">
      <c r="D140" s="136">
        <f t="shared" si="7"/>
        <v>16</v>
      </c>
      <c r="E140" s="138">
        <f t="shared" si="8"/>
        <v>0</v>
      </c>
      <c r="F140" s="138">
        <f t="shared" si="8"/>
        <v>0</v>
      </c>
      <c r="G140" s="138">
        <f t="shared" si="8"/>
        <v>0</v>
      </c>
      <c r="H140" s="47" t="str">
        <f>IFERROR((F140+G140+#REF!),"")</f>
        <v/>
      </c>
      <c r="I140" s="33"/>
      <c r="K140"/>
      <c r="L140"/>
    </row>
    <row r="141" spans="4:12" ht="12.75" hidden="1" customHeight="1" x14ac:dyDescent="0.15">
      <c r="D141" s="136">
        <f t="shared" si="7"/>
        <v>17</v>
      </c>
      <c r="E141" s="138">
        <f t="shared" si="8"/>
        <v>0</v>
      </c>
      <c r="F141" s="138">
        <f t="shared" si="8"/>
        <v>0</v>
      </c>
      <c r="G141" s="138">
        <f t="shared" si="8"/>
        <v>0</v>
      </c>
      <c r="H141" s="47" t="str">
        <f>IFERROR((F141+G141+#REF!),"")</f>
        <v/>
      </c>
      <c r="I141" s="33"/>
      <c r="K141"/>
      <c r="L141"/>
    </row>
    <row r="142" spans="4:12" ht="12.75" hidden="1" customHeight="1" x14ac:dyDescent="0.15">
      <c r="D142" s="136">
        <f t="shared" si="7"/>
        <v>18</v>
      </c>
      <c r="E142" s="138">
        <f t="shared" si="8"/>
        <v>0</v>
      </c>
      <c r="F142" s="138">
        <f t="shared" si="8"/>
        <v>0</v>
      </c>
      <c r="G142" s="138">
        <f t="shared" si="8"/>
        <v>0</v>
      </c>
      <c r="H142" s="47" t="str">
        <f>IFERROR((F142+G142+#REF!),"")</f>
        <v/>
      </c>
      <c r="I142" s="33"/>
      <c r="K142"/>
      <c r="L142"/>
    </row>
    <row r="143" spans="4:12" ht="12.75" hidden="1" customHeight="1" x14ac:dyDescent="0.15">
      <c r="D143" s="136">
        <f t="shared" si="7"/>
        <v>19</v>
      </c>
      <c r="E143" s="138">
        <f t="shared" si="8"/>
        <v>0</v>
      </c>
      <c r="F143" s="138">
        <f t="shared" si="8"/>
        <v>0</v>
      </c>
      <c r="G143" s="138">
        <f t="shared" si="8"/>
        <v>0</v>
      </c>
      <c r="H143" s="47" t="str">
        <f>IFERROR((F143+G143+#REF!),"")</f>
        <v/>
      </c>
      <c r="I143" s="33"/>
      <c r="K143"/>
      <c r="L143"/>
    </row>
    <row r="144" spans="4:12" ht="12.75" hidden="1" customHeight="1" x14ac:dyDescent="0.15">
      <c r="D144" s="136">
        <f t="shared" si="7"/>
        <v>20</v>
      </c>
      <c r="E144" s="138">
        <f t="shared" si="8"/>
        <v>0</v>
      </c>
      <c r="F144" s="138">
        <f t="shared" si="8"/>
        <v>0</v>
      </c>
      <c r="G144" s="138">
        <f t="shared" si="8"/>
        <v>0</v>
      </c>
      <c r="H144" s="47" t="str">
        <f>IFERROR((F144+G144+#REF!),"")</f>
        <v/>
      </c>
      <c r="I144" s="33"/>
      <c r="K144"/>
      <c r="L144"/>
    </row>
    <row r="145" spans="4:12" ht="12.75" hidden="1" customHeight="1" x14ac:dyDescent="0.15">
      <c r="D145" s="136">
        <f t="shared" si="7"/>
        <v>21</v>
      </c>
      <c r="E145" s="138">
        <f t="shared" ref="E145:G164" si="9">E29</f>
        <v>0</v>
      </c>
      <c r="F145" s="138">
        <f t="shared" si="9"/>
        <v>0</v>
      </c>
      <c r="G145" s="138">
        <f t="shared" si="9"/>
        <v>0</v>
      </c>
      <c r="H145" s="47" t="str">
        <f>IFERROR((F145+G145+#REF!),"")</f>
        <v/>
      </c>
      <c r="I145" s="33"/>
      <c r="K145"/>
      <c r="L145"/>
    </row>
    <row r="146" spans="4:12" ht="12.75" hidden="1" customHeight="1" x14ac:dyDescent="0.15">
      <c r="D146" s="136">
        <f t="shared" si="7"/>
        <v>22</v>
      </c>
      <c r="E146" s="138">
        <f t="shared" si="9"/>
        <v>0</v>
      </c>
      <c r="F146" s="138">
        <f t="shared" si="9"/>
        <v>0</v>
      </c>
      <c r="G146" s="138">
        <f t="shared" si="9"/>
        <v>0</v>
      </c>
      <c r="H146" s="47" t="str">
        <f>IFERROR((F146+G146+#REF!),"")</f>
        <v/>
      </c>
      <c r="I146" s="33"/>
      <c r="K146"/>
      <c r="L146"/>
    </row>
    <row r="147" spans="4:12" ht="12.75" hidden="1" customHeight="1" x14ac:dyDescent="0.15">
      <c r="D147" s="136">
        <f t="shared" si="7"/>
        <v>23</v>
      </c>
      <c r="E147" s="138">
        <f t="shared" si="9"/>
        <v>0</v>
      </c>
      <c r="F147" s="138">
        <f t="shared" si="9"/>
        <v>0</v>
      </c>
      <c r="G147" s="138">
        <f t="shared" si="9"/>
        <v>0</v>
      </c>
      <c r="H147" s="47" t="str">
        <f>IFERROR((F147+G147+#REF!),"")</f>
        <v/>
      </c>
      <c r="I147" s="33"/>
      <c r="K147"/>
      <c r="L147"/>
    </row>
    <row r="148" spans="4:12" ht="12.75" hidden="1" customHeight="1" x14ac:dyDescent="0.15">
      <c r="D148" s="136">
        <f t="shared" si="7"/>
        <v>24</v>
      </c>
      <c r="E148" s="138">
        <f t="shared" si="9"/>
        <v>0</v>
      </c>
      <c r="F148" s="138">
        <f t="shared" si="9"/>
        <v>0</v>
      </c>
      <c r="G148" s="138">
        <f t="shared" si="9"/>
        <v>0</v>
      </c>
      <c r="H148" s="47" t="str">
        <f>IFERROR((F148+G148+#REF!),"")</f>
        <v/>
      </c>
      <c r="I148" s="33"/>
      <c r="K148"/>
      <c r="L148"/>
    </row>
    <row r="149" spans="4:12" ht="12.75" hidden="1" customHeight="1" x14ac:dyDescent="0.15">
      <c r="D149" s="136">
        <f t="shared" si="7"/>
        <v>25</v>
      </c>
      <c r="E149" s="138">
        <f t="shared" si="9"/>
        <v>0</v>
      </c>
      <c r="F149" s="138">
        <f t="shared" si="9"/>
        <v>0</v>
      </c>
      <c r="G149" s="138">
        <f t="shared" si="9"/>
        <v>0</v>
      </c>
      <c r="H149" s="47" t="str">
        <f>IFERROR((F149+G149+#REF!),"")</f>
        <v/>
      </c>
      <c r="I149" s="33"/>
      <c r="K149"/>
      <c r="L149"/>
    </row>
    <row r="150" spans="4:12" ht="12.75" hidden="1" customHeight="1" x14ac:dyDescent="0.15">
      <c r="D150" s="136">
        <f t="shared" si="7"/>
        <v>26</v>
      </c>
      <c r="E150" s="138">
        <f t="shared" si="9"/>
        <v>0</v>
      </c>
      <c r="F150" s="138">
        <f t="shared" si="9"/>
        <v>0</v>
      </c>
      <c r="G150" s="138">
        <f t="shared" si="9"/>
        <v>0</v>
      </c>
      <c r="H150" s="47" t="str">
        <f>IFERROR((F150+G150+#REF!),"")</f>
        <v/>
      </c>
      <c r="I150" s="33"/>
      <c r="K150"/>
      <c r="L150"/>
    </row>
    <row r="151" spans="4:12" ht="12.75" hidden="1" customHeight="1" x14ac:dyDescent="0.15">
      <c r="D151" s="136">
        <f t="shared" si="7"/>
        <v>27</v>
      </c>
      <c r="E151" s="138">
        <f t="shared" si="9"/>
        <v>0</v>
      </c>
      <c r="F151" s="138">
        <f t="shared" si="9"/>
        <v>0</v>
      </c>
      <c r="G151" s="138">
        <f t="shared" si="9"/>
        <v>0</v>
      </c>
      <c r="H151" s="47" t="str">
        <f>IFERROR((F151+G151+#REF!),"")</f>
        <v/>
      </c>
      <c r="I151" s="33"/>
      <c r="K151"/>
      <c r="L151"/>
    </row>
    <row r="152" spans="4:12" ht="12.75" hidden="1" customHeight="1" x14ac:dyDescent="0.15">
      <c r="D152" s="136">
        <f t="shared" si="7"/>
        <v>28</v>
      </c>
      <c r="E152" s="138">
        <f t="shared" si="9"/>
        <v>0</v>
      </c>
      <c r="F152" s="138">
        <f t="shared" si="9"/>
        <v>0</v>
      </c>
      <c r="G152" s="138">
        <f t="shared" si="9"/>
        <v>0</v>
      </c>
      <c r="H152" s="47" t="str">
        <f>IFERROR((F152+G152+#REF!),"")</f>
        <v/>
      </c>
      <c r="I152" s="33"/>
      <c r="K152"/>
      <c r="L152"/>
    </row>
    <row r="153" spans="4:12" ht="12.75" hidden="1" customHeight="1" x14ac:dyDescent="0.15">
      <c r="D153" s="136">
        <f t="shared" si="7"/>
        <v>29</v>
      </c>
      <c r="E153" s="138">
        <f t="shared" si="9"/>
        <v>0</v>
      </c>
      <c r="F153" s="138">
        <f t="shared" si="9"/>
        <v>0</v>
      </c>
      <c r="G153" s="138">
        <f t="shared" si="9"/>
        <v>0</v>
      </c>
      <c r="H153" s="47" t="str">
        <f>IFERROR((F153+G153+#REF!),"")</f>
        <v/>
      </c>
      <c r="I153" s="33"/>
      <c r="K153"/>
      <c r="L153"/>
    </row>
    <row r="154" spans="4:12" ht="12.75" hidden="1" customHeight="1" x14ac:dyDescent="0.15">
      <c r="D154" s="136">
        <f t="shared" si="7"/>
        <v>30</v>
      </c>
      <c r="E154" s="138">
        <f t="shared" si="9"/>
        <v>0</v>
      </c>
      <c r="F154" s="138">
        <f t="shared" si="9"/>
        <v>0</v>
      </c>
      <c r="G154" s="138">
        <f t="shared" si="9"/>
        <v>0</v>
      </c>
      <c r="H154" s="47" t="str">
        <f>IFERROR((F154+G154+#REF!),"")</f>
        <v/>
      </c>
      <c r="I154" s="33"/>
      <c r="K154"/>
      <c r="L154"/>
    </row>
    <row r="155" spans="4:12" ht="12.75" hidden="1" customHeight="1" x14ac:dyDescent="0.15">
      <c r="D155" s="136">
        <f t="shared" si="7"/>
        <v>31</v>
      </c>
      <c r="E155" s="138">
        <f t="shared" si="9"/>
        <v>0</v>
      </c>
      <c r="F155" s="138">
        <f t="shared" si="9"/>
        <v>0</v>
      </c>
      <c r="G155" s="138">
        <f t="shared" si="9"/>
        <v>0</v>
      </c>
      <c r="H155" s="47" t="str">
        <f>IFERROR((F155+G155+#REF!),"")</f>
        <v/>
      </c>
      <c r="I155" s="33"/>
      <c r="K155"/>
      <c r="L155"/>
    </row>
    <row r="156" spans="4:12" ht="12.75" hidden="1" customHeight="1" x14ac:dyDescent="0.15">
      <c r="D156" s="136">
        <f t="shared" si="7"/>
        <v>32</v>
      </c>
      <c r="E156" s="138">
        <f t="shared" si="9"/>
        <v>0</v>
      </c>
      <c r="F156" s="138">
        <f t="shared" si="9"/>
        <v>0</v>
      </c>
      <c r="G156" s="138">
        <f t="shared" si="9"/>
        <v>0</v>
      </c>
      <c r="H156" s="47" t="str">
        <f>IFERROR((F156+G156+#REF!),"")</f>
        <v/>
      </c>
      <c r="I156" s="33"/>
      <c r="K156"/>
      <c r="L156"/>
    </row>
    <row r="157" spans="4:12" ht="12.75" hidden="1" customHeight="1" x14ac:dyDescent="0.15">
      <c r="D157" s="136">
        <f t="shared" ref="D157:D188" si="10">A41</f>
        <v>33</v>
      </c>
      <c r="E157" s="138">
        <f t="shared" si="9"/>
        <v>0</v>
      </c>
      <c r="F157" s="138">
        <f t="shared" si="9"/>
        <v>0</v>
      </c>
      <c r="G157" s="138">
        <f t="shared" si="9"/>
        <v>0</v>
      </c>
      <c r="H157" s="47" t="str">
        <f>IFERROR((F157+G157+#REF!),"")</f>
        <v/>
      </c>
      <c r="I157" s="33"/>
      <c r="K157"/>
      <c r="L157"/>
    </row>
    <row r="158" spans="4:12" ht="12.75" hidden="1" customHeight="1" x14ac:dyDescent="0.15">
      <c r="D158" s="136">
        <f t="shared" si="10"/>
        <v>34</v>
      </c>
      <c r="E158" s="138">
        <f t="shared" si="9"/>
        <v>0</v>
      </c>
      <c r="F158" s="138">
        <f t="shared" si="9"/>
        <v>0</v>
      </c>
      <c r="G158" s="138">
        <f t="shared" si="9"/>
        <v>0</v>
      </c>
      <c r="H158" s="47" t="str">
        <f>IFERROR((F158+G158+#REF!),"")</f>
        <v/>
      </c>
      <c r="I158" s="33"/>
      <c r="K158"/>
      <c r="L158"/>
    </row>
    <row r="159" spans="4:12" ht="12.75" hidden="1" customHeight="1" x14ac:dyDescent="0.15">
      <c r="D159" s="136">
        <f t="shared" si="10"/>
        <v>35</v>
      </c>
      <c r="E159" s="138">
        <f t="shared" si="9"/>
        <v>0</v>
      </c>
      <c r="F159" s="138">
        <f t="shared" si="9"/>
        <v>0</v>
      </c>
      <c r="G159" s="138">
        <f t="shared" si="9"/>
        <v>0</v>
      </c>
      <c r="H159" s="47" t="str">
        <f>IFERROR((F159+G159+#REF!),"")</f>
        <v/>
      </c>
      <c r="I159" s="33"/>
      <c r="K159"/>
      <c r="L159"/>
    </row>
    <row r="160" spans="4:12" ht="12.75" hidden="1" customHeight="1" x14ac:dyDescent="0.15">
      <c r="D160" s="136">
        <f t="shared" si="10"/>
        <v>36</v>
      </c>
      <c r="E160" s="138">
        <f t="shared" si="9"/>
        <v>0</v>
      </c>
      <c r="F160" s="138">
        <f t="shared" si="9"/>
        <v>0</v>
      </c>
      <c r="G160" s="138">
        <f t="shared" si="9"/>
        <v>0</v>
      </c>
      <c r="H160" s="47" t="str">
        <f>IFERROR((F160+G160+#REF!),"")</f>
        <v/>
      </c>
      <c r="I160" s="33"/>
      <c r="K160"/>
      <c r="L160"/>
    </row>
    <row r="161" spans="4:12" ht="12.75" hidden="1" customHeight="1" x14ac:dyDescent="0.15">
      <c r="D161" s="136">
        <f t="shared" si="10"/>
        <v>37</v>
      </c>
      <c r="E161" s="138">
        <f t="shared" si="9"/>
        <v>0</v>
      </c>
      <c r="F161" s="138">
        <f t="shared" si="9"/>
        <v>0</v>
      </c>
      <c r="G161" s="138">
        <f t="shared" si="9"/>
        <v>0</v>
      </c>
      <c r="H161" s="47" t="str">
        <f>IFERROR((F161+G161+#REF!),"")</f>
        <v/>
      </c>
      <c r="I161" s="33"/>
      <c r="K161"/>
      <c r="L161"/>
    </row>
    <row r="162" spans="4:12" ht="12.75" hidden="1" customHeight="1" x14ac:dyDescent="0.15">
      <c r="D162" s="136">
        <f t="shared" si="10"/>
        <v>38</v>
      </c>
      <c r="E162" s="138">
        <f t="shared" si="9"/>
        <v>0</v>
      </c>
      <c r="F162" s="138">
        <f t="shared" si="9"/>
        <v>0</v>
      </c>
      <c r="G162" s="138">
        <f t="shared" si="9"/>
        <v>0</v>
      </c>
      <c r="H162" s="47" t="str">
        <f>IFERROR((F162+G162+#REF!),"")</f>
        <v/>
      </c>
      <c r="I162" s="33"/>
      <c r="K162"/>
      <c r="L162"/>
    </row>
    <row r="163" spans="4:12" ht="12.75" hidden="1" customHeight="1" x14ac:dyDescent="0.15">
      <c r="D163" s="136">
        <f t="shared" si="10"/>
        <v>39</v>
      </c>
      <c r="E163" s="138">
        <f t="shared" si="9"/>
        <v>0</v>
      </c>
      <c r="F163" s="138">
        <f t="shared" si="9"/>
        <v>0</v>
      </c>
      <c r="G163" s="138">
        <f t="shared" si="9"/>
        <v>0</v>
      </c>
      <c r="H163" s="47" t="str">
        <f>IFERROR((F163+G163+#REF!),"")</f>
        <v/>
      </c>
      <c r="I163" s="33"/>
      <c r="K163"/>
      <c r="L163"/>
    </row>
    <row r="164" spans="4:12" ht="12.75" hidden="1" customHeight="1" x14ac:dyDescent="0.15">
      <c r="D164" s="136">
        <f t="shared" si="10"/>
        <v>40</v>
      </c>
      <c r="E164" s="138">
        <f t="shared" si="9"/>
        <v>0</v>
      </c>
      <c r="F164" s="138">
        <f t="shared" si="9"/>
        <v>0</v>
      </c>
      <c r="G164" s="138">
        <f t="shared" si="9"/>
        <v>0</v>
      </c>
      <c r="H164" s="47" t="str">
        <f>IFERROR((F164+G164+#REF!),"")</f>
        <v/>
      </c>
      <c r="I164" s="33"/>
      <c r="K164"/>
      <c r="L164"/>
    </row>
    <row r="165" spans="4:12" ht="12.75" hidden="1" customHeight="1" x14ac:dyDescent="0.15">
      <c r="D165" s="136">
        <f t="shared" si="10"/>
        <v>41</v>
      </c>
      <c r="E165" s="138">
        <f t="shared" ref="E165:G184" si="11">E49</f>
        <v>0</v>
      </c>
      <c r="F165" s="138">
        <f t="shared" si="11"/>
        <v>0</v>
      </c>
      <c r="G165" s="138">
        <f t="shared" si="11"/>
        <v>0</v>
      </c>
      <c r="H165" s="47" t="str">
        <f>IFERROR((F165+G165+#REF!),"")</f>
        <v/>
      </c>
      <c r="I165" s="33"/>
      <c r="K165"/>
      <c r="L165"/>
    </row>
    <row r="166" spans="4:12" ht="12.75" hidden="1" customHeight="1" x14ac:dyDescent="0.15">
      <c r="D166" s="136">
        <f t="shared" si="10"/>
        <v>42</v>
      </c>
      <c r="E166" s="138">
        <f t="shared" si="11"/>
        <v>0</v>
      </c>
      <c r="F166" s="138">
        <f t="shared" si="11"/>
        <v>0</v>
      </c>
      <c r="G166" s="138">
        <f t="shared" si="11"/>
        <v>0</v>
      </c>
      <c r="H166" s="47" t="str">
        <f>IFERROR((F166+G166+#REF!),"")</f>
        <v/>
      </c>
      <c r="I166" s="33"/>
      <c r="K166"/>
      <c r="L166"/>
    </row>
    <row r="167" spans="4:12" ht="12.75" hidden="1" customHeight="1" x14ac:dyDescent="0.15">
      <c r="D167" s="136">
        <f t="shared" si="10"/>
        <v>43</v>
      </c>
      <c r="E167" s="138">
        <f t="shared" si="11"/>
        <v>0</v>
      </c>
      <c r="F167" s="138">
        <f t="shared" si="11"/>
        <v>0</v>
      </c>
      <c r="G167" s="138">
        <f t="shared" si="11"/>
        <v>0</v>
      </c>
      <c r="H167" s="47" t="str">
        <f>IFERROR((F167+G167+#REF!),"")</f>
        <v/>
      </c>
      <c r="I167" s="33"/>
      <c r="K167"/>
      <c r="L167"/>
    </row>
    <row r="168" spans="4:12" ht="12.75" hidden="1" customHeight="1" x14ac:dyDescent="0.15">
      <c r="D168" s="136">
        <f t="shared" si="10"/>
        <v>44</v>
      </c>
      <c r="E168" s="138">
        <f t="shared" si="11"/>
        <v>0</v>
      </c>
      <c r="F168" s="138">
        <f t="shared" si="11"/>
        <v>0</v>
      </c>
      <c r="G168" s="138">
        <f t="shared" si="11"/>
        <v>0</v>
      </c>
      <c r="H168" s="47" t="str">
        <f>IFERROR((F168+G168+#REF!),"")</f>
        <v/>
      </c>
      <c r="I168" s="33"/>
      <c r="K168"/>
      <c r="L168"/>
    </row>
    <row r="169" spans="4:12" ht="12.75" hidden="1" customHeight="1" x14ac:dyDescent="0.15">
      <c r="D169" s="136">
        <f t="shared" si="10"/>
        <v>45</v>
      </c>
      <c r="E169" s="138">
        <f t="shared" si="11"/>
        <v>0</v>
      </c>
      <c r="F169" s="138">
        <f t="shared" si="11"/>
        <v>0</v>
      </c>
      <c r="G169" s="138">
        <f t="shared" si="11"/>
        <v>0</v>
      </c>
      <c r="H169" s="47" t="str">
        <f>IFERROR((F169+G169+#REF!),"")</f>
        <v/>
      </c>
      <c r="I169" s="33"/>
      <c r="K169"/>
      <c r="L169"/>
    </row>
    <row r="170" spans="4:12" ht="12.75" hidden="1" customHeight="1" x14ac:dyDescent="0.15">
      <c r="D170" s="136">
        <f t="shared" si="10"/>
        <v>46</v>
      </c>
      <c r="E170" s="138">
        <f t="shared" si="11"/>
        <v>0</v>
      </c>
      <c r="F170" s="138">
        <f t="shared" si="11"/>
        <v>0</v>
      </c>
      <c r="G170" s="138">
        <f t="shared" si="11"/>
        <v>0</v>
      </c>
      <c r="H170" s="47" t="str">
        <f>IFERROR((F170+G170+#REF!),"")</f>
        <v/>
      </c>
      <c r="I170" s="33"/>
      <c r="K170"/>
      <c r="L170"/>
    </row>
    <row r="171" spans="4:12" ht="12.75" hidden="1" customHeight="1" x14ac:dyDescent="0.15">
      <c r="D171" s="136">
        <f t="shared" si="10"/>
        <v>47</v>
      </c>
      <c r="E171" s="138">
        <f t="shared" si="11"/>
        <v>0</v>
      </c>
      <c r="F171" s="138">
        <f t="shared" si="11"/>
        <v>0</v>
      </c>
      <c r="G171" s="138">
        <f t="shared" si="11"/>
        <v>0</v>
      </c>
      <c r="H171" s="47" t="str">
        <f>IFERROR((F171+G171+#REF!),"")</f>
        <v/>
      </c>
      <c r="I171" s="33"/>
      <c r="K171"/>
      <c r="L171"/>
    </row>
    <row r="172" spans="4:12" ht="12.75" hidden="1" customHeight="1" x14ac:dyDescent="0.15">
      <c r="D172" s="136">
        <f t="shared" si="10"/>
        <v>48</v>
      </c>
      <c r="E172" s="138">
        <f t="shared" si="11"/>
        <v>0</v>
      </c>
      <c r="F172" s="138">
        <f t="shared" si="11"/>
        <v>0</v>
      </c>
      <c r="G172" s="138">
        <f t="shared" si="11"/>
        <v>0</v>
      </c>
      <c r="H172" s="47" t="str">
        <f>IFERROR((F172+G172+#REF!),"")</f>
        <v/>
      </c>
      <c r="I172" s="33"/>
      <c r="K172"/>
      <c r="L172"/>
    </row>
    <row r="173" spans="4:12" ht="12.75" hidden="1" customHeight="1" x14ac:dyDescent="0.15">
      <c r="D173" s="136">
        <f t="shared" si="10"/>
        <v>49</v>
      </c>
      <c r="E173" s="138">
        <f t="shared" si="11"/>
        <v>0</v>
      </c>
      <c r="F173" s="138">
        <f t="shared" si="11"/>
        <v>0</v>
      </c>
      <c r="G173" s="138">
        <f t="shared" si="11"/>
        <v>0</v>
      </c>
      <c r="H173" s="47" t="str">
        <f>IFERROR((F173+G173+#REF!),"")</f>
        <v/>
      </c>
      <c r="I173" s="33"/>
      <c r="K173"/>
      <c r="L173"/>
    </row>
    <row r="174" spans="4:12" ht="12.75" hidden="1" customHeight="1" x14ac:dyDescent="0.15">
      <c r="D174" s="136">
        <f t="shared" si="10"/>
        <v>50</v>
      </c>
      <c r="E174" s="138">
        <f t="shared" si="11"/>
        <v>0</v>
      </c>
      <c r="F174" s="138">
        <f t="shared" si="11"/>
        <v>0</v>
      </c>
      <c r="G174" s="138">
        <f t="shared" si="11"/>
        <v>0</v>
      </c>
      <c r="H174" s="47" t="str">
        <f>IFERROR((F174+G174+#REF!),"")</f>
        <v/>
      </c>
      <c r="I174" s="33"/>
      <c r="K174"/>
      <c r="L174"/>
    </row>
    <row r="175" spans="4:12" ht="12.75" hidden="1" customHeight="1" x14ac:dyDescent="0.15">
      <c r="D175" s="136">
        <f t="shared" si="10"/>
        <v>51</v>
      </c>
      <c r="E175" s="138">
        <f t="shared" si="11"/>
        <v>0</v>
      </c>
      <c r="F175" s="138">
        <f t="shared" si="11"/>
        <v>0</v>
      </c>
      <c r="G175" s="138">
        <f t="shared" si="11"/>
        <v>0</v>
      </c>
      <c r="H175" s="47" t="str">
        <f>IFERROR((F175+G175+#REF!),"")</f>
        <v/>
      </c>
      <c r="I175" s="33"/>
      <c r="K175"/>
      <c r="L175"/>
    </row>
    <row r="176" spans="4:12" ht="12.75" hidden="1" customHeight="1" x14ac:dyDescent="0.15">
      <c r="D176" s="136">
        <f t="shared" si="10"/>
        <v>52</v>
      </c>
      <c r="E176" s="138">
        <f t="shared" si="11"/>
        <v>0</v>
      </c>
      <c r="F176" s="138">
        <f t="shared" si="11"/>
        <v>0</v>
      </c>
      <c r="G176" s="138">
        <f t="shared" si="11"/>
        <v>0</v>
      </c>
      <c r="H176" s="47" t="str">
        <f>IFERROR((F176+G176+#REF!),"")</f>
        <v/>
      </c>
      <c r="I176" s="33"/>
      <c r="K176"/>
      <c r="L176"/>
    </row>
    <row r="177" spans="4:12" ht="12.75" hidden="1" customHeight="1" x14ac:dyDescent="0.15">
      <c r="D177" s="136">
        <f t="shared" si="10"/>
        <v>53</v>
      </c>
      <c r="E177" s="138">
        <f t="shared" si="11"/>
        <v>0</v>
      </c>
      <c r="F177" s="138">
        <f t="shared" si="11"/>
        <v>0</v>
      </c>
      <c r="G177" s="138">
        <f t="shared" si="11"/>
        <v>0</v>
      </c>
      <c r="H177" s="47" t="str">
        <f>IFERROR((F177+G177+#REF!),"")</f>
        <v/>
      </c>
      <c r="I177" s="33"/>
      <c r="K177"/>
      <c r="L177"/>
    </row>
    <row r="178" spans="4:12" ht="12.75" hidden="1" customHeight="1" x14ac:dyDescent="0.15">
      <c r="D178" s="136">
        <f t="shared" si="10"/>
        <v>54</v>
      </c>
      <c r="E178" s="138">
        <f t="shared" si="11"/>
        <v>0</v>
      </c>
      <c r="F178" s="138">
        <f t="shared" si="11"/>
        <v>0</v>
      </c>
      <c r="G178" s="138">
        <f t="shared" si="11"/>
        <v>0</v>
      </c>
      <c r="H178" s="47" t="str">
        <f>IFERROR((F178+G178+#REF!),"")</f>
        <v/>
      </c>
      <c r="I178" s="33"/>
      <c r="K178"/>
      <c r="L178"/>
    </row>
    <row r="179" spans="4:12" ht="12.75" hidden="1" customHeight="1" x14ac:dyDescent="0.15">
      <c r="D179" s="136">
        <f t="shared" si="10"/>
        <v>55</v>
      </c>
      <c r="E179" s="138">
        <f t="shared" si="11"/>
        <v>0</v>
      </c>
      <c r="F179" s="138">
        <f t="shared" si="11"/>
        <v>0</v>
      </c>
      <c r="G179" s="138">
        <f t="shared" si="11"/>
        <v>0</v>
      </c>
      <c r="H179" s="47" t="str">
        <f>IFERROR((F179+G179+#REF!),"")</f>
        <v/>
      </c>
      <c r="I179" s="33"/>
      <c r="K179"/>
      <c r="L179"/>
    </row>
    <row r="180" spans="4:12" ht="12.75" hidden="1" customHeight="1" x14ac:dyDescent="0.15">
      <c r="D180" s="136">
        <f t="shared" si="10"/>
        <v>56</v>
      </c>
      <c r="E180" s="138">
        <f t="shared" si="11"/>
        <v>0</v>
      </c>
      <c r="F180" s="138">
        <f t="shared" si="11"/>
        <v>0</v>
      </c>
      <c r="G180" s="138">
        <f t="shared" si="11"/>
        <v>0</v>
      </c>
      <c r="H180" s="47" t="str">
        <f>IFERROR((F180+G180+#REF!),"")</f>
        <v/>
      </c>
      <c r="I180" s="33"/>
      <c r="K180"/>
      <c r="L180"/>
    </row>
    <row r="181" spans="4:12" ht="12.75" hidden="1" customHeight="1" x14ac:dyDescent="0.15">
      <c r="D181" s="136">
        <f t="shared" si="10"/>
        <v>57</v>
      </c>
      <c r="E181" s="138">
        <f t="shared" si="11"/>
        <v>0</v>
      </c>
      <c r="F181" s="138">
        <f t="shared" si="11"/>
        <v>0</v>
      </c>
      <c r="G181" s="138">
        <f t="shared" si="11"/>
        <v>0</v>
      </c>
      <c r="H181" s="47" t="str">
        <f>IFERROR((F181+G181+#REF!),"")</f>
        <v/>
      </c>
      <c r="I181" s="33"/>
      <c r="K181"/>
      <c r="L181"/>
    </row>
    <row r="182" spans="4:12" ht="12.75" hidden="1" customHeight="1" x14ac:dyDescent="0.15">
      <c r="D182" s="136">
        <f t="shared" si="10"/>
        <v>58</v>
      </c>
      <c r="E182" s="138">
        <f t="shared" si="11"/>
        <v>0</v>
      </c>
      <c r="F182" s="138">
        <f t="shared" si="11"/>
        <v>0</v>
      </c>
      <c r="G182" s="138">
        <f t="shared" si="11"/>
        <v>0</v>
      </c>
      <c r="H182" s="47" t="str">
        <f>IFERROR((F182+G182+#REF!),"")</f>
        <v/>
      </c>
      <c r="I182" s="33"/>
      <c r="K182"/>
      <c r="L182"/>
    </row>
    <row r="183" spans="4:12" ht="12.75" hidden="1" customHeight="1" x14ac:dyDescent="0.15">
      <c r="D183" s="136">
        <f t="shared" si="10"/>
        <v>59</v>
      </c>
      <c r="E183" s="138">
        <f t="shared" si="11"/>
        <v>0</v>
      </c>
      <c r="F183" s="138">
        <f t="shared" si="11"/>
        <v>0</v>
      </c>
      <c r="G183" s="138">
        <f t="shared" si="11"/>
        <v>0</v>
      </c>
      <c r="H183" s="47" t="str">
        <f>IFERROR((F183+G183+#REF!),"")</f>
        <v/>
      </c>
      <c r="I183" s="33"/>
      <c r="K183"/>
      <c r="L183"/>
    </row>
    <row r="184" spans="4:12" ht="12.75" hidden="1" customHeight="1" x14ac:dyDescent="0.15">
      <c r="D184" s="136">
        <f t="shared" si="10"/>
        <v>60</v>
      </c>
      <c r="E184" s="138">
        <f t="shared" si="11"/>
        <v>0</v>
      </c>
      <c r="F184" s="138">
        <f t="shared" si="11"/>
        <v>0</v>
      </c>
      <c r="G184" s="138">
        <f t="shared" si="11"/>
        <v>0</v>
      </c>
      <c r="H184" s="47" t="str">
        <f>IFERROR((F184+G184+#REF!),"")</f>
        <v/>
      </c>
      <c r="I184" s="33"/>
      <c r="K184"/>
      <c r="L184"/>
    </row>
    <row r="185" spans="4:12" ht="12.75" hidden="1" customHeight="1" x14ac:dyDescent="0.15">
      <c r="D185" s="136">
        <f t="shared" si="10"/>
        <v>61</v>
      </c>
      <c r="E185" s="138">
        <f t="shared" ref="E185:G204" si="12">E69</f>
        <v>0</v>
      </c>
      <c r="F185" s="138">
        <f t="shared" si="12"/>
        <v>0</v>
      </c>
      <c r="G185" s="138">
        <f t="shared" si="12"/>
        <v>0</v>
      </c>
      <c r="H185" s="47" t="str">
        <f>IFERROR((F185+G185+#REF!),"")</f>
        <v/>
      </c>
      <c r="I185" s="33"/>
      <c r="K185"/>
      <c r="L185"/>
    </row>
    <row r="186" spans="4:12" ht="12.75" hidden="1" customHeight="1" x14ac:dyDescent="0.15">
      <c r="D186" s="136">
        <f t="shared" si="10"/>
        <v>62</v>
      </c>
      <c r="E186" s="138">
        <f t="shared" si="12"/>
        <v>0</v>
      </c>
      <c r="F186" s="138">
        <f t="shared" si="12"/>
        <v>0</v>
      </c>
      <c r="G186" s="138">
        <f t="shared" si="12"/>
        <v>0</v>
      </c>
      <c r="H186" s="47" t="str">
        <f>IFERROR((F186+G186+#REF!),"")</f>
        <v/>
      </c>
      <c r="I186" s="33"/>
      <c r="K186"/>
      <c r="L186"/>
    </row>
    <row r="187" spans="4:12" ht="12.75" hidden="1" customHeight="1" x14ac:dyDescent="0.15">
      <c r="D187" s="136">
        <f t="shared" si="10"/>
        <v>63</v>
      </c>
      <c r="E187" s="138">
        <f t="shared" si="12"/>
        <v>0</v>
      </c>
      <c r="F187" s="138">
        <f t="shared" si="12"/>
        <v>0</v>
      </c>
      <c r="G187" s="138">
        <f t="shared" si="12"/>
        <v>0</v>
      </c>
      <c r="H187" s="47" t="str">
        <f>IFERROR((F187+G187+#REF!),"")</f>
        <v/>
      </c>
      <c r="I187" s="33"/>
      <c r="K187"/>
      <c r="L187"/>
    </row>
    <row r="188" spans="4:12" ht="12.75" hidden="1" customHeight="1" x14ac:dyDescent="0.15">
      <c r="D188" s="136">
        <f t="shared" si="10"/>
        <v>64</v>
      </c>
      <c r="E188" s="138">
        <f t="shared" si="12"/>
        <v>0</v>
      </c>
      <c r="F188" s="138">
        <f t="shared" si="12"/>
        <v>0</v>
      </c>
      <c r="G188" s="138">
        <f t="shared" si="12"/>
        <v>0</v>
      </c>
      <c r="H188" s="47" t="str">
        <f>IFERROR((F188+G188+#REF!),"")</f>
        <v/>
      </c>
      <c r="I188" s="33"/>
      <c r="K188"/>
      <c r="L188"/>
    </row>
    <row r="189" spans="4:12" ht="12.75" hidden="1" customHeight="1" x14ac:dyDescent="0.15">
      <c r="D189" s="136">
        <f t="shared" ref="D189:D220" si="13">A73</f>
        <v>65</v>
      </c>
      <c r="E189" s="138">
        <f t="shared" si="12"/>
        <v>0</v>
      </c>
      <c r="F189" s="138">
        <f t="shared" si="12"/>
        <v>0</v>
      </c>
      <c r="G189" s="138">
        <f t="shared" si="12"/>
        <v>0</v>
      </c>
      <c r="H189" s="47" t="str">
        <f>IFERROR((F189+G189+#REF!),"")</f>
        <v/>
      </c>
      <c r="I189" s="33"/>
      <c r="K189"/>
      <c r="L189"/>
    </row>
    <row r="190" spans="4:12" ht="12.75" hidden="1" customHeight="1" x14ac:dyDescent="0.15">
      <c r="D190" s="136">
        <f t="shared" si="13"/>
        <v>66</v>
      </c>
      <c r="E190" s="138">
        <f t="shared" si="12"/>
        <v>0</v>
      </c>
      <c r="F190" s="138">
        <f t="shared" si="12"/>
        <v>0</v>
      </c>
      <c r="G190" s="138">
        <f t="shared" si="12"/>
        <v>0</v>
      </c>
      <c r="H190" s="47" t="str">
        <f>IFERROR((F190+G190+#REF!),"")</f>
        <v/>
      </c>
      <c r="I190" s="33"/>
      <c r="K190"/>
      <c r="L190"/>
    </row>
    <row r="191" spans="4:12" ht="12.75" hidden="1" customHeight="1" x14ac:dyDescent="0.15">
      <c r="D191" s="136">
        <f t="shared" si="13"/>
        <v>67</v>
      </c>
      <c r="E191" s="138">
        <f t="shared" si="12"/>
        <v>0</v>
      </c>
      <c r="F191" s="138">
        <f t="shared" si="12"/>
        <v>0</v>
      </c>
      <c r="G191" s="138">
        <f t="shared" si="12"/>
        <v>0</v>
      </c>
      <c r="H191" s="47" t="str">
        <f>IFERROR((F191+G191+#REF!),"")</f>
        <v/>
      </c>
      <c r="I191" s="33"/>
      <c r="K191"/>
      <c r="L191"/>
    </row>
    <row r="192" spans="4:12" ht="12.75" hidden="1" customHeight="1" x14ac:dyDescent="0.15">
      <c r="D192" s="136">
        <f t="shared" si="13"/>
        <v>68</v>
      </c>
      <c r="E192" s="138">
        <f t="shared" si="12"/>
        <v>0</v>
      </c>
      <c r="F192" s="138">
        <f t="shared" si="12"/>
        <v>0</v>
      </c>
      <c r="G192" s="138">
        <f t="shared" si="12"/>
        <v>0</v>
      </c>
      <c r="H192" s="47" t="str">
        <f>IFERROR((F192+G192+#REF!),"")</f>
        <v/>
      </c>
      <c r="I192" s="33"/>
      <c r="K192"/>
      <c r="L192"/>
    </row>
    <row r="193" spans="4:12" ht="12.75" hidden="1" customHeight="1" x14ac:dyDescent="0.15">
      <c r="D193" s="136">
        <f t="shared" si="13"/>
        <v>69</v>
      </c>
      <c r="E193" s="138">
        <f t="shared" si="12"/>
        <v>0</v>
      </c>
      <c r="F193" s="138">
        <f t="shared" si="12"/>
        <v>0</v>
      </c>
      <c r="G193" s="138">
        <f t="shared" si="12"/>
        <v>0</v>
      </c>
      <c r="H193" s="47" t="str">
        <f>IFERROR((F193+G193+#REF!),"")</f>
        <v/>
      </c>
      <c r="I193" s="33"/>
      <c r="K193"/>
      <c r="L193"/>
    </row>
    <row r="194" spans="4:12" ht="12.75" hidden="1" customHeight="1" x14ac:dyDescent="0.15">
      <c r="D194" s="136">
        <f t="shared" si="13"/>
        <v>70</v>
      </c>
      <c r="E194" s="138">
        <f t="shared" si="12"/>
        <v>0</v>
      </c>
      <c r="F194" s="138">
        <f t="shared" si="12"/>
        <v>0</v>
      </c>
      <c r="G194" s="138">
        <f t="shared" si="12"/>
        <v>0</v>
      </c>
      <c r="H194" s="47" t="str">
        <f>IFERROR((F194+G194+#REF!),"")</f>
        <v/>
      </c>
      <c r="I194" s="33"/>
      <c r="K194"/>
      <c r="L194"/>
    </row>
    <row r="195" spans="4:12" ht="12.75" hidden="1" customHeight="1" x14ac:dyDescent="0.15">
      <c r="D195" s="136">
        <f t="shared" si="13"/>
        <v>71</v>
      </c>
      <c r="E195" s="138">
        <f t="shared" si="12"/>
        <v>0</v>
      </c>
      <c r="F195" s="138">
        <f t="shared" si="12"/>
        <v>0</v>
      </c>
      <c r="G195" s="138">
        <f t="shared" si="12"/>
        <v>0</v>
      </c>
      <c r="H195" s="47" t="str">
        <f>IFERROR((F195+G195+#REF!),"")</f>
        <v/>
      </c>
      <c r="I195" s="33"/>
      <c r="K195"/>
      <c r="L195"/>
    </row>
    <row r="196" spans="4:12" ht="12.75" hidden="1" customHeight="1" x14ac:dyDescent="0.15">
      <c r="D196" s="136">
        <f t="shared" si="13"/>
        <v>72</v>
      </c>
      <c r="E196" s="138">
        <f t="shared" si="12"/>
        <v>0</v>
      </c>
      <c r="F196" s="138">
        <f t="shared" si="12"/>
        <v>0</v>
      </c>
      <c r="G196" s="138">
        <f t="shared" si="12"/>
        <v>0</v>
      </c>
      <c r="H196" s="47" t="str">
        <f>IFERROR((F196+G196+#REF!),"")</f>
        <v/>
      </c>
      <c r="I196" s="33"/>
      <c r="K196"/>
      <c r="L196"/>
    </row>
    <row r="197" spans="4:12" ht="12.75" hidden="1" customHeight="1" x14ac:dyDescent="0.15">
      <c r="D197" s="136">
        <f t="shared" si="13"/>
        <v>73</v>
      </c>
      <c r="E197" s="138">
        <f t="shared" si="12"/>
        <v>0</v>
      </c>
      <c r="F197" s="138">
        <f t="shared" si="12"/>
        <v>0</v>
      </c>
      <c r="G197" s="138">
        <f t="shared" si="12"/>
        <v>0</v>
      </c>
      <c r="H197" s="47" t="str">
        <f>IFERROR((F197+G197+#REF!),"")</f>
        <v/>
      </c>
      <c r="I197" s="33"/>
      <c r="K197"/>
      <c r="L197"/>
    </row>
    <row r="198" spans="4:12" ht="12.75" hidden="1" customHeight="1" x14ac:dyDescent="0.15">
      <c r="D198" s="136">
        <f t="shared" si="13"/>
        <v>74</v>
      </c>
      <c r="E198" s="138">
        <f t="shared" si="12"/>
        <v>0</v>
      </c>
      <c r="F198" s="138">
        <f t="shared" si="12"/>
        <v>0</v>
      </c>
      <c r="G198" s="138">
        <f t="shared" si="12"/>
        <v>0</v>
      </c>
      <c r="H198" s="47" t="str">
        <f>IFERROR((F198+G198+#REF!),"")</f>
        <v/>
      </c>
      <c r="I198" s="33"/>
      <c r="K198"/>
      <c r="L198"/>
    </row>
    <row r="199" spans="4:12" ht="12.75" hidden="1" customHeight="1" x14ac:dyDescent="0.15">
      <c r="D199" s="136">
        <f t="shared" si="13"/>
        <v>75</v>
      </c>
      <c r="E199" s="138">
        <f t="shared" si="12"/>
        <v>0</v>
      </c>
      <c r="F199" s="138">
        <f t="shared" si="12"/>
        <v>0</v>
      </c>
      <c r="G199" s="138">
        <f t="shared" si="12"/>
        <v>0</v>
      </c>
      <c r="H199" s="47" t="str">
        <f>IFERROR((F199+G199+#REF!),"")</f>
        <v/>
      </c>
      <c r="I199" s="33"/>
      <c r="K199"/>
      <c r="L199"/>
    </row>
    <row r="200" spans="4:12" ht="12.75" hidden="1" customHeight="1" x14ac:dyDescent="0.15">
      <c r="D200" s="136">
        <f t="shared" si="13"/>
        <v>76</v>
      </c>
      <c r="E200" s="138">
        <f t="shared" si="12"/>
        <v>0</v>
      </c>
      <c r="F200" s="138">
        <f t="shared" si="12"/>
        <v>0</v>
      </c>
      <c r="G200" s="138">
        <f t="shared" si="12"/>
        <v>0</v>
      </c>
      <c r="H200" s="47" t="str">
        <f>IFERROR((F200+G200+#REF!),"")</f>
        <v/>
      </c>
      <c r="I200" s="33"/>
      <c r="K200"/>
      <c r="L200"/>
    </row>
    <row r="201" spans="4:12" ht="12.75" hidden="1" customHeight="1" x14ac:dyDescent="0.15">
      <c r="D201" s="136">
        <f t="shared" si="13"/>
        <v>77</v>
      </c>
      <c r="E201" s="138">
        <f t="shared" si="12"/>
        <v>0</v>
      </c>
      <c r="F201" s="138">
        <f t="shared" si="12"/>
        <v>0</v>
      </c>
      <c r="G201" s="138">
        <f t="shared" si="12"/>
        <v>0</v>
      </c>
      <c r="H201" s="47" t="str">
        <f>IFERROR((F201+G201+#REF!),"")</f>
        <v/>
      </c>
      <c r="I201" s="33"/>
      <c r="K201"/>
      <c r="L201"/>
    </row>
    <row r="202" spans="4:12" ht="12.75" hidden="1" customHeight="1" x14ac:dyDescent="0.15">
      <c r="D202" s="136">
        <f t="shared" si="13"/>
        <v>78</v>
      </c>
      <c r="E202" s="138">
        <f t="shared" si="12"/>
        <v>0</v>
      </c>
      <c r="F202" s="138">
        <f t="shared" si="12"/>
        <v>0</v>
      </c>
      <c r="G202" s="138">
        <f t="shared" si="12"/>
        <v>0</v>
      </c>
      <c r="H202" s="47" t="str">
        <f>IFERROR((F202+G202+#REF!),"")</f>
        <v/>
      </c>
      <c r="I202" s="33"/>
      <c r="K202"/>
      <c r="L202"/>
    </row>
    <row r="203" spans="4:12" ht="12.75" hidden="1" customHeight="1" x14ac:dyDescent="0.15">
      <c r="D203" s="136">
        <f t="shared" si="13"/>
        <v>79</v>
      </c>
      <c r="E203" s="138">
        <f t="shared" si="12"/>
        <v>0</v>
      </c>
      <c r="F203" s="138">
        <f t="shared" si="12"/>
        <v>0</v>
      </c>
      <c r="G203" s="138">
        <f t="shared" si="12"/>
        <v>0</v>
      </c>
      <c r="H203" s="47" t="str">
        <f>IFERROR((F203+G203+#REF!),"")</f>
        <v/>
      </c>
      <c r="I203" s="33"/>
      <c r="K203"/>
      <c r="L203"/>
    </row>
    <row r="204" spans="4:12" ht="12.75" hidden="1" customHeight="1" x14ac:dyDescent="0.15">
      <c r="D204" s="136">
        <f t="shared" si="13"/>
        <v>80</v>
      </c>
      <c r="E204" s="138">
        <f t="shared" si="12"/>
        <v>0</v>
      </c>
      <c r="F204" s="138">
        <f t="shared" si="12"/>
        <v>0</v>
      </c>
      <c r="G204" s="138">
        <f t="shared" si="12"/>
        <v>0</v>
      </c>
      <c r="H204" s="47" t="str">
        <f>IFERROR((F204+G204+#REF!),"")</f>
        <v/>
      </c>
      <c r="I204" s="33"/>
      <c r="K204"/>
      <c r="L204"/>
    </row>
    <row r="205" spans="4:12" ht="12.75" hidden="1" customHeight="1" x14ac:dyDescent="0.15">
      <c r="D205" s="136">
        <f t="shared" si="13"/>
        <v>81</v>
      </c>
      <c r="E205" s="138">
        <f t="shared" ref="E205:G224" si="14">E89</f>
        <v>0</v>
      </c>
      <c r="F205" s="138">
        <f t="shared" si="14"/>
        <v>0</v>
      </c>
      <c r="G205" s="138">
        <f t="shared" si="14"/>
        <v>0</v>
      </c>
      <c r="H205" s="47" t="str">
        <f>IFERROR((F205+G205+#REF!),"")</f>
        <v/>
      </c>
      <c r="I205" s="33"/>
      <c r="K205"/>
      <c r="L205"/>
    </row>
    <row r="206" spans="4:12" ht="12.75" hidden="1" customHeight="1" x14ac:dyDescent="0.15">
      <c r="D206" s="136">
        <f t="shared" si="13"/>
        <v>82</v>
      </c>
      <c r="E206" s="138">
        <f t="shared" si="14"/>
        <v>0</v>
      </c>
      <c r="F206" s="138">
        <f t="shared" si="14"/>
        <v>0</v>
      </c>
      <c r="G206" s="138">
        <f t="shared" si="14"/>
        <v>0</v>
      </c>
      <c r="H206" s="47" t="str">
        <f>IFERROR((F206+G206+#REF!),"")</f>
        <v/>
      </c>
      <c r="I206" s="33"/>
      <c r="K206"/>
      <c r="L206"/>
    </row>
    <row r="207" spans="4:12" ht="12.75" hidden="1" customHeight="1" x14ac:dyDescent="0.15">
      <c r="D207" s="136">
        <f t="shared" si="13"/>
        <v>83</v>
      </c>
      <c r="E207" s="138">
        <f t="shared" si="14"/>
        <v>0</v>
      </c>
      <c r="F207" s="138">
        <f t="shared" si="14"/>
        <v>0</v>
      </c>
      <c r="G207" s="138">
        <f t="shared" si="14"/>
        <v>0</v>
      </c>
      <c r="H207" s="47" t="str">
        <f>IFERROR((F207+G207+#REF!),"")</f>
        <v/>
      </c>
      <c r="I207" s="33"/>
      <c r="K207"/>
      <c r="L207"/>
    </row>
    <row r="208" spans="4:12" ht="12.75" hidden="1" customHeight="1" x14ac:dyDescent="0.15">
      <c r="D208" s="136">
        <f t="shared" si="13"/>
        <v>84</v>
      </c>
      <c r="E208" s="138">
        <f t="shared" si="14"/>
        <v>0</v>
      </c>
      <c r="F208" s="138">
        <f t="shared" si="14"/>
        <v>0</v>
      </c>
      <c r="G208" s="138">
        <f t="shared" si="14"/>
        <v>0</v>
      </c>
      <c r="H208" s="47" t="str">
        <f>IFERROR((F208+G208+#REF!),"")</f>
        <v/>
      </c>
      <c r="I208" s="33"/>
      <c r="K208"/>
      <c r="L208"/>
    </row>
    <row r="209" spans="4:12" ht="12.75" hidden="1" customHeight="1" x14ac:dyDescent="0.15">
      <c r="D209" s="136">
        <f t="shared" si="13"/>
        <v>85</v>
      </c>
      <c r="E209" s="138">
        <f t="shared" si="14"/>
        <v>0</v>
      </c>
      <c r="F209" s="138">
        <f t="shared" si="14"/>
        <v>0</v>
      </c>
      <c r="G209" s="138">
        <f t="shared" si="14"/>
        <v>0</v>
      </c>
      <c r="H209" s="47" t="str">
        <f>IFERROR((F209+G209+#REF!),"")</f>
        <v/>
      </c>
      <c r="I209" s="33"/>
      <c r="K209"/>
      <c r="L209"/>
    </row>
    <row r="210" spans="4:12" ht="12.75" hidden="1" customHeight="1" x14ac:dyDescent="0.15">
      <c r="D210" s="136">
        <f t="shared" si="13"/>
        <v>86</v>
      </c>
      <c r="E210" s="138">
        <f t="shared" si="14"/>
        <v>0</v>
      </c>
      <c r="F210" s="138">
        <f t="shared" si="14"/>
        <v>0</v>
      </c>
      <c r="G210" s="138">
        <f t="shared" si="14"/>
        <v>0</v>
      </c>
      <c r="H210" s="47" t="str">
        <f>IFERROR((F210+G210+#REF!),"")</f>
        <v/>
      </c>
      <c r="I210" s="33"/>
      <c r="K210"/>
      <c r="L210"/>
    </row>
    <row r="211" spans="4:12" ht="12.75" hidden="1" customHeight="1" x14ac:dyDescent="0.15">
      <c r="D211" s="136">
        <f t="shared" si="13"/>
        <v>87</v>
      </c>
      <c r="E211" s="138">
        <f t="shared" si="14"/>
        <v>0</v>
      </c>
      <c r="F211" s="138">
        <f t="shared" si="14"/>
        <v>0</v>
      </c>
      <c r="G211" s="138">
        <f t="shared" si="14"/>
        <v>0</v>
      </c>
      <c r="H211" s="47" t="str">
        <f>IFERROR((F211+G211+#REF!),"")</f>
        <v/>
      </c>
      <c r="I211" s="33"/>
      <c r="K211"/>
      <c r="L211"/>
    </row>
    <row r="212" spans="4:12" ht="12.75" hidden="1" customHeight="1" x14ac:dyDescent="0.15">
      <c r="D212" s="136">
        <f t="shared" si="13"/>
        <v>88</v>
      </c>
      <c r="E212" s="138">
        <f t="shared" si="14"/>
        <v>0</v>
      </c>
      <c r="F212" s="138">
        <f t="shared" si="14"/>
        <v>0</v>
      </c>
      <c r="G212" s="138">
        <f t="shared" si="14"/>
        <v>0</v>
      </c>
      <c r="H212" s="47" t="str">
        <f>IFERROR((F212+G212+#REF!),"")</f>
        <v/>
      </c>
      <c r="I212" s="33"/>
      <c r="K212"/>
      <c r="L212"/>
    </row>
    <row r="213" spans="4:12" ht="12.75" hidden="1" customHeight="1" x14ac:dyDescent="0.15">
      <c r="D213" s="136">
        <f t="shared" si="13"/>
        <v>89</v>
      </c>
      <c r="E213" s="138">
        <f t="shared" si="14"/>
        <v>0</v>
      </c>
      <c r="F213" s="138">
        <f t="shared" si="14"/>
        <v>0</v>
      </c>
      <c r="G213" s="138">
        <f t="shared" si="14"/>
        <v>0</v>
      </c>
      <c r="H213" s="47" t="str">
        <f>IFERROR((F213+G213+#REF!),"")</f>
        <v/>
      </c>
      <c r="I213" s="33"/>
      <c r="K213"/>
      <c r="L213"/>
    </row>
    <row r="214" spans="4:12" ht="12.75" hidden="1" customHeight="1" x14ac:dyDescent="0.15">
      <c r="D214" s="136">
        <f t="shared" si="13"/>
        <v>90</v>
      </c>
      <c r="E214" s="138">
        <f t="shared" si="14"/>
        <v>0</v>
      </c>
      <c r="F214" s="138">
        <f t="shared" si="14"/>
        <v>0</v>
      </c>
      <c r="G214" s="138">
        <f t="shared" si="14"/>
        <v>0</v>
      </c>
      <c r="H214" s="47" t="str">
        <f>IFERROR((F214+G214+#REF!),"")</f>
        <v/>
      </c>
      <c r="I214" s="33"/>
      <c r="K214"/>
      <c r="L214"/>
    </row>
    <row r="215" spans="4:12" ht="12.75" hidden="1" customHeight="1" x14ac:dyDescent="0.15">
      <c r="D215" s="136">
        <f t="shared" si="13"/>
        <v>91</v>
      </c>
      <c r="E215" s="138">
        <f t="shared" si="14"/>
        <v>0</v>
      </c>
      <c r="F215" s="138">
        <f t="shared" si="14"/>
        <v>0</v>
      </c>
      <c r="G215" s="138">
        <f t="shared" si="14"/>
        <v>0</v>
      </c>
      <c r="H215" s="47" t="str">
        <f>IFERROR((F215+G215+#REF!),"")</f>
        <v/>
      </c>
      <c r="I215" s="33"/>
      <c r="K215"/>
      <c r="L215"/>
    </row>
    <row r="216" spans="4:12" ht="12.75" hidden="1" customHeight="1" x14ac:dyDescent="0.15">
      <c r="D216" s="136">
        <f t="shared" si="13"/>
        <v>92</v>
      </c>
      <c r="E216" s="138">
        <f t="shared" si="14"/>
        <v>0</v>
      </c>
      <c r="F216" s="138">
        <f t="shared" si="14"/>
        <v>0</v>
      </c>
      <c r="G216" s="138">
        <f t="shared" si="14"/>
        <v>0</v>
      </c>
      <c r="H216" s="47" t="str">
        <f>IFERROR((F216+G216+#REF!),"")</f>
        <v/>
      </c>
      <c r="I216" s="33"/>
      <c r="K216"/>
      <c r="L216"/>
    </row>
    <row r="217" spans="4:12" ht="12.75" hidden="1" customHeight="1" x14ac:dyDescent="0.15">
      <c r="D217" s="136">
        <f t="shared" si="13"/>
        <v>93</v>
      </c>
      <c r="E217" s="138">
        <f t="shared" si="14"/>
        <v>0</v>
      </c>
      <c r="F217" s="138">
        <f t="shared" si="14"/>
        <v>0</v>
      </c>
      <c r="G217" s="138">
        <f t="shared" si="14"/>
        <v>0</v>
      </c>
      <c r="H217" s="47" t="str">
        <f>IFERROR((F217+G217+#REF!),"")</f>
        <v/>
      </c>
      <c r="I217" s="33"/>
      <c r="K217"/>
      <c r="L217"/>
    </row>
    <row r="218" spans="4:12" ht="12.75" hidden="1" customHeight="1" x14ac:dyDescent="0.15">
      <c r="D218" s="136">
        <f t="shared" si="13"/>
        <v>94</v>
      </c>
      <c r="E218" s="138">
        <f t="shared" si="14"/>
        <v>0</v>
      </c>
      <c r="F218" s="138">
        <f t="shared" si="14"/>
        <v>0</v>
      </c>
      <c r="G218" s="138">
        <f t="shared" si="14"/>
        <v>0</v>
      </c>
      <c r="H218" s="47" t="str">
        <f>IFERROR((F218+G218+#REF!),"")</f>
        <v/>
      </c>
      <c r="I218" s="33"/>
      <c r="K218"/>
      <c r="L218"/>
    </row>
    <row r="219" spans="4:12" ht="12.75" hidden="1" customHeight="1" x14ac:dyDescent="0.15">
      <c r="D219" s="136">
        <f t="shared" si="13"/>
        <v>95</v>
      </c>
      <c r="E219" s="138">
        <f t="shared" si="14"/>
        <v>0</v>
      </c>
      <c r="F219" s="138">
        <f t="shared" si="14"/>
        <v>0</v>
      </c>
      <c r="G219" s="138">
        <f t="shared" si="14"/>
        <v>0</v>
      </c>
      <c r="H219" s="47" t="str">
        <f>IFERROR((F219+G219+#REF!),"")</f>
        <v/>
      </c>
      <c r="I219" s="33"/>
      <c r="K219"/>
      <c r="L219"/>
    </row>
    <row r="220" spans="4:12" ht="12.75" hidden="1" customHeight="1" x14ac:dyDescent="0.15">
      <c r="D220" s="136">
        <f t="shared" si="13"/>
        <v>96</v>
      </c>
      <c r="E220" s="138">
        <f t="shared" si="14"/>
        <v>0</v>
      </c>
      <c r="F220" s="138">
        <f t="shared" si="14"/>
        <v>0</v>
      </c>
      <c r="G220" s="138">
        <f t="shared" si="14"/>
        <v>0</v>
      </c>
      <c r="H220" s="47" t="str">
        <f>IFERROR((F220+G220+#REF!),"")</f>
        <v/>
      </c>
      <c r="I220" s="33"/>
      <c r="K220"/>
      <c r="L220"/>
    </row>
    <row r="221" spans="4:12" ht="12.75" hidden="1" customHeight="1" x14ac:dyDescent="0.15">
      <c r="D221" s="136">
        <f t="shared" ref="D221:D224" si="15">A105</f>
        <v>97</v>
      </c>
      <c r="E221" s="138">
        <f t="shared" si="14"/>
        <v>0</v>
      </c>
      <c r="F221" s="138">
        <f t="shared" si="14"/>
        <v>0</v>
      </c>
      <c r="G221" s="138">
        <f t="shared" si="14"/>
        <v>0</v>
      </c>
      <c r="H221" s="47" t="str">
        <f>IFERROR((F221+G221+#REF!),"")</f>
        <v/>
      </c>
      <c r="I221" s="33"/>
      <c r="K221"/>
      <c r="L221"/>
    </row>
    <row r="222" spans="4:12" ht="12.75" hidden="1" customHeight="1" x14ac:dyDescent="0.15">
      <c r="D222" s="136">
        <f t="shared" si="15"/>
        <v>98</v>
      </c>
      <c r="E222" s="138">
        <f t="shared" si="14"/>
        <v>0</v>
      </c>
      <c r="F222" s="138">
        <f t="shared" si="14"/>
        <v>0</v>
      </c>
      <c r="G222" s="138">
        <f t="shared" si="14"/>
        <v>0</v>
      </c>
      <c r="H222" s="47" t="str">
        <f>IFERROR((F222+G222+#REF!),"")</f>
        <v/>
      </c>
      <c r="I222" s="33"/>
      <c r="K222"/>
      <c r="L222"/>
    </row>
    <row r="223" spans="4:12" ht="12.75" hidden="1" customHeight="1" x14ac:dyDescent="0.15">
      <c r="D223" s="136">
        <f t="shared" si="15"/>
        <v>99</v>
      </c>
      <c r="E223" s="138">
        <f t="shared" si="14"/>
        <v>0</v>
      </c>
      <c r="F223" s="138">
        <f t="shared" si="14"/>
        <v>0</v>
      </c>
      <c r="G223" s="138">
        <f t="shared" si="14"/>
        <v>0</v>
      </c>
      <c r="H223" s="47" t="str">
        <f>IFERROR((F223+G223+#REF!),"")</f>
        <v/>
      </c>
      <c r="I223" s="33"/>
      <c r="K223"/>
      <c r="L223"/>
    </row>
    <row r="224" spans="4:12" ht="12.75" hidden="1" customHeight="1" x14ac:dyDescent="0.15">
      <c r="D224" s="146">
        <f t="shared" si="15"/>
        <v>100</v>
      </c>
      <c r="E224" s="147">
        <f t="shared" si="14"/>
        <v>0</v>
      </c>
      <c r="F224" s="147">
        <f t="shared" si="14"/>
        <v>0</v>
      </c>
      <c r="G224" s="147">
        <f t="shared" si="14"/>
        <v>0</v>
      </c>
      <c r="H224" s="47" t="str">
        <f>IFERROR((F224+G224+#REF!),"")</f>
        <v/>
      </c>
      <c r="I224" s="33"/>
      <c r="K224"/>
      <c r="L224"/>
    </row>
    <row r="225" spans="4:8" ht="12.75" hidden="1" customHeight="1" x14ac:dyDescent="0.15">
      <c r="D225" s="127"/>
      <c r="E225" s="148" t="e">
        <f>SUM(E125:E224)</f>
        <v>#REF!</v>
      </c>
      <c r="F225" s="148" t="e">
        <f>SUM(F125:F224)</f>
        <v>#REF!</v>
      </c>
      <c r="G225" s="148" t="e">
        <f>SUM(G125:G224)</f>
        <v>#REF!</v>
      </c>
      <c r="H225" s="148" t="str">
        <f>IFERROR((F225+G225+#REF!),"")</f>
        <v/>
      </c>
    </row>
    <row r="226" spans="4:8" ht="12.75" hidden="1" customHeight="1" x14ac:dyDescent="0.15"/>
    <row r="227" spans="4:8" ht="12.75" hidden="1" customHeight="1" x14ac:dyDescent="0.15"/>
    <row r="228" spans="4:8" ht="12.75" hidden="1" customHeight="1" x14ac:dyDescent="0.15"/>
    <row r="229" spans="4:8" ht="12.75" hidden="1" customHeight="1" x14ac:dyDescent="0.15"/>
    <row r="230" spans="4:8" ht="12.75" hidden="1" customHeight="1" x14ac:dyDescent="0.15"/>
    <row r="231" spans="4:8" ht="12.75" hidden="1" customHeight="1" x14ac:dyDescent="0.15"/>
    <row r="232" spans="4:8" ht="12.75" hidden="1" customHeight="1" x14ac:dyDescent="0.15"/>
    <row r="233" spans="4:8" ht="12.75" hidden="1" customHeight="1" x14ac:dyDescent="0.15"/>
    <row r="234" spans="4:8" ht="12.75" hidden="1" customHeight="1" x14ac:dyDescent="0.15"/>
    <row r="235" spans="4:8" ht="12.75" hidden="1" customHeight="1" x14ac:dyDescent="0.15"/>
    <row r="236" spans="4:8" ht="12.75" hidden="1" customHeight="1" x14ac:dyDescent="0.15"/>
    <row r="237" spans="4:8" ht="12.75" hidden="1" customHeight="1" x14ac:dyDescent="0.15"/>
    <row r="238" spans="4:8" ht="12.75" hidden="1" customHeight="1" x14ac:dyDescent="0.15"/>
    <row r="239" spans="4:8" ht="12.75" hidden="1" customHeight="1" x14ac:dyDescent="0.15"/>
    <row r="240" spans="4:8" ht="12.75" hidden="1" customHeight="1" x14ac:dyDescent="0.15"/>
    <row r="241" ht="12.75" hidden="1" customHeight="1" x14ac:dyDescent="0.15"/>
    <row r="242" ht="12.75" hidden="1" customHeight="1" x14ac:dyDescent="0.15"/>
    <row r="243" ht="12.75" hidden="1" customHeight="1" x14ac:dyDescent="0.15"/>
    <row r="244" ht="12.75" hidden="1" customHeight="1" x14ac:dyDescent="0.15"/>
    <row r="245" ht="12.75" hidden="1" customHeight="1" x14ac:dyDescent="0.15"/>
    <row r="246" ht="12.75" hidden="1" customHeight="1" x14ac:dyDescent="0.15"/>
    <row r="247" ht="12.75" customHeight="1" x14ac:dyDescent="0.15"/>
    <row r="248" ht="12.75" customHeight="1" x14ac:dyDescent="0.15"/>
    <row r="249" ht="12.75" customHeight="1" x14ac:dyDescent="0.15"/>
    <row r="250" ht="12.75" customHeight="1" x14ac:dyDescent="0.15"/>
    <row r="251" ht="12.75" customHeight="1" x14ac:dyDescent="0.15"/>
    <row r="252" ht="12.75" customHeight="1" x14ac:dyDescent="0.15"/>
    <row r="253" ht="12.75" customHeight="1" x14ac:dyDescent="0.15"/>
    <row r="254" ht="12.75" customHeight="1" x14ac:dyDescent="0.15"/>
    <row r="255" ht="12.75" customHeight="1" x14ac:dyDescent="0.15"/>
    <row r="256" ht="12.75" customHeight="1" x14ac:dyDescent="0.15"/>
    <row r="257" ht="12.75" customHeight="1" x14ac:dyDescent="0.15"/>
    <row r="258" ht="12.75" customHeight="1" x14ac:dyDescent="0.15"/>
    <row r="259" ht="12.75" customHeight="1" x14ac:dyDescent="0.15"/>
    <row r="260" ht="12.75" customHeight="1" x14ac:dyDescent="0.15"/>
    <row r="261" ht="12.75" customHeight="1" x14ac:dyDescent="0.15"/>
    <row r="262" ht="12.75" customHeight="1" x14ac:dyDescent="0.15"/>
    <row r="263" ht="12.75" customHeight="1" x14ac:dyDescent="0.15"/>
    <row r="264" ht="12.75" customHeight="1" x14ac:dyDescent="0.15"/>
    <row r="265" ht="12.75" customHeight="1" x14ac:dyDescent="0.15"/>
    <row r="266" ht="12.75" customHeight="1" x14ac:dyDescent="0.15"/>
    <row r="267" ht="12.75" customHeight="1" x14ac:dyDescent="0.15"/>
    <row r="268" ht="12.75" customHeight="1" x14ac:dyDescent="0.15"/>
    <row r="269" ht="12.75" customHeight="1" x14ac:dyDescent="0.15"/>
    <row r="270" ht="12.75" customHeight="1" x14ac:dyDescent="0.15"/>
    <row r="271" ht="12.75" customHeight="1" x14ac:dyDescent="0.15"/>
    <row r="272" ht="12.75" customHeight="1" x14ac:dyDescent="0.15"/>
    <row r="273" ht="12.75" customHeight="1" x14ac:dyDescent="0.15"/>
    <row r="274" ht="12.75" customHeight="1" x14ac:dyDescent="0.15"/>
    <row r="275" ht="12.75" customHeight="1" x14ac:dyDescent="0.15"/>
    <row r="276" ht="12.75" customHeight="1" x14ac:dyDescent="0.15"/>
    <row r="277" ht="12.75" customHeight="1" x14ac:dyDescent="0.15"/>
    <row r="278" ht="12.75" customHeight="1" x14ac:dyDescent="0.15"/>
    <row r="279" ht="12.75" customHeight="1" x14ac:dyDescent="0.15"/>
    <row r="280" ht="12.75" customHeight="1" x14ac:dyDescent="0.15"/>
    <row r="281" ht="12.75" customHeight="1" x14ac:dyDescent="0.15"/>
    <row r="282" ht="12.75" customHeight="1" x14ac:dyDescent="0.15"/>
    <row r="283" ht="12.75" customHeight="1" x14ac:dyDescent="0.15"/>
    <row r="284" ht="12.75" customHeight="1" x14ac:dyDescent="0.15"/>
    <row r="285" ht="12.75" customHeight="1" x14ac:dyDescent="0.15"/>
    <row r="286" ht="12.75" customHeight="1" x14ac:dyDescent="0.15"/>
    <row r="287" ht="12.75" customHeight="1" x14ac:dyDescent="0.15"/>
    <row r="288" ht="12.75" customHeight="1" x14ac:dyDescent="0.15"/>
    <row r="289" ht="12.75" customHeight="1" x14ac:dyDescent="0.15"/>
    <row r="290" ht="12.75" customHeight="1" x14ac:dyDescent="0.15"/>
    <row r="291" ht="12.75" customHeight="1" x14ac:dyDescent="0.15"/>
    <row r="292" ht="12.75" customHeight="1" x14ac:dyDescent="0.15"/>
    <row r="293" ht="12.75" customHeight="1" x14ac:dyDescent="0.15"/>
    <row r="294" ht="12.75" customHeight="1" x14ac:dyDescent="0.15"/>
    <row r="295" ht="12.75" customHeight="1" x14ac:dyDescent="0.15"/>
    <row r="296" ht="12.75" customHeight="1" x14ac:dyDescent="0.15"/>
    <row r="297" ht="12.75" customHeight="1" x14ac:dyDescent="0.15"/>
    <row r="298" ht="12.75" customHeight="1" x14ac:dyDescent="0.15"/>
    <row r="299" ht="12.75" customHeight="1" x14ac:dyDescent="0.15"/>
    <row r="300" ht="12.75" customHeight="1" x14ac:dyDescent="0.15"/>
    <row r="301" ht="12.75" customHeight="1" x14ac:dyDescent="0.15"/>
    <row r="302" ht="12.75" customHeight="1" x14ac:dyDescent="0.15"/>
    <row r="303" ht="12.75" customHeight="1" x14ac:dyDescent="0.15"/>
    <row r="304" ht="12.75" customHeight="1" x14ac:dyDescent="0.15"/>
    <row r="305" ht="12.75" customHeight="1" x14ac:dyDescent="0.15"/>
    <row r="306" ht="12.75" customHeight="1" x14ac:dyDescent="0.15"/>
    <row r="307" ht="12.75" customHeight="1" x14ac:dyDescent="0.15"/>
    <row r="308" ht="12.75" customHeight="1" x14ac:dyDescent="0.15"/>
    <row r="309" ht="12.75" customHeight="1" x14ac:dyDescent="0.15"/>
    <row r="310" ht="12.75" customHeight="1" x14ac:dyDescent="0.15"/>
    <row r="311" ht="12.75" customHeight="1" x14ac:dyDescent="0.15"/>
    <row r="312" ht="12.75" customHeight="1" x14ac:dyDescent="0.15"/>
    <row r="313" ht="12.75" customHeight="1" x14ac:dyDescent="0.15"/>
    <row r="314" ht="12.75" customHeight="1" x14ac:dyDescent="0.15"/>
    <row r="315" ht="12.75" customHeight="1" x14ac:dyDescent="0.15"/>
    <row r="316" ht="12.75" customHeight="1" x14ac:dyDescent="0.15"/>
    <row r="317" ht="12.75" customHeight="1" x14ac:dyDescent="0.15"/>
    <row r="318" ht="12.75" customHeight="1" x14ac:dyDescent="0.15"/>
    <row r="319" ht="12.75" customHeight="1" x14ac:dyDescent="0.15"/>
    <row r="320" ht="12.75" customHeight="1" x14ac:dyDescent="0.15"/>
    <row r="321" ht="12.75" customHeight="1" x14ac:dyDescent="0.15"/>
    <row r="322" ht="12.75" customHeight="1" x14ac:dyDescent="0.15"/>
    <row r="323" ht="12.75" customHeight="1" x14ac:dyDescent="0.15"/>
    <row r="324" ht="12.75" customHeight="1" x14ac:dyDescent="0.15"/>
    <row r="325" ht="12.75" customHeight="1" x14ac:dyDescent="0.15"/>
    <row r="326" ht="12.75" customHeight="1" x14ac:dyDescent="0.15"/>
    <row r="327" ht="12.75" customHeight="1" x14ac:dyDescent="0.15"/>
    <row r="328" ht="12.75" customHeight="1" x14ac:dyDescent="0.15"/>
    <row r="329" ht="12.75" customHeight="1" x14ac:dyDescent="0.15"/>
    <row r="330" ht="12.75" customHeight="1" x14ac:dyDescent="0.15"/>
    <row r="331" ht="12.75" customHeight="1" x14ac:dyDescent="0.15"/>
    <row r="332" ht="12.75" customHeight="1" x14ac:dyDescent="0.15"/>
    <row r="333" ht="12.75" customHeight="1" x14ac:dyDescent="0.15"/>
    <row r="334" ht="12.75" customHeight="1" x14ac:dyDescent="0.15"/>
    <row r="335" ht="12.75" customHeight="1" x14ac:dyDescent="0.15"/>
    <row r="336" ht="12.75" customHeight="1" x14ac:dyDescent="0.15"/>
    <row r="337" ht="12.75" customHeight="1" x14ac:dyDescent="0.15"/>
    <row r="338" ht="12.75" customHeight="1" x14ac:dyDescent="0.15"/>
    <row r="339" ht="12.75" customHeight="1" x14ac:dyDescent="0.15"/>
    <row r="340" ht="12.75" customHeight="1" x14ac:dyDescent="0.15"/>
    <row r="341" ht="12.75" customHeight="1" x14ac:dyDescent="0.15"/>
    <row r="342" ht="12.75" customHeight="1" x14ac:dyDescent="0.15"/>
    <row r="343" ht="12.75" customHeight="1" x14ac:dyDescent="0.15"/>
    <row r="344" ht="12.75" customHeight="1" x14ac:dyDescent="0.15"/>
    <row r="345" ht="12.75" customHeight="1" x14ac:dyDescent="0.15"/>
    <row r="346" ht="12.75" customHeight="1" x14ac:dyDescent="0.15"/>
    <row r="347" ht="12.75" customHeight="1" x14ac:dyDescent="0.15"/>
    <row r="348" ht="12.75" customHeight="1" x14ac:dyDescent="0.15"/>
    <row r="349" ht="12.75" customHeight="1" x14ac:dyDescent="0.15"/>
    <row r="350" ht="12.75" customHeight="1" x14ac:dyDescent="0.15"/>
    <row r="351" ht="12.75" customHeight="1" x14ac:dyDescent="0.15"/>
    <row r="352" ht="12.75" customHeight="1" x14ac:dyDescent="0.15"/>
    <row r="353" ht="12.75" customHeight="1" x14ac:dyDescent="0.15"/>
    <row r="354" ht="12.75" customHeight="1" x14ac:dyDescent="0.15"/>
    <row r="355" ht="12.75" customHeight="1" x14ac:dyDescent="0.15"/>
    <row r="356" ht="12.75" customHeight="1" x14ac:dyDescent="0.15"/>
    <row r="357" ht="12.75" customHeight="1" x14ac:dyDescent="0.15"/>
    <row r="358" ht="12.75" customHeight="1" x14ac:dyDescent="0.15"/>
    <row r="359" ht="12.75" customHeight="1" x14ac:dyDescent="0.15"/>
    <row r="360" ht="12.75" customHeight="1" x14ac:dyDescent="0.15"/>
    <row r="361" ht="12.75" customHeight="1" x14ac:dyDescent="0.15"/>
    <row r="362" ht="12.75" customHeight="1" x14ac:dyDescent="0.15"/>
    <row r="363" ht="12.75" customHeight="1" x14ac:dyDescent="0.15"/>
    <row r="364" ht="12.75" customHeight="1" x14ac:dyDescent="0.15"/>
    <row r="365" ht="12.75" customHeight="1" x14ac:dyDescent="0.15"/>
    <row r="366" ht="12.75" customHeight="1" x14ac:dyDescent="0.15"/>
    <row r="367" ht="12.75" customHeight="1" x14ac:dyDescent="0.15"/>
    <row r="368" ht="12.75" customHeight="1" x14ac:dyDescent="0.15"/>
    <row r="369" ht="12.75" customHeight="1" x14ac:dyDescent="0.15"/>
    <row r="370" ht="12.75" customHeight="1" x14ac:dyDescent="0.15"/>
    <row r="371" ht="12.75" customHeight="1" x14ac:dyDescent="0.15"/>
    <row r="372" ht="12.75" customHeight="1" x14ac:dyDescent="0.15"/>
    <row r="373" ht="12.75" customHeight="1" x14ac:dyDescent="0.15"/>
    <row r="374" ht="12.75" customHeight="1" x14ac:dyDescent="0.15"/>
    <row r="375" ht="12.75" customHeight="1" x14ac:dyDescent="0.15"/>
    <row r="376" ht="12.75" customHeight="1" x14ac:dyDescent="0.15"/>
    <row r="377" ht="12.75" customHeight="1" x14ac:dyDescent="0.15"/>
    <row r="378" ht="12.75" customHeight="1" x14ac:dyDescent="0.15"/>
    <row r="379" ht="12.75" customHeight="1" x14ac:dyDescent="0.15"/>
    <row r="380" ht="12.75" customHeight="1" x14ac:dyDescent="0.15"/>
    <row r="381" ht="12.75" customHeight="1" x14ac:dyDescent="0.15"/>
    <row r="382" ht="12.75" customHeight="1" x14ac:dyDescent="0.15"/>
    <row r="383" ht="12.75" customHeight="1" x14ac:dyDescent="0.15"/>
    <row r="384" ht="12.75" customHeight="1" x14ac:dyDescent="0.15"/>
    <row r="385" ht="12.75" customHeight="1" x14ac:dyDescent="0.15"/>
    <row r="386" ht="12.75" customHeight="1" x14ac:dyDescent="0.15"/>
    <row r="387" ht="12.75" customHeight="1" x14ac:dyDescent="0.15"/>
    <row r="388" ht="12.75" customHeight="1" x14ac:dyDescent="0.15"/>
    <row r="389" ht="12.75" customHeight="1" x14ac:dyDescent="0.15"/>
    <row r="390" ht="12.75" customHeight="1" x14ac:dyDescent="0.15"/>
    <row r="391" ht="12.75" customHeight="1" x14ac:dyDescent="0.15"/>
    <row r="392" ht="12.75" customHeight="1" x14ac:dyDescent="0.15"/>
    <row r="393" ht="12.75" customHeight="1" x14ac:dyDescent="0.15"/>
    <row r="394" ht="12.75" customHeight="1" x14ac:dyDescent="0.15"/>
    <row r="395" ht="12.75" customHeight="1" x14ac:dyDescent="0.15"/>
    <row r="396" ht="12.75" customHeight="1" x14ac:dyDescent="0.15"/>
    <row r="397" ht="12.75" customHeight="1" x14ac:dyDescent="0.15"/>
    <row r="398" ht="12.75" customHeight="1" x14ac:dyDescent="0.15"/>
    <row r="399" ht="12.75" customHeight="1" x14ac:dyDescent="0.15"/>
    <row r="400" ht="12.75" customHeight="1" x14ac:dyDescent="0.15"/>
    <row r="401" ht="12.75" customHeight="1" x14ac:dyDescent="0.15"/>
    <row r="402" ht="12.75" customHeight="1" x14ac:dyDescent="0.15"/>
    <row r="403" ht="12.75" customHeight="1" x14ac:dyDescent="0.15"/>
    <row r="404" ht="12.75" customHeight="1" x14ac:dyDescent="0.15"/>
    <row r="405" ht="12.75" customHeight="1" x14ac:dyDescent="0.15"/>
    <row r="406" ht="12.75" customHeight="1" x14ac:dyDescent="0.15"/>
    <row r="407" ht="12.75" customHeight="1" x14ac:dyDescent="0.15"/>
    <row r="408" ht="12.75" customHeight="1" x14ac:dyDescent="0.15"/>
    <row r="409" ht="12.75" customHeight="1" x14ac:dyDescent="0.15"/>
    <row r="410" ht="12.75" customHeight="1" x14ac:dyDescent="0.15"/>
    <row r="411" ht="12.75" customHeight="1" x14ac:dyDescent="0.15"/>
    <row r="412" ht="12.75" customHeight="1" x14ac:dyDescent="0.15"/>
    <row r="413" ht="12.75" customHeight="1" x14ac:dyDescent="0.15"/>
    <row r="414" ht="12.75" customHeight="1" x14ac:dyDescent="0.15"/>
    <row r="415" ht="12.75" customHeight="1" x14ac:dyDescent="0.15"/>
    <row r="416" ht="12.75" customHeight="1" x14ac:dyDescent="0.15"/>
    <row r="417" ht="12.75" customHeight="1" x14ac:dyDescent="0.15"/>
    <row r="418" ht="12.75" customHeight="1" x14ac:dyDescent="0.15"/>
    <row r="419" ht="12.75" customHeight="1" x14ac:dyDescent="0.15"/>
    <row r="420" ht="12.75" customHeight="1" x14ac:dyDescent="0.15"/>
    <row r="421" ht="12.75" customHeight="1" x14ac:dyDescent="0.15"/>
    <row r="422" ht="12.75" customHeight="1" x14ac:dyDescent="0.15"/>
    <row r="423" ht="12.75" customHeight="1" x14ac:dyDescent="0.15"/>
    <row r="424" ht="12.75" customHeight="1" x14ac:dyDescent="0.15"/>
    <row r="425" ht="12.75" customHeight="1" x14ac:dyDescent="0.15"/>
    <row r="426" ht="12.75" customHeight="1" x14ac:dyDescent="0.15"/>
    <row r="427" ht="12.75" customHeight="1" x14ac:dyDescent="0.15"/>
    <row r="428" ht="12.75" customHeight="1" x14ac:dyDescent="0.15"/>
    <row r="429" ht="12.75" customHeight="1" x14ac:dyDescent="0.15"/>
    <row r="430" ht="12.75" customHeight="1" x14ac:dyDescent="0.15"/>
    <row r="431" ht="12.75" customHeight="1" x14ac:dyDescent="0.15"/>
    <row r="432" ht="12.75" customHeight="1" x14ac:dyDescent="0.15"/>
    <row r="433" ht="12.75" customHeight="1" x14ac:dyDescent="0.15"/>
    <row r="434" ht="12.75" customHeight="1" x14ac:dyDescent="0.15"/>
    <row r="435" ht="12.75" customHeight="1" x14ac:dyDescent="0.15"/>
    <row r="436" ht="12.75" customHeight="1" x14ac:dyDescent="0.15"/>
    <row r="437" ht="12.75" customHeight="1" x14ac:dyDescent="0.15"/>
    <row r="438" ht="12.75" customHeight="1" x14ac:dyDescent="0.15"/>
    <row r="439" ht="12.75" customHeight="1" x14ac:dyDescent="0.15"/>
    <row r="440" ht="12.75" customHeight="1" x14ac:dyDescent="0.15"/>
    <row r="441" ht="12.75" customHeight="1" x14ac:dyDescent="0.15"/>
    <row r="442" ht="12.75" customHeight="1" x14ac:dyDescent="0.15"/>
    <row r="443" ht="12.75" customHeight="1" x14ac:dyDescent="0.15"/>
    <row r="444" ht="12.75" customHeight="1" x14ac:dyDescent="0.15"/>
    <row r="445" ht="12.75" customHeight="1" x14ac:dyDescent="0.15"/>
    <row r="446" ht="12.75" customHeight="1" x14ac:dyDescent="0.15"/>
    <row r="447" ht="12.75" customHeight="1" x14ac:dyDescent="0.15"/>
    <row r="448" ht="12.75" customHeight="1" x14ac:dyDescent="0.15"/>
    <row r="449" ht="12.75" customHeight="1" x14ac:dyDescent="0.15"/>
    <row r="450" ht="12.75" customHeight="1" x14ac:dyDescent="0.15"/>
    <row r="451" ht="12.75" customHeight="1" x14ac:dyDescent="0.15"/>
    <row r="452" ht="12.75" customHeight="1" x14ac:dyDescent="0.15"/>
    <row r="453" ht="12.75" customHeight="1" x14ac:dyDescent="0.15"/>
    <row r="454" ht="12.75" customHeight="1" x14ac:dyDescent="0.15"/>
    <row r="455" ht="12.75" customHeight="1" x14ac:dyDescent="0.15"/>
    <row r="456" ht="12.75" customHeight="1" x14ac:dyDescent="0.15"/>
    <row r="457" ht="12.75" customHeight="1" x14ac:dyDescent="0.15"/>
    <row r="458" ht="12.75" customHeight="1" x14ac:dyDescent="0.15"/>
    <row r="459" ht="12.75" customHeight="1" x14ac:dyDescent="0.15"/>
    <row r="460" ht="12.75" customHeight="1" x14ac:dyDescent="0.15"/>
    <row r="461" ht="12.75" customHeight="1" x14ac:dyDescent="0.15"/>
    <row r="462" ht="12.75" customHeight="1" x14ac:dyDescent="0.15"/>
    <row r="463" ht="12.75" customHeight="1" x14ac:dyDescent="0.15"/>
    <row r="464" ht="12.75" customHeight="1" x14ac:dyDescent="0.15"/>
    <row r="465" ht="12.75" customHeight="1" x14ac:dyDescent="0.15"/>
    <row r="466" ht="12.75" customHeight="1" x14ac:dyDescent="0.15"/>
    <row r="467" ht="12.75" customHeight="1" x14ac:dyDescent="0.15"/>
    <row r="468" ht="12.75" customHeight="1" x14ac:dyDescent="0.15"/>
    <row r="469" ht="12.75" customHeight="1" x14ac:dyDescent="0.15"/>
    <row r="470" ht="12.75" customHeight="1" x14ac:dyDescent="0.15"/>
    <row r="471" ht="12.75" customHeight="1" x14ac:dyDescent="0.15"/>
    <row r="472" ht="12.75" customHeight="1" x14ac:dyDescent="0.15"/>
    <row r="473" ht="12.75" customHeight="1" x14ac:dyDescent="0.15"/>
    <row r="474" ht="12.75" customHeight="1" x14ac:dyDescent="0.15"/>
    <row r="475" ht="12.75" customHeight="1" x14ac:dyDescent="0.15"/>
    <row r="476" ht="12.75" customHeight="1" x14ac:dyDescent="0.15"/>
    <row r="477" ht="12.75" customHeight="1" x14ac:dyDescent="0.15"/>
    <row r="478" ht="12.75" customHeight="1" x14ac:dyDescent="0.15"/>
    <row r="479" ht="12.75" customHeight="1" x14ac:dyDescent="0.15"/>
    <row r="480" ht="12.75" customHeight="1" x14ac:dyDescent="0.15"/>
    <row r="481" ht="12.75" customHeight="1" x14ac:dyDescent="0.15"/>
    <row r="482" ht="12.75" customHeight="1" x14ac:dyDescent="0.15"/>
    <row r="483" ht="12.75" customHeight="1" x14ac:dyDescent="0.15"/>
    <row r="484" ht="12.75" customHeight="1" x14ac:dyDescent="0.15"/>
    <row r="485" ht="12.75" customHeight="1" x14ac:dyDescent="0.15"/>
    <row r="486" ht="12.75" customHeight="1" x14ac:dyDescent="0.15"/>
    <row r="487" ht="12.75" customHeight="1" x14ac:dyDescent="0.15"/>
    <row r="488" ht="12.75" customHeight="1" x14ac:dyDescent="0.15"/>
    <row r="489" ht="12.75" customHeight="1" x14ac:dyDescent="0.15"/>
    <row r="490" ht="12.75" customHeight="1" x14ac:dyDescent="0.15"/>
    <row r="491" ht="12.75" customHeight="1" x14ac:dyDescent="0.15"/>
    <row r="492" ht="12.75" customHeight="1" x14ac:dyDescent="0.15"/>
    <row r="493" ht="12.75" customHeight="1" x14ac:dyDescent="0.15"/>
    <row r="494" ht="12.75" customHeight="1" x14ac:dyDescent="0.15"/>
    <row r="495" ht="12.75" customHeight="1" x14ac:dyDescent="0.15"/>
    <row r="496" ht="12.75" customHeight="1" x14ac:dyDescent="0.15"/>
    <row r="497" ht="12.75" customHeight="1" x14ac:dyDescent="0.15"/>
    <row r="498" ht="12.75" customHeight="1" x14ac:dyDescent="0.15"/>
    <row r="499" ht="12.75" customHeight="1" x14ac:dyDescent="0.15"/>
    <row r="500" ht="12.75" customHeight="1" x14ac:dyDescent="0.15"/>
    <row r="501" ht="12.75" customHeight="1" x14ac:dyDescent="0.15"/>
    <row r="502" ht="12.75" customHeight="1" x14ac:dyDescent="0.15"/>
    <row r="503" ht="12.75" customHeight="1" x14ac:dyDescent="0.15"/>
    <row r="504" ht="12.75" customHeight="1" x14ac:dyDescent="0.15"/>
    <row r="505" ht="12.75" customHeight="1" x14ac:dyDescent="0.15"/>
    <row r="506" ht="12.75" customHeight="1" x14ac:dyDescent="0.15"/>
    <row r="507" ht="12.75" customHeight="1" x14ac:dyDescent="0.15"/>
    <row r="508" ht="12.75" customHeight="1" x14ac:dyDescent="0.15"/>
    <row r="509" ht="12.75" customHeight="1" x14ac:dyDescent="0.15"/>
    <row r="510" ht="12.75" customHeight="1" x14ac:dyDescent="0.15"/>
    <row r="511" ht="12.75" customHeight="1" x14ac:dyDescent="0.15"/>
    <row r="512" ht="12.75" customHeight="1" x14ac:dyDescent="0.15"/>
    <row r="513" ht="12.75" customHeight="1" x14ac:dyDescent="0.15"/>
    <row r="514" ht="12.75" customHeight="1" x14ac:dyDescent="0.15"/>
    <row r="515" ht="12.75" customHeight="1" x14ac:dyDescent="0.15"/>
    <row r="516" ht="12.75" customHeight="1" x14ac:dyDescent="0.15"/>
    <row r="517" ht="12.75" customHeight="1" x14ac:dyDescent="0.15"/>
    <row r="518" ht="12.75" customHeight="1" x14ac:dyDescent="0.15"/>
    <row r="519" ht="12.75" customHeight="1" x14ac:dyDescent="0.15"/>
    <row r="520" ht="12.75" customHeight="1" x14ac:dyDescent="0.15"/>
    <row r="521" ht="12.75" customHeight="1" x14ac:dyDescent="0.15"/>
    <row r="522" ht="12.75" customHeight="1" x14ac:dyDescent="0.15"/>
    <row r="523" ht="12.75" customHeight="1" x14ac:dyDescent="0.15"/>
    <row r="524" ht="12.75" customHeight="1" x14ac:dyDescent="0.15"/>
    <row r="525" ht="12.75" customHeight="1" x14ac:dyDescent="0.15"/>
    <row r="526" ht="12.75" customHeight="1" x14ac:dyDescent="0.15"/>
    <row r="527" ht="12.75" customHeight="1" x14ac:dyDescent="0.15"/>
    <row r="528" ht="12.75" customHeight="1" x14ac:dyDescent="0.15"/>
    <row r="529" ht="12.75" customHeight="1" x14ac:dyDescent="0.15"/>
    <row r="530" ht="12.75" customHeight="1" x14ac:dyDescent="0.15"/>
    <row r="531" ht="12.75" customHeight="1" x14ac:dyDescent="0.15"/>
    <row r="532" ht="12.75" customHeight="1" x14ac:dyDescent="0.15"/>
    <row r="533" ht="12.75" customHeight="1" x14ac:dyDescent="0.15"/>
    <row r="534" ht="12.75" customHeight="1" x14ac:dyDescent="0.15"/>
    <row r="535" ht="12.75" customHeight="1" x14ac:dyDescent="0.15"/>
    <row r="536" ht="12.75" customHeight="1" x14ac:dyDescent="0.15"/>
    <row r="537" ht="12.75" customHeight="1" x14ac:dyDescent="0.15"/>
    <row r="538" ht="12.75" customHeight="1" x14ac:dyDescent="0.15"/>
    <row r="539" ht="12.75" customHeight="1" x14ac:dyDescent="0.15"/>
    <row r="540" ht="12.75" customHeight="1" x14ac:dyDescent="0.15"/>
    <row r="541" ht="12.75" customHeight="1" x14ac:dyDescent="0.15"/>
    <row r="542" ht="12.75" customHeight="1" x14ac:dyDescent="0.15"/>
    <row r="543" ht="12.75" customHeight="1" x14ac:dyDescent="0.15"/>
    <row r="544" ht="12.75" customHeight="1" x14ac:dyDescent="0.15"/>
    <row r="545" ht="12.75" customHeight="1" x14ac:dyDescent="0.15"/>
    <row r="546" ht="12.75" customHeight="1" x14ac:dyDescent="0.15"/>
    <row r="547" ht="12.75" customHeight="1" x14ac:dyDescent="0.15"/>
    <row r="548" ht="12.75" customHeight="1" x14ac:dyDescent="0.15"/>
    <row r="549" ht="12.75" customHeight="1" x14ac:dyDescent="0.15"/>
    <row r="550" ht="12.75" customHeight="1" x14ac:dyDescent="0.15"/>
    <row r="551" ht="12.75" customHeight="1" x14ac:dyDescent="0.15"/>
    <row r="552" ht="12.75" customHeight="1" x14ac:dyDescent="0.15"/>
    <row r="553" ht="12.75" customHeight="1" x14ac:dyDescent="0.15"/>
    <row r="554" ht="12.75" customHeight="1" x14ac:dyDescent="0.15"/>
    <row r="555" ht="12.75" customHeight="1" x14ac:dyDescent="0.15"/>
    <row r="556" ht="12.75" customHeight="1" x14ac:dyDescent="0.15"/>
    <row r="557" ht="12.75" customHeight="1" x14ac:dyDescent="0.15"/>
    <row r="558" ht="12.75" customHeight="1" x14ac:dyDescent="0.15"/>
    <row r="559" ht="12.75" customHeight="1" x14ac:dyDescent="0.15"/>
    <row r="560" ht="12.75" customHeight="1" x14ac:dyDescent="0.15"/>
    <row r="561" ht="12.75" customHeight="1" x14ac:dyDescent="0.15"/>
    <row r="562" ht="12.75" customHeight="1" x14ac:dyDescent="0.15"/>
    <row r="563" ht="12.75" customHeight="1" x14ac:dyDescent="0.15"/>
    <row r="564" ht="12.75" customHeight="1" x14ac:dyDescent="0.15"/>
    <row r="565" ht="12.75" customHeight="1" x14ac:dyDescent="0.15"/>
    <row r="566" ht="12.75" customHeight="1" x14ac:dyDescent="0.15"/>
    <row r="567" ht="12.75" customHeight="1" x14ac:dyDescent="0.15"/>
    <row r="568" ht="12.75" customHeight="1" x14ac:dyDescent="0.15"/>
    <row r="569" ht="12.75" customHeight="1" x14ac:dyDescent="0.15"/>
    <row r="570" ht="12.75" customHeight="1" x14ac:dyDescent="0.15"/>
    <row r="571" ht="12.75" customHeight="1" x14ac:dyDescent="0.15"/>
    <row r="572" ht="12.75" customHeight="1" x14ac:dyDescent="0.15"/>
    <row r="573" ht="12.75" customHeight="1" x14ac:dyDescent="0.15"/>
    <row r="574" ht="12.75" customHeight="1" x14ac:dyDescent="0.15"/>
    <row r="575" ht="12.75" customHeight="1" x14ac:dyDescent="0.15"/>
    <row r="576" ht="12.75" customHeight="1" x14ac:dyDescent="0.15"/>
    <row r="577" ht="12.75" customHeight="1" x14ac:dyDescent="0.15"/>
    <row r="578" ht="12.75" customHeight="1" x14ac:dyDescent="0.15"/>
    <row r="579" ht="12.75" customHeight="1" x14ac:dyDescent="0.15"/>
    <row r="580" ht="12.75" customHeight="1" x14ac:dyDescent="0.15"/>
    <row r="581" ht="12.75" customHeight="1" x14ac:dyDescent="0.15"/>
    <row r="582" ht="12.75" customHeight="1" x14ac:dyDescent="0.15"/>
    <row r="583" ht="12.75" customHeight="1" x14ac:dyDescent="0.15"/>
    <row r="584" ht="12.75" customHeight="1" x14ac:dyDescent="0.15"/>
    <row r="585" ht="12.75" customHeight="1" x14ac:dyDescent="0.15"/>
    <row r="586" ht="12.75" customHeight="1" x14ac:dyDescent="0.15"/>
    <row r="587" ht="12.75" customHeight="1" x14ac:dyDescent="0.15"/>
    <row r="588" ht="12.75" customHeight="1" x14ac:dyDescent="0.15"/>
    <row r="589" ht="12.75" customHeight="1" x14ac:dyDescent="0.15"/>
    <row r="590" ht="12.75" customHeight="1" x14ac:dyDescent="0.15"/>
    <row r="591" ht="12.75" customHeight="1" x14ac:dyDescent="0.15"/>
    <row r="592" ht="12.75" customHeight="1" x14ac:dyDescent="0.15"/>
    <row r="593" ht="12.75" customHeight="1" x14ac:dyDescent="0.15"/>
    <row r="594" ht="12.75" customHeight="1" x14ac:dyDescent="0.15"/>
    <row r="595" ht="12.75" customHeight="1" x14ac:dyDescent="0.15"/>
    <row r="596" ht="12.75" customHeight="1" x14ac:dyDescent="0.15"/>
    <row r="597" ht="12.75" customHeight="1" x14ac:dyDescent="0.15"/>
    <row r="598" ht="12.75" customHeight="1" x14ac:dyDescent="0.15"/>
    <row r="599" ht="12.75" customHeight="1" x14ac:dyDescent="0.15"/>
    <row r="600" ht="12.75" customHeight="1" x14ac:dyDescent="0.15"/>
    <row r="601" ht="12.75" customHeight="1" x14ac:dyDescent="0.15"/>
    <row r="602" ht="12.75" customHeight="1" x14ac:dyDescent="0.15"/>
    <row r="603" ht="12.75" customHeight="1" x14ac:dyDescent="0.15"/>
    <row r="604" ht="12.75" customHeight="1" x14ac:dyDescent="0.15"/>
    <row r="605" ht="12.75" customHeight="1" x14ac:dyDescent="0.15"/>
    <row r="606" ht="12.75" customHeight="1" x14ac:dyDescent="0.15"/>
    <row r="607" ht="12.75" customHeight="1" x14ac:dyDescent="0.15"/>
    <row r="608" ht="12.75" customHeight="1" x14ac:dyDescent="0.15"/>
    <row r="609" ht="12.75" customHeight="1" x14ac:dyDescent="0.15"/>
    <row r="610" ht="12.75" customHeight="1" x14ac:dyDescent="0.15"/>
    <row r="611" ht="12.75" customHeight="1" x14ac:dyDescent="0.15"/>
    <row r="612" ht="12.75" customHeight="1" x14ac:dyDescent="0.15"/>
    <row r="613" ht="12.75" customHeight="1" x14ac:dyDescent="0.15"/>
    <row r="614" ht="12.75" customHeight="1" x14ac:dyDescent="0.15"/>
    <row r="615" ht="12.75" customHeight="1" x14ac:dyDescent="0.15"/>
    <row r="616" ht="12.75" customHeight="1" x14ac:dyDescent="0.15"/>
    <row r="617" ht="12.75" customHeight="1" x14ac:dyDescent="0.15"/>
    <row r="618" ht="12.75" customHeight="1" x14ac:dyDescent="0.15"/>
    <row r="619" ht="12.75" customHeight="1" x14ac:dyDescent="0.15"/>
    <row r="620" ht="12.75" customHeight="1" x14ac:dyDescent="0.15"/>
    <row r="621" ht="12.75" customHeight="1" x14ac:dyDescent="0.15"/>
    <row r="622" ht="12.75" customHeight="1" x14ac:dyDescent="0.15"/>
    <row r="623" ht="12.75" customHeight="1" x14ac:dyDescent="0.15"/>
    <row r="624" ht="12.75" customHeight="1" x14ac:dyDescent="0.15"/>
    <row r="625" ht="12.75" customHeight="1" x14ac:dyDescent="0.15"/>
    <row r="626" ht="12.75" customHeight="1" x14ac:dyDescent="0.15"/>
    <row r="627" ht="12.75" customHeight="1" x14ac:dyDescent="0.15"/>
    <row r="628" ht="12.75" customHeight="1" x14ac:dyDescent="0.15"/>
    <row r="629" ht="12.75" customHeight="1" x14ac:dyDescent="0.15"/>
    <row r="630" ht="12.75" customHeight="1" x14ac:dyDescent="0.15"/>
    <row r="631" ht="12.75" customHeight="1" x14ac:dyDescent="0.15"/>
    <row r="632" ht="12.75" customHeight="1" x14ac:dyDescent="0.15"/>
    <row r="633" ht="12.75" customHeight="1" x14ac:dyDescent="0.15"/>
    <row r="634" ht="12.75" customHeight="1" x14ac:dyDescent="0.15"/>
    <row r="635" ht="12.75" customHeight="1" x14ac:dyDescent="0.15"/>
    <row r="636" ht="12.75" customHeight="1" x14ac:dyDescent="0.15"/>
    <row r="637" ht="12.75" customHeight="1" x14ac:dyDescent="0.15"/>
    <row r="638" ht="12.75" customHeight="1" x14ac:dyDescent="0.15"/>
    <row r="639" ht="12.75" customHeight="1" x14ac:dyDescent="0.15"/>
    <row r="640" ht="12.75" customHeight="1" x14ac:dyDescent="0.15"/>
    <row r="641" ht="12.75" customHeight="1" x14ac:dyDescent="0.15"/>
    <row r="642" ht="12.75" customHeight="1" x14ac:dyDescent="0.15"/>
    <row r="643" ht="12.75" customHeight="1" x14ac:dyDescent="0.15"/>
    <row r="644" ht="12.75" customHeight="1" x14ac:dyDescent="0.15"/>
    <row r="645" ht="12.75" customHeight="1" x14ac:dyDescent="0.15"/>
    <row r="646" ht="12.75" customHeight="1" x14ac:dyDescent="0.15"/>
    <row r="647" ht="12.75" customHeight="1" x14ac:dyDescent="0.15"/>
    <row r="648" ht="12.75" customHeight="1" x14ac:dyDescent="0.15"/>
    <row r="649" ht="12.75" customHeight="1" x14ac:dyDescent="0.15"/>
    <row r="650" ht="12.75" customHeight="1" x14ac:dyDescent="0.15"/>
    <row r="651" ht="12.75" customHeight="1" x14ac:dyDescent="0.15"/>
    <row r="652" ht="12.75" customHeight="1" x14ac:dyDescent="0.15"/>
    <row r="653" ht="12.75" customHeight="1" x14ac:dyDescent="0.15"/>
    <row r="654" ht="12.75" customHeight="1" x14ac:dyDescent="0.15"/>
    <row r="655" ht="12.75" customHeight="1" x14ac:dyDescent="0.15"/>
    <row r="656" ht="12.75" customHeight="1" x14ac:dyDescent="0.15"/>
    <row r="657" ht="12.75" customHeight="1" x14ac:dyDescent="0.15"/>
    <row r="658" ht="12.75" customHeight="1" x14ac:dyDescent="0.15"/>
    <row r="659" ht="12.75" customHeight="1" x14ac:dyDescent="0.15"/>
    <row r="660" ht="12.75" customHeight="1" x14ac:dyDescent="0.15"/>
    <row r="661" ht="12.75" customHeight="1" x14ac:dyDescent="0.15"/>
    <row r="662" ht="12.75" customHeight="1" x14ac:dyDescent="0.15"/>
    <row r="663" ht="12.75" customHeight="1" x14ac:dyDescent="0.15"/>
    <row r="664" ht="12.75" customHeight="1" x14ac:dyDescent="0.15"/>
    <row r="665" ht="12.75" customHeight="1" x14ac:dyDescent="0.15"/>
    <row r="666" ht="12.75" customHeight="1" x14ac:dyDescent="0.15"/>
    <row r="667" ht="12.75" customHeight="1" x14ac:dyDescent="0.15"/>
    <row r="668" ht="12.75" customHeight="1" x14ac:dyDescent="0.15"/>
    <row r="669" ht="12.75" customHeight="1" x14ac:dyDescent="0.15"/>
    <row r="670" ht="12.75" customHeight="1" x14ac:dyDescent="0.15"/>
    <row r="671" ht="12.75" customHeight="1" x14ac:dyDescent="0.15"/>
    <row r="672" ht="12.75" customHeight="1" x14ac:dyDescent="0.15"/>
    <row r="673" ht="12.75" customHeight="1" x14ac:dyDescent="0.15"/>
    <row r="674" ht="12.75" customHeight="1" x14ac:dyDescent="0.15"/>
    <row r="675" ht="12.75" customHeight="1" x14ac:dyDescent="0.15"/>
    <row r="676" ht="12.75" customHeight="1" x14ac:dyDescent="0.15"/>
    <row r="677" ht="12.75" customHeight="1" x14ac:dyDescent="0.15"/>
    <row r="678" ht="12.75" customHeight="1" x14ac:dyDescent="0.15"/>
    <row r="679" ht="12.75" customHeight="1" x14ac:dyDescent="0.15"/>
    <row r="680" ht="12.75" customHeight="1" x14ac:dyDescent="0.15"/>
    <row r="681" ht="12.75" customHeight="1" x14ac:dyDescent="0.15"/>
    <row r="682" ht="12.75" customHeight="1" x14ac:dyDescent="0.15"/>
    <row r="683" ht="12.75" customHeight="1" x14ac:dyDescent="0.15"/>
    <row r="684" ht="12.75" customHeight="1" x14ac:dyDescent="0.15"/>
    <row r="685" ht="12.75" customHeight="1" x14ac:dyDescent="0.15"/>
    <row r="686" ht="12.75" customHeight="1" x14ac:dyDescent="0.15"/>
    <row r="687" ht="12.75" customHeight="1" x14ac:dyDescent="0.15"/>
    <row r="688" ht="12.75" customHeight="1" x14ac:dyDescent="0.15"/>
    <row r="689" ht="12.75" customHeight="1" x14ac:dyDescent="0.15"/>
    <row r="690" ht="12.75" customHeight="1" x14ac:dyDescent="0.15"/>
    <row r="691" ht="12.75" customHeight="1" x14ac:dyDescent="0.15"/>
    <row r="692" ht="12.75" customHeight="1" x14ac:dyDescent="0.15"/>
    <row r="693" ht="12.75" customHeight="1" x14ac:dyDescent="0.15"/>
    <row r="694" ht="12.75" customHeight="1" x14ac:dyDescent="0.15"/>
    <row r="695" ht="12.75" customHeight="1" x14ac:dyDescent="0.15"/>
    <row r="696" ht="12.75" customHeight="1" x14ac:dyDescent="0.15"/>
    <row r="697" ht="12.75" customHeight="1" x14ac:dyDescent="0.15"/>
    <row r="698" ht="12.75" customHeight="1" x14ac:dyDescent="0.15"/>
    <row r="699" ht="12.75" customHeight="1" x14ac:dyDescent="0.15"/>
    <row r="700" ht="12.75" customHeight="1" x14ac:dyDescent="0.15"/>
    <row r="701" ht="12.75" customHeight="1" x14ac:dyDescent="0.15"/>
    <row r="702" ht="12.75" customHeight="1" x14ac:dyDescent="0.15"/>
    <row r="703" ht="12.75" customHeight="1" x14ac:dyDescent="0.15"/>
    <row r="704" ht="12.75" customHeight="1" x14ac:dyDescent="0.15"/>
    <row r="705" ht="12.75" customHeight="1" x14ac:dyDescent="0.15"/>
    <row r="706" ht="12.75" customHeight="1" x14ac:dyDescent="0.15"/>
    <row r="707" ht="12.75" customHeight="1" x14ac:dyDescent="0.15"/>
    <row r="708" ht="12.75" customHeight="1" x14ac:dyDescent="0.15"/>
    <row r="709" ht="12.75" customHeight="1" x14ac:dyDescent="0.15"/>
    <row r="710" ht="12.75" customHeight="1" x14ac:dyDescent="0.15"/>
    <row r="711" ht="12.75" customHeight="1" x14ac:dyDescent="0.15"/>
    <row r="712" ht="12.75" customHeight="1" x14ac:dyDescent="0.15"/>
    <row r="713" ht="12.75" customHeight="1" x14ac:dyDescent="0.15"/>
    <row r="714" ht="12.75" customHeight="1" x14ac:dyDescent="0.15"/>
    <row r="715" ht="12.75" customHeight="1" x14ac:dyDescent="0.15"/>
    <row r="716" ht="12.75" customHeight="1" x14ac:dyDescent="0.15"/>
    <row r="717" ht="12.75" customHeight="1" x14ac:dyDescent="0.15"/>
    <row r="718" ht="12.75" customHeight="1" x14ac:dyDescent="0.15"/>
    <row r="719" ht="12.75" customHeight="1" x14ac:dyDescent="0.15"/>
    <row r="720" ht="12.75" customHeight="1" x14ac:dyDescent="0.15"/>
    <row r="721" ht="12.75" customHeight="1" x14ac:dyDescent="0.15"/>
    <row r="722" ht="12.75" customHeight="1" x14ac:dyDescent="0.15"/>
    <row r="723" ht="12.75" customHeight="1" x14ac:dyDescent="0.15"/>
    <row r="724" ht="12.75" customHeight="1" x14ac:dyDescent="0.15"/>
    <row r="725" ht="12.75" customHeight="1" x14ac:dyDescent="0.15"/>
    <row r="726" ht="12.75" customHeight="1" x14ac:dyDescent="0.15"/>
    <row r="727" ht="12.75" customHeight="1" x14ac:dyDescent="0.15"/>
    <row r="728" ht="12.75" customHeight="1" x14ac:dyDescent="0.15"/>
    <row r="729" ht="12.75" customHeight="1" x14ac:dyDescent="0.15"/>
    <row r="730" ht="12.75" customHeight="1" x14ac:dyDescent="0.15"/>
    <row r="731" ht="12.75" customHeight="1" x14ac:dyDescent="0.15"/>
    <row r="732" ht="12.75" customHeight="1" x14ac:dyDescent="0.15"/>
    <row r="733" ht="12.75" customHeight="1" x14ac:dyDescent="0.15"/>
    <row r="734" ht="12.75" customHeight="1" x14ac:dyDescent="0.15"/>
    <row r="735" ht="12.75" customHeight="1" x14ac:dyDescent="0.15"/>
    <row r="736" ht="12.75" customHeight="1" x14ac:dyDescent="0.15"/>
    <row r="737" ht="12.75" customHeight="1" x14ac:dyDescent="0.15"/>
    <row r="738" ht="12.75" customHeight="1" x14ac:dyDescent="0.15"/>
    <row r="739" ht="12.75" customHeight="1" x14ac:dyDescent="0.15"/>
    <row r="740" ht="12.75" customHeight="1" x14ac:dyDescent="0.15"/>
    <row r="741" ht="12.75" customHeight="1" x14ac:dyDescent="0.15"/>
    <row r="742" ht="12.75" customHeight="1" x14ac:dyDescent="0.15"/>
    <row r="743" ht="12.75" customHeight="1" x14ac:dyDescent="0.15"/>
    <row r="744" ht="12.75" customHeight="1" x14ac:dyDescent="0.15"/>
    <row r="745" ht="12.75" customHeight="1" x14ac:dyDescent="0.15"/>
    <row r="746" ht="12.75" customHeight="1" x14ac:dyDescent="0.15"/>
    <row r="747" ht="12.75" customHeight="1" x14ac:dyDescent="0.15"/>
    <row r="748" ht="12.75" customHeight="1" x14ac:dyDescent="0.15"/>
    <row r="749" ht="12.75" customHeight="1" x14ac:dyDescent="0.15"/>
    <row r="750" ht="12.75" customHeight="1" x14ac:dyDescent="0.15"/>
    <row r="751" ht="12.75" customHeight="1" x14ac:dyDescent="0.15"/>
    <row r="752" ht="12.75" customHeight="1" x14ac:dyDescent="0.15"/>
    <row r="753" ht="12.75" customHeight="1" x14ac:dyDescent="0.15"/>
    <row r="754" ht="12.75" customHeight="1" x14ac:dyDescent="0.15"/>
    <row r="755" ht="12.75" customHeight="1" x14ac:dyDescent="0.15"/>
    <row r="756" ht="12.75" customHeight="1" x14ac:dyDescent="0.15"/>
    <row r="757" ht="12.75" customHeight="1" x14ac:dyDescent="0.15"/>
    <row r="758" ht="12.75" customHeight="1" x14ac:dyDescent="0.15"/>
    <row r="759" ht="12.75" customHeight="1" x14ac:dyDescent="0.15"/>
    <row r="760" ht="12.75" customHeight="1" x14ac:dyDescent="0.15"/>
    <row r="761" ht="12.75" customHeight="1" x14ac:dyDescent="0.15"/>
    <row r="762" ht="12.75" customHeight="1" x14ac:dyDescent="0.15"/>
    <row r="763" ht="12.75" customHeight="1" x14ac:dyDescent="0.15"/>
    <row r="764" ht="12.75" customHeight="1" x14ac:dyDescent="0.15"/>
    <row r="765" ht="12.75" customHeight="1" x14ac:dyDescent="0.15"/>
    <row r="766" ht="12.75" customHeight="1" x14ac:dyDescent="0.15"/>
    <row r="767" ht="12.75" customHeight="1" x14ac:dyDescent="0.15"/>
    <row r="768" ht="12.75" customHeight="1" x14ac:dyDescent="0.15"/>
    <row r="769" ht="12.75" customHeight="1" x14ac:dyDescent="0.15"/>
    <row r="770" ht="12.75" customHeight="1" x14ac:dyDescent="0.15"/>
    <row r="771" ht="12.75" customHeight="1" x14ac:dyDescent="0.15"/>
    <row r="772" ht="12.75" customHeight="1" x14ac:dyDescent="0.15"/>
    <row r="773" ht="12.75" customHeight="1" x14ac:dyDescent="0.15"/>
    <row r="774" ht="12.75" customHeight="1" x14ac:dyDescent="0.15"/>
    <row r="775" ht="12.75" customHeight="1" x14ac:dyDescent="0.15"/>
    <row r="776" ht="12.75" customHeight="1" x14ac:dyDescent="0.15"/>
    <row r="777" ht="12.75" customHeight="1" x14ac:dyDescent="0.15"/>
    <row r="778" ht="12.75" customHeight="1" x14ac:dyDescent="0.15"/>
    <row r="779" ht="12.75" customHeight="1" x14ac:dyDescent="0.15"/>
    <row r="780" ht="12.75" customHeight="1" x14ac:dyDescent="0.15"/>
    <row r="781" ht="12.75" customHeight="1" x14ac:dyDescent="0.15"/>
    <row r="782" ht="12.75" customHeight="1" x14ac:dyDescent="0.15"/>
    <row r="783" ht="12.75" customHeight="1" x14ac:dyDescent="0.15"/>
    <row r="784" ht="12.75" customHeight="1" x14ac:dyDescent="0.15"/>
    <row r="785" ht="12.75" customHeight="1" x14ac:dyDescent="0.15"/>
    <row r="786" ht="12.75" customHeight="1" x14ac:dyDescent="0.15"/>
    <row r="787" ht="12.75" customHeight="1" x14ac:dyDescent="0.15"/>
    <row r="788" ht="12.75" customHeight="1" x14ac:dyDescent="0.15"/>
    <row r="789" ht="12.75" customHeight="1" x14ac:dyDescent="0.15"/>
    <row r="790" ht="12.75" customHeight="1" x14ac:dyDescent="0.15"/>
    <row r="791" ht="12.75" customHeight="1" x14ac:dyDescent="0.15"/>
    <row r="792" ht="12.75" customHeight="1" x14ac:dyDescent="0.15"/>
    <row r="793" ht="12.75" customHeight="1" x14ac:dyDescent="0.15"/>
    <row r="794" ht="12.75" customHeight="1" x14ac:dyDescent="0.15"/>
    <row r="795" ht="12.75" customHeight="1" x14ac:dyDescent="0.15"/>
    <row r="796" ht="12.75" customHeight="1" x14ac:dyDescent="0.15"/>
    <row r="797" ht="12.75" customHeight="1" x14ac:dyDescent="0.15"/>
    <row r="798" ht="12.75" customHeight="1" x14ac:dyDescent="0.15"/>
    <row r="799" ht="12.75" customHeight="1" x14ac:dyDescent="0.15"/>
    <row r="800" ht="12.75" customHeight="1" x14ac:dyDescent="0.15"/>
    <row r="801" ht="12.75" customHeight="1" x14ac:dyDescent="0.15"/>
    <row r="802" ht="12.75" customHeight="1" x14ac:dyDescent="0.15"/>
    <row r="803" ht="12.75" customHeight="1" x14ac:dyDescent="0.15"/>
    <row r="804" ht="12.75" customHeight="1" x14ac:dyDescent="0.15"/>
    <row r="805" ht="12.75" customHeight="1" x14ac:dyDescent="0.15"/>
    <row r="806" ht="12.75" customHeight="1" x14ac:dyDescent="0.15"/>
    <row r="807" ht="12.75" customHeight="1" x14ac:dyDescent="0.15"/>
    <row r="808" ht="12.75" customHeight="1" x14ac:dyDescent="0.15"/>
    <row r="809" ht="12.75" customHeight="1" x14ac:dyDescent="0.15"/>
    <row r="810" ht="12.75" customHeight="1" x14ac:dyDescent="0.15"/>
    <row r="811" ht="12.75" customHeight="1" x14ac:dyDescent="0.15"/>
    <row r="812" ht="12.75" customHeight="1" x14ac:dyDescent="0.15"/>
    <row r="813" ht="12.75" customHeight="1" x14ac:dyDescent="0.15"/>
    <row r="814" ht="12.75" customHeight="1" x14ac:dyDescent="0.15"/>
    <row r="815" ht="12.75" customHeight="1" x14ac:dyDescent="0.15"/>
    <row r="816" ht="12.75" customHeight="1" x14ac:dyDescent="0.15"/>
    <row r="817" ht="12.75" customHeight="1" x14ac:dyDescent="0.15"/>
    <row r="818" ht="12.75" customHeight="1" x14ac:dyDescent="0.15"/>
    <row r="819" ht="12.75" customHeight="1" x14ac:dyDescent="0.15"/>
    <row r="820" ht="12.75" customHeight="1" x14ac:dyDescent="0.15"/>
    <row r="821" ht="12.75" customHeight="1" x14ac:dyDescent="0.15"/>
    <row r="822" ht="12.75" customHeight="1" x14ac:dyDescent="0.15"/>
    <row r="823" ht="12.75" customHeight="1" x14ac:dyDescent="0.15"/>
    <row r="824" ht="12.75" customHeight="1" x14ac:dyDescent="0.15"/>
    <row r="825" ht="12.75" customHeight="1" x14ac:dyDescent="0.15"/>
    <row r="826" ht="12.75" customHeight="1" x14ac:dyDescent="0.15"/>
    <row r="827" ht="12.75" customHeight="1" x14ac:dyDescent="0.15"/>
    <row r="828" ht="12.75" customHeight="1" x14ac:dyDescent="0.15"/>
    <row r="829" ht="12.75" customHeight="1" x14ac:dyDescent="0.15"/>
    <row r="830" ht="12.75" customHeight="1" x14ac:dyDescent="0.15"/>
    <row r="831" ht="12.75" customHeight="1" x14ac:dyDescent="0.15"/>
    <row r="832" ht="12.75" customHeight="1" x14ac:dyDescent="0.15"/>
    <row r="833" ht="12.75" customHeight="1" x14ac:dyDescent="0.15"/>
    <row r="834" ht="12.75" customHeight="1" x14ac:dyDescent="0.15"/>
    <row r="835" ht="12.75" customHeight="1" x14ac:dyDescent="0.15"/>
    <row r="836" ht="12.75" customHeight="1" x14ac:dyDescent="0.15"/>
    <row r="837" ht="12.75" customHeight="1" x14ac:dyDescent="0.15"/>
    <row r="838" ht="12.75" customHeight="1" x14ac:dyDescent="0.15"/>
    <row r="839" ht="12.75" customHeight="1" x14ac:dyDescent="0.15"/>
    <row r="840" ht="12.75" customHeight="1" x14ac:dyDescent="0.15"/>
    <row r="841" ht="12.75" customHeight="1" x14ac:dyDescent="0.15"/>
    <row r="842" ht="12.75" customHeight="1" x14ac:dyDescent="0.15"/>
    <row r="843" ht="12.75" customHeight="1" x14ac:dyDescent="0.15"/>
    <row r="844" ht="12.75" customHeight="1" x14ac:dyDescent="0.15"/>
    <row r="845" ht="12.75" customHeight="1" x14ac:dyDescent="0.15"/>
    <row r="846" ht="12.75" customHeight="1" x14ac:dyDescent="0.15"/>
    <row r="847" ht="12.75" customHeight="1" x14ac:dyDescent="0.15"/>
    <row r="848" ht="12.75" customHeight="1" x14ac:dyDescent="0.15"/>
    <row r="849" ht="12.75" customHeight="1" x14ac:dyDescent="0.15"/>
    <row r="850" ht="12.75" customHeight="1" x14ac:dyDescent="0.15"/>
    <row r="851" ht="12.75" customHeight="1" x14ac:dyDescent="0.15"/>
    <row r="852" ht="12.75" customHeight="1" x14ac:dyDescent="0.15"/>
    <row r="853" ht="12.75" customHeight="1" x14ac:dyDescent="0.15"/>
    <row r="854" ht="12.75" customHeight="1" x14ac:dyDescent="0.15"/>
    <row r="855" ht="12.75" customHeight="1" x14ac:dyDescent="0.15"/>
    <row r="856" ht="12.75" customHeight="1" x14ac:dyDescent="0.15"/>
    <row r="857" ht="12.75" customHeight="1" x14ac:dyDescent="0.15"/>
    <row r="858" ht="12.75" customHeight="1" x14ac:dyDescent="0.15"/>
    <row r="859" ht="12.75" customHeight="1" x14ac:dyDescent="0.15"/>
    <row r="860" ht="12.75" customHeight="1" x14ac:dyDescent="0.15"/>
    <row r="861" ht="12.75" customHeight="1" x14ac:dyDescent="0.15"/>
    <row r="862" ht="12.75" customHeight="1" x14ac:dyDescent="0.15"/>
    <row r="863" ht="12.75" customHeight="1" x14ac:dyDescent="0.15"/>
    <row r="864" ht="12.75" customHeight="1" x14ac:dyDescent="0.15"/>
    <row r="865" ht="12.75" customHeight="1" x14ac:dyDescent="0.15"/>
    <row r="866" ht="12.75" customHeight="1" x14ac:dyDescent="0.15"/>
    <row r="867" ht="12.75" customHeight="1" x14ac:dyDescent="0.15"/>
    <row r="868" ht="12.75" customHeight="1" x14ac:dyDescent="0.15"/>
    <row r="869" ht="12.75" customHeight="1" x14ac:dyDescent="0.15"/>
    <row r="870" ht="12.75" customHeight="1" x14ac:dyDescent="0.15"/>
    <row r="871" ht="12.75" customHeight="1" x14ac:dyDescent="0.15"/>
    <row r="872" ht="12.75" customHeight="1" x14ac:dyDescent="0.15"/>
    <row r="873" ht="12.75" customHeight="1" x14ac:dyDescent="0.15"/>
    <row r="874" ht="12.75" customHeight="1" x14ac:dyDescent="0.15"/>
    <row r="875" ht="12.75" customHeight="1" x14ac:dyDescent="0.15"/>
    <row r="876" ht="12.75" customHeight="1" x14ac:dyDescent="0.15"/>
    <row r="877" ht="12.75" customHeight="1" x14ac:dyDescent="0.15"/>
    <row r="878" ht="12.75" customHeight="1" x14ac:dyDescent="0.15"/>
    <row r="879" ht="12.75" customHeight="1" x14ac:dyDescent="0.15"/>
    <row r="880" ht="12.75" customHeight="1" x14ac:dyDescent="0.15"/>
    <row r="881" ht="12.75" customHeight="1" x14ac:dyDescent="0.15"/>
    <row r="882" ht="12.75" customHeight="1" x14ac:dyDescent="0.15"/>
    <row r="883" ht="12.75" customHeight="1" x14ac:dyDescent="0.15"/>
    <row r="884" ht="12.75" customHeight="1" x14ac:dyDescent="0.15"/>
    <row r="885" ht="12.75" customHeight="1" x14ac:dyDescent="0.15"/>
    <row r="886" ht="12.75" customHeight="1" x14ac:dyDescent="0.15"/>
    <row r="887" ht="12.75" customHeight="1" x14ac:dyDescent="0.15"/>
    <row r="888" ht="12.75" customHeight="1" x14ac:dyDescent="0.15"/>
    <row r="889" ht="12.75" customHeight="1" x14ac:dyDescent="0.15"/>
    <row r="890" ht="12.75" customHeight="1" x14ac:dyDescent="0.15"/>
    <row r="891" ht="12.75" customHeight="1" x14ac:dyDescent="0.15"/>
    <row r="892" ht="12.75" customHeight="1" x14ac:dyDescent="0.15"/>
    <row r="893" ht="12.75" customHeight="1" x14ac:dyDescent="0.15"/>
    <row r="894" ht="12.75" customHeight="1" x14ac:dyDescent="0.15"/>
    <row r="895" ht="12.75" customHeight="1" x14ac:dyDescent="0.15"/>
    <row r="896" ht="12.75" customHeight="1" x14ac:dyDescent="0.15"/>
    <row r="897" ht="12.75" customHeight="1" x14ac:dyDescent="0.15"/>
    <row r="898" ht="12.75" customHeight="1" x14ac:dyDescent="0.15"/>
    <row r="899" ht="12.75" customHeight="1" x14ac:dyDescent="0.15"/>
    <row r="900" ht="12.75" customHeight="1" x14ac:dyDescent="0.15"/>
    <row r="901" ht="12.75" customHeight="1" x14ac:dyDescent="0.15"/>
    <row r="902" ht="12.75" customHeight="1" x14ac:dyDescent="0.15"/>
    <row r="903" ht="12.75" customHeight="1" x14ac:dyDescent="0.15"/>
    <row r="904" ht="12.75" customHeight="1" x14ac:dyDescent="0.15"/>
    <row r="905" ht="12.75" customHeight="1" x14ac:dyDescent="0.15"/>
    <row r="906" ht="12.75" customHeight="1" x14ac:dyDescent="0.15"/>
    <row r="907" ht="12.75" customHeight="1" x14ac:dyDescent="0.15"/>
  </sheetData>
  <mergeCells count="93">
    <mergeCell ref="BC6:BC13"/>
    <mergeCell ref="F1:G1"/>
    <mergeCell ref="A6:A13"/>
    <mergeCell ref="A113:B113"/>
    <mergeCell ref="H1:I1"/>
    <mergeCell ref="H2:I2"/>
    <mergeCell ref="H3:I3"/>
    <mergeCell ref="B1:D1"/>
    <mergeCell ref="S11:S13"/>
    <mergeCell ref="N11:N13"/>
    <mergeCell ref="J6:J13"/>
    <mergeCell ref="I6:I13"/>
    <mergeCell ref="B6:B12"/>
    <mergeCell ref="C6:C12"/>
    <mergeCell ref="D6:D13"/>
    <mergeCell ref="E6:E13"/>
    <mergeCell ref="A121:B121"/>
    <mergeCell ref="B3:D3"/>
    <mergeCell ref="F2:G2"/>
    <mergeCell ref="A109:O109"/>
    <mergeCell ref="A110:O110"/>
    <mergeCell ref="A111:O111"/>
    <mergeCell ref="A115:B115"/>
    <mergeCell ref="A117:B117"/>
    <mergeCell ref="A116:B116"/>
    <mergeCell ref="A118:B118"/>
    <mergeCell ref="A120:B120"/>
    <mergeCell ref="A114:B114"/>
    <mergeCell ref="F3:G3"/>
    <mergeCell ref="N6:O10"/>
    <mergeCell ref="O11:O13"/>
    <mergeCell ref="F7:G7"/>
    <mergeCell ref="B13:C13"/>
    <mergeCell ref="F5:G5"/>
    <mergeCell ref="H6:H13"/>
    <mergeCell ref="K6:K13"/>
    <mergeCell ref="L6:L13"/>
    <mergeCell ref="M6:M13"/>
    <mergeCell ref="G8:G13"/>
    <mergeCell ref="F8:F13"/>
    <mergeCell ref="W11:W13"/>
    <mergeCell ref="AC11:AC13"/>
    <mergeCell ref="Y11:Y13"/>
    <mergeCell ref="T11:T13"/>
    <mergeCell ref="P2:Q2"/>
    <mergeCell ref="R5:T5"/>
    <mergeCell ref="V5:W5"/>
    <mergeCell ref="X2:X3"/>
    <mergeCell ref="V7:W9"/>
    <mergeCell ref="U7:U13"/>
    <mergeCell ref="V11:V13"/>
    <mergeCell ref="P6:Q7"/>
    <mergeCell ref="P8:P13"/>
    <mergeCell ref="Q8:Q13"/>
    <mergeCell ref="R11:R13"/>
    <mergeCell ref="R6:T9"/>
    <mergeCell ref="AM12:AN12"/>
    <mergeCell ref="AE11:AE13"/>
    <mergeCell ref="AD11:AD13"/>
    <mergeCell ref="Z11:AA11"/>
    <mergeCell ref="Z12:Z13"/>
    <mergeCell ref="K120:L120"/>
    <mergeCell ref="H123:H124"/>
    <mergeCell ref="AG5:AH5"/>
    <mergeCell ref="AI5:AZ5"/>
    <mergeCell ref="X5:AA5"/>
    <mergeCell ref="AG6:AH9"/>
    <mergeCell ref="AD5:AF5"/>
    <mergeCell ref="AB5:AC5"/>
    <mergeCell ref="AK12:AL12"/>
    <mergeCell ref="AI6:AZ11"/>
    <mergeCell ref="AF11:AF13"/>
    <mergeCell ref="AD7:AF9"/>
    <mergeCell ref="X7:AA9"/>
    <mergeCell ref="X11:X13"/>
    <mergeCell ref="U6:AF6"/>
    <mergeCell ref="AA12:AA13"/>
    <mergeCell ref="D123:D124"/>
    <mergeCell ref="E123:E124"/>
    <mergeCell ref="BB6:BB13"/>
    <mergeCell ref="AY12:AZ12"/>
    <mergeCell ref="BA6:BA13"/>
    <mergeCell ref="AB11:AB13"/>
    <mergeCell ref="AB7:AC9"/>
    <mergeCell ref="AW12:AX12"/>
    <mergeCell ref="AQ12:AR12"/>
    <mergeCell ref="AS12:AT12"/>
    <mergeCell ref="AO12:AP12"/>
    <mergeCell ref="AG11:AG13"/>
    <mergeCell ref="AH11:AH13"/>
    <mergeCell ref="AU12:AV12"/>
    <mergeCell ref="AI12:AJ12"/>
    <mergeCell ref="F123:G123"/>
  </mergeCells>
  <phoneticPr fontId="13" type="noConversion"/>
  <conditionalFormatting sqref="E14:E108 H14:H108">
    <cfRule type="cellIs" dxfId="12" priority="15" operator="greaterThan">
      <formula>1</formula>
    </cfRule>
  </conditionalFormatting>
  <conditionalFormatting sqref="I14:I108">
    <cfRule type="expression" dxfId="11" priority="11">
      <formula>AND(RIGHT(I14,2)&lt;&gt;"01",RIGHT(I14,2)&lt;&gt;"02",RIGHT(I14,2)&lt;&gt;"03",RIGHT(I14,2)&lt;&gt;"04",RIGHT(I14,2)&lt;&gt;"05",RIGHT(I14,2)&lt;&gt;"06",RIGHT(I14,2)&lt;&gt;"07",RIGHT(I14,2)&lt;&gt;"08",RIGHT(I14,2)&lt;&gt;"09",RIGHT(I14,2)&lt;&gt;"10",RIGHT(I14,2)&lt;&gt;"11")</formula>
    </cfRule>
  </conditionalFormatting>
  <dataValidations count="10">
    <dataValidation type="decimal" allowBlank="1" showInputMessage="1" showErrorMessage="1" errorTitle="Donnée erronée" error="Merci d'utiliser uniquement le format suivant : x,xx" sqref="E114:E115" xr:uid="{3B42BEC3-9167-B94A-94D5-15877CF1F586}">
      <formula1>0</formula1>
      <formula2>99.99</formula2>
    </dataValidation>
    <dataValidation allowBlank="1" showInputMessage="1" showErrorMessage="1" promptTitle="Précision" prompt="Merci de préciser le montant et le détail" sqref="AI6:AZ11" xr:uid="{C9881597-0B86-6641-90CE-8F98188B478C}"/>
    <dataValidation type="list" allowBlank="1" showInputMessage="1" showErrorMessage="1" sqref="B3:D3" xr:uid="{00000000-0002-0000-0000-000001000000}">
      <formula1>#REF!</formula1>
    </dataValidation>
    <dataValidation allowBlank="1" showInputMessage="1" showErrorMessage="1" errorTitle="Date incorrecte" error="Merci d'utiliser une date comprise entre le 01/01/1900 et le 31/12/2022_x000a__x000a_Merci d'utiliser uniquement le format suivant : xx/xx/xxxx" promptTitle="Date acceptée" prompt="Veuillez utiliser une date comprise entre le 01/01/1900 et le 31/12/2022_x000a__x000a_Veuillez uniquement utiliser le format suivant : xx/xx/xxxx" sqref="M14:M108" xr:uid="{D6AB6907-538C-514A-839C-BA515CE4EF55}"/>
    <dataValidation type="decimal" allowBlank="1" showInputMessage="1" showErrorMessage="1" errorTitle="Nombre erroné" error="Merci d'utiliser uniquement un nombre compris entre 0,00 et 1,00" sqref="E14:G108" xr:uid="{E2CFCC05-2968-0941-899D-D3A2130C8153}">
      <formula1>0</formula1>
      <formula2>1</formula2>
    </dataValidation>
    <dataValidation type="date" allowBlank="1" showInputMessage="1" showErrorMessage="1" errorTitle="Date incorrecte" error="Merci d'utiliser une date comprise entre le 01/01/2022 et le 31/12/2022_x000a__x000a_Merci d'utiliser uniquement le format suivant : xx/xx/xxxx" sqref="L14:L108" xr:uid="{DC84A5ED-DE0B-4643-91FB-B9DCD1DF6B55}">
      <formula1>44562</formula1>
      <formula2>44926</formula2>
    </dataValidation>
    <dataValidation type="date" allowBlank="1" showInputMessage="1" showErrorMessage="1" errorTitle="Date incorrecte" error="Merci d'utiliser une date comprise entre le 01/01/1900 et le 31/12/2022_x000a__x000a_Merci d'utiliser uniquement le format suivant : xx/xx/xxxx" sqref="K14:K108" xr:uid="{B01559B7-984A-1C48-91FB-1B4797698370}">
      <formula1>1</formula1>
      <formula2>44926</formula2>
    </dataValidation>
    <dataValidation type="textLength" allowBlank="1" showInputMessage="1" showErrorMessage="1" sqref="D14:D108" xr:uid="{BE6ABE0D-5060-5F4C-9EB8-1BA6CCC694D4}">
      <formula1>11</formula1>
      <formula2>15</formula2>
    </dataValidation>
    <dataValidation type="list" allowBlank="1" showInputMessage="1" showErrorMessage="1" prompt="Choisissez dans la liste_x000a__x000a_Si vous ne connaissez pas l'intitulé de fonction du travailleur, veuillez contacter la FeBISP" sqref="O14:O108" xr:uid="{DA4FBAF1-FC33-4531-B148-1F51AC7E3E61}">
      <formula1>#REF!</formula1>
    </dataValidation>
    <dataValidation type="list" allowBlank="1" showInputMessage="1" showErrorMessage="1" sqref="N14:N108" xr:uid="{4792533E-EC43-4F13-BE68-742D104A7A90}">
      <formula1>Baremes</formula1>
    </dataValidation>
  </dataValidations>
  <pageMargins left="0.7" right="0.7" top="0.75" bottom="0.75" header="0" footer="0"/>
  <pageSetup orientation="landscape" r:id="rId1"/>
  <ignoredErrors>
    <ignoredError sqref="H16:H108" numberStoredAsText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3467E-3104-4871-8022-585CC8198D24}">
  <sheetPr codeName="Feuil2"/>
  <dimension ref="B1:O34"/>
  <sheetViews>
    <sheetView tabSelected="1" zoomScaleNormal="100" workbookViewId="0">
      <selection activeCell="D23" sqref="D23"/>
    </sheetView>
  </sheetViews>
  <sheetFormatPr baseColWidth="10" defaultColWidth="11.5" defaultRowHeight="13" x14ac:dyDescent="0.15"/>
  <cols>
    <col min="1" max="1" width="2.6640625" style="254" customWidth="1"/>
    <col min="2" max="2" width="11.5" style="254"/>
    <col min="3" max="3" width="10.83203125" style="254" customWidth="1"/>
    <col min="4" max="4" width="80.33203125" style="254" bestFit="1" customWidth="1"/>
    <col min="5" max="5" width="10.6640625" style="254" customWidth="1"/>
    <col min="6" max="6" width="25" style="254" customWidth="1"/>
    <col min="7" max="7" width="11.5" style="254"/>
    <col min="8" max="8" width="14.6640625" style="254" customWidth="1"/>
    <col min="9" max="16384" width="11.5" style="254"/>
  </cols>
  <sheetData>
    <row r="1" spans="2:15" ht="14" thickBot="1" x14ac:dyDescent="0.2"/>
    <row r="2" spans="2:15" s="265" customFormat="1" ht="24.75" customHeight="1" thickBot="1" x14ac:dyDescent="0.2">
      <c r="B2" s="270" t="s">
        <v>157</v>
      </c>
      <c r="D2" s="269" t="s">
        <v>156</v>
      </c>
      <c r="F2" s="268"/>
      <c r="H2" s="267" t="s">
        <v>155</v>
      </c>
      <c r="I2" s="266" t="s">
        <v>154</v>
      </c>
      <c r="J2" s="266" t="s">
        <v>153</v>
      </c>
      <c r="K2" s="266" t="s">
        <v>152</v>
      </c>
      <c r="L2" s="266" t="s">
        <v>158</v>
      </c>
      <c r="M2" s="266" t="s">
        <v>159</v>
      </c>
      <c r="N2" s="266" t="s">
        <v>151</v>
      </c>
      <c r="O2" s="266" t="s">
        <v>150</v>
      </c>
    </row>
    <row r="3" spans="2:15" ht="12" customHeight="1" x14ac:dyDescent="0.15">
      <c r="B3" s="275" t="s">
        <v>154</v>
      </c>
      <c r="D3" s="513" t="s">
        <v>172</v>
      </c>
      <c r="F3" s="264"/>
      <c r="H3" s="256" t="s">
        <v>149</v>
      </c>
      <c r="I3" s="255">
        <v>1964.23</v>
      </c>
      <c r="J3" s="255">
        <v>2152.0100000000002</v>
      </c>
      <c r="K3" s="255">
        <v>2433.3799999999997</v>
      </c>
      <c r="L3" s="255">
        <v>2637.14</v>
      </c>
      <c r="M3" s="255">
        <v>3111.67</v>
      </c>
      <c r="N3" s="255">
        <v>3400.3000980392153</v>
      </c>
      <c r="O3" s="255">
        <v>3551.71</v>
      </c>
    </row>
    <row r="4" spans="2:15" ht="12" customHeight="1" x14ac:dyDescent="0.15">
      <c r="B4" s="276">
        <v>2</v>
      </c>
      <c r="D4" s="513" t="s">
        <v>173</v>
      </c>
      <c r="F4" s="258"/>
      <c r="H4" s="256" t="s">
        <v>148</v>
      </c>
      <c r="I4" s="255">
        <v>2128.7799999999997</v>
      </c>
      <c r="J4" s="255">
        <v>2322.17</v>
      </c>
      <c r="K4" s="255">
        <v>2618.2200000000003</v>
      </c>
      <c r="L4" s="255">
        <v>2829.1000980392155</v>
      </c>
      <c r="M4" s="255">
        <v>3271.19</v>
      </c>
      <c r="N4" s="255">
        <v>3534.93</v>
      </c>
      <c r="O4" s="255">
        <v>3725.08</v>
      </c>
    </row>
    <row r="5" spans="2:15" ht="12" customHeight="1" x14ac:dyDescent="0.15">
      <c r="B5" s="276">
        <v>3</v>
      </c>
      <c r="D5" s="513" t="s">
        <v>174</v>
      </c>
      <c r="F5" s="263"/>
      <c r="H5" s="256" t="s">
        <v>147</v>
      </c>
      <c r="I5" s="255">
        <v>2139.96</v>
      </c>
      <c r="J5" s="255">
        <v>2344.5299999999997</v>
      </c>
      <c r="K5" s="255">
        <v>2618.2200000000003</v>
      </c>
      <c r="L5" s="255">
        <v>2829.1000980392155</v>
      </c>
      <c r="M5" s="255">
        <v>3271.19</v>
      </c>
      <c r="N5" s="255">
        <v>3534.93</v>
      </c>
      <c r="O5" s="255">
        <v>3725.08</v>
      </c>
    </row>
    <row r="6" spans="2:15" ht="12" customHeight="1" x14ac:dyDescent="0.15">
      <c r="B6" s="276" t="s">
        <v>158</v>
      </c>
      <c r="D6" s="513" t="s">
        <v>5</v>
      </c>
      <c r="F6" s="258"/>
      <c r="H6" s="256" t="s">
        <v>146</v>
      </c>
      <c r="I6" s="255">
        <v>2151.16</v>
      </c>
      <c r="J6" s="255">
        <v>2366.85</v>
      </c>
      <c r="K6" s="255">
        <v>2736.0199019607844</v>
      </c>
      <c r="L6" s="255">
        <v>2963.479901960784</v>
      </c>
      <c r="M6" s="255">
        <v>3387.25</v>
      </c>
      <c r="N6" s="255">
        <v>3633.33</v>
      </c>
      <c r="O6" s="255">
        <v>3880.9399999999996</v>
      </c>
    </row>
    <row r="7" spans="2:15" ht="12" customHeight="1" x14ac:dyDescent="0.15">
      <c r="B7" s="276" t="s">
        <v>159</v>
      </c>
      <c r="D7" s="513" t="s">
        <v>7</v>
      </c>
      <c r="F7" s="258"/>
      <c r="H7" s="256" t="s">
        <v>145</v>
      </c>
      <c r="I7" s="255">
        <v>2162.33</v>
      </c>
      <c r="J7" s="255">
        <v>2389.2199999999998</v>
      </c>
      <c r="K7" s="255">
        <v>2736.0199019607844</v>
      </c>
      <c r="L7" s="255">
        <v>2963.479901960784</v>
      </c>
      <c r="M7" s="255">
        <v>3387.25</v>
      </c>
      <c r="N7" s="255">
        <v>3633.33</v>
      </c>
      <c r="O7" s="255">
        <v>3880.9399999999996</v>
      </c>
    </row>
    <row r="8" spans="2:15" ht="12" customHeight="1" x14ac:dyDescent="0.15">
      <c r="B8" s="276">
        <v>5</v>
      </c>
      <c r="D8" s="513" t="s">
        <v>2</v>
      </c>
      <c r="F8" s="258"/>
      <c r="H8" s="256" t="s">
        <v>144</v>
      </c>
      <c r="I8" s="255">
        <v>2173.48</v>
      </c>
      <c r="J8" s="255">
        <v>2411.61</v>
      </c>
      <c r="K8" s="255">
        <v>2859.16</v>
      </c>
      <c r="L8" s="255">
        <v>3104.24</v>
      </c>
      <c r="M8" s="255">
        <v>3503.17</v>
      </c>
      <c r="N8" s="255">
        <v>3731.7</v>
      </c>
      <c r="O8" s="259">
        <v>4036.8399999999997</v>
      </c>
    </row>
    <row r="9" spans="2:15" ht="12" customHeight="1" thickBot="1" x14ac:dyDescent="0.2">
      <c r="B9" s="277">
        <v>6</v>
      </c>
      <c r="D9" s="513" t="s">
        <v>175</v>
      </c>
      <c r="F9" s="258"/>
      <c r="H9" s="256" t="s">
        <v>143</v>
      </c>
      <c r="I9" s="255">
        <v>2184.6799999999998</v>
      </c>
      <c r="J9" s="255">
        <v>2433.94</v>
      </c>
      <c r="K9" s="255">
        <v>2859.16</v>
      </c>
      <c r="L9" s="255">
        <v>3104.24</v>
      </c>
      <c r="M9" s="255">
        <v>3503.17</v>
      </c>
      <c r="N9" s="255">
        <v>3731.7</v>
      </c>
      <c r="O9" s="259">
        <v>4036.8399999999997</v>
      </c>
    </row>
    <row r="10" spans="2:15" ht="12" customHeight="1" x14ac:dyDescent="0.15">
      <c r="B10" s="262"/>
      <c r="D10" s="513" t="s">
        <v>176</v>
      </c>
      <c r="F10" s="258"/>
      <c r="H10" s="256" t="s">
        <v>142</v>
      </c>
      <c r="I10" s="255">
        <v>2195.8700000000003</v>
      </c>
      <c r="J10" s="255">
        <v>2456.31</v>
      </c>
      <c r="K10" s="255">
        <v>2987.8</v>
      </c>
      <c r="L10" s="255">
        <v>3251.71</v>
      </c>
      <c r="M10" s="255">
        <v>3619.19</v>
      </c>
      <c r="N10" s="255">
        <v>3830.1299999999997</v>
      </c>
      <c r="O10" s="255">
        <v>4192.72</v>
      </c>
    </row>
    <row r="11" spans="2:15" ht="12" customHeight="1" x14ac:dyDescent="0.15">
      <c r="D11" s="513" t="s">
        <v>177</v>
      </c>
      <c r="F11" s="258"/>
      <c r="H11" s="256" t="s">
        <v>141</v>
      </c>
      <c r="I11" s="255">
        <v>2207.09</v>
      </c>
      <c r="J11" s="255">
        <v>2478.6999999999998</v>
      </c>
      <c r="K11" s="255">
        <v>2987.8</v>
      </c>
      <c r="L11" s="255">
        <v>3251.71</v>
      </c>
      <c r="M11" s="255">
        <v>3619.19</v>
      </c>
      <c r="N11" s="255">
        <v>3830.1299999999997</v>
      </c>
      <c r="O11" s="255">
        <v>4192.72</v>
      </c>
    </row>
    <row r="12" spans="2:15" ht="12" customHeight="1" thickBot="1" x14ac:dyDescent="0.2">
      <c r="B12" s="254" t="s">
        <v>140</v>
      </c>
      <c r="D12" s="513" t="s">
        <v>178</v>
      </c>
      <c r="F12" s="257"/>
      <c r="H12" s="256" t="s">
        <v>139</v>
      </c>
      <c r="I12" s="255">
        <v>2218.2400000000002</v>
      </c>
      <c r="J12" s="255">
        <v>2501</v>
      </c>
      <c r="K12" s="255">
        <v>3122.24</v>
      </c>
      <c r="L12" s="255">
        <v>3406.15</v>
      </c>
      <c r="M12" s="255">
        <v>3735.18</v>
      </c>
      <c r="N12" s="255">
        <v>3928.5</v>
      </c>
      <c r="O12" s="255">
        <v>4348.58</v>
      </c>
    </row>
    <row r="13" spans="2:15" ht="12" customHeight="1" x14ac:dyDescent="0.2">
      <c r="B13" s="278">
        <v>12.6121205</v>
      </c>
      <c r="D13" s="513" t="s">
        <v>179</v>
      </c>
      <c r="F13" s="262"/>
      <c r="H13" s="256" t="s">
        <v>138</v>
      </c>
      <c r="I13" s="255">
        <v>2287.12</v>
      </c>
      <c r="J13" s="255">
        <v>2588.7199999999998</v>
      </c>
      <c r="K13" s="255">
        <v>3122.24</v>
      </c>
      <c r="L13" s="255">
        <v>3406.15</v>
      </c>
      <c r="M13" s="255">
        <v>3793.2</v>
      </c>
      <c r="N13" s="255">
        <v>3986.4599999999996</v>
      </c>
      <c r="O13" s="255">
        <v>4406.8599999999997</v>
      </c>
    </row>
    <row r="14" spans="2:15" ht="12" customHeight="1" x14ac:dyDescent="0.15">
      <c r="D14" s="513" t="s">
        <v>180</v>
      </c>
      <c r="F14" s="254" t="s">
        <v>137</v>
      </c>
      <c r="H14" s="256" t="s">
        <v>136</v>
      </c>
      <c r="I14" s="255">
        <v>2298.2800000000002</v>
      </c>
      <c r="J14" s="255">
        <v>2615.56</v>
      </c>
      <c r="K14" s="255">
        <v>3262.7299999999996</v>
      </c>
      <c r="L14" s="255">
        <v>3567.93</v>
      </c>
      <c r="M14" s="255">
        <v>3909.14</v>
      </c>
      <c r="N14" s="259">
        <v>4084.92</v>
      </c>
      <c r="O14" s="255">
        <v>4562.7400000000007</v>
      </c>
    </row>
    <row r="15" spans="2:15" ht="12" customHeight="1" x14ac:dyDescent="0.15">
      <c r="D15" s="513" t="s">
        <v>181</v>
      </c>
      <c r="F15" s="261"/>
      <c r="H15" s="256" t="s">
        <v>135</v>
      </c>
      <c r="I15" s="255">
        <v>2309.41</v>
      </c>
      <c r="J15" s="255">
        <v>2642.4100000000003</v>
      </c>
      <c r="K15" s="255">
        <v>3262.7299999999996</v>
      </c>
      <c r="L15" s="255">
        <v>3567.93</v>
      </c>
      <c r="M15" s="255">
        <v>3909.14</v>
      </c>
      <c r="N15" s="259">
        <v>4084.92</v>
      </c>
      <c r="O15" s="255">
        <v>4562.7400000000007</v>
      </c>
    </row>
    <row r="16" spans="2:15" ht="12" customHeight="1" x14ac:dyDescent="0.15">
      <c r="D16" s="513" t="s">
        <v>8</v>
      </c>
      <c r="F16" s="254" t="s">
        <v>134</v>
      </c>
      <c r="H16" s="256" t="s">
        <v>133</v>
      </c>
      <c r="I16" s="255">
        <v>2320.64</v>
      </c>
      <c r="J16" s="255">
        <v>2669.2</v>
      </c>
      <c r="K16" s="255">
        <v>3409.54</v>
      </c>
      <c r="L16" s="255">
        <v>3737.4300000000003</v>
      </c>
      <c r="M16" s="255">
        <v>4025.15</v>
      </c>
      <c r="N16" s="255">
        <v>4183.28</v>
      </c>
      <c r="O16" s="255">
        <v>4718.63</v>
      </c>
    </row>
    <row r="17" spans="4:15" ht="12" customHeight="1" x14ac:dyDescent="0.15">
      <c r="D17" s="513" t="s">
        <v>182</v>
      </c>
      <c r="F17" s="261">
        <v>44866</v>
      </c>
      <c r="H17" s="256" t="s">
        <v>132</v>
      </c>
      <c r="I17" s="255">
        <v>2331.8000000000002</v>
      </c>
      <c r="J17" s="255">
        <v>2696.0099999999998</v>
      </c>
      <c r="K17" s="255">
        <v>3409.54</v>
      </c>
      <c r="L17" s="255">
        <v>3737.4300000000003</v>
      </c>
      <c r="M17" s="255">
        <v>4025.15</v>
      </c>
      <c r="N17" s="255">
        <v>4183.28</v>
      </c>
      <c r="O17" s="255">
        <v>4718.63</v>
      </c>
    </row>
    <row r="18" spans="4:15" ht="12" customHeight="1" x14ac:dyDescent="0.15">
      <c r="D18" s="513" t="s">
        <v>183</v>
      </c>
      <c r="H18" s="256" t="s">
        <v>131</v>
      </c>
      <c r="I18" s="255">
        <v>2343</v>
      </c>
      <c r="J18" s="255">
        <v>2722.85</v>
      </c>
      <c r="K18" s="255">
        <v>3522.11</v>
      </c>
      <c r="L18" s="255">
        <v>3886.93</v>
      </c>
      <c r="M18" s="255">
        <v>4141.16</v>
      </c>
      <c r="N18" s="255">
        <v>4281.67</v>
      </c>
      <c r="O18" s="255">
        <v>4874.51</v>
      </c>
    </row>
    <row r="19" spans="4:15" ht="12" customHeight="1" x14ac:dyDescent="0.15">
      <c r="D19" s="513" t="s">
        <v>184</v>
      </c>
      <c r="F19" s="260"/>
      <c r="H19" s="256" t="s">
        <v>130</v>
      </c>
      <c r="I19" s="255">
        <v>2354.2199999999998</v>
      </c>
      <c r="J19" s="255">
        <v>2749.67</v>
      </c>
      <c r="K19" s="255">
        <v>3522.11</v>
      </c>
      <c r="L19" s="255">
        <v>3886.93</v>
      </c>
      <c r="M19" s="255">
        <v>4141.16</v>
      </c>
      <c r="N19" s="255">
        <v>4281.67</v>
      </c>
      <c r="O19" s="255">
        <v>4874.51</v>
      </c>
    </row>
    <row r="20" spans="4:15" ht="12" customHeight="1" x14ac:dyDescent="0.15">
      <c r="D20" s="513" t="s">
        <v>185</v>
      </c>
      <c r="H20" s="256" t="s">
        <v>129</v>
      </c>
      <c r="I20" s="255">
        <v>2365.34</v>
      </c>
      <c r="J20" s="255">
        <v>2776.4700000000003</v>
      </c>
      <c r="K20" s="255">
        <v>3578.0299999999997</v>
      </c>
      <c r="L20" s="259">
        <v>4042.3999999999996</v>
      </c>
      <c r="M20" s="255">
        <v>4257.13</v>
      </c>
      <c r="N20" s="255">
        <v>4380.07</v>
      </c>
      <c r="O20" s="259">
        <v>5030.37</v>
      </c>
    </row>
    <row r="21" spans="4:15" ht="12" customHeight="1" x14ac:dyDescent="0.15">
      <c r="D21" s="513" t="s">
        <v>186</v>
      </c>
      <c r="H21" s="256" t="s">
        <v>128</v>
      </c>
      <c r="I21" s="255">
        <v>2376.5299999999997</v>
      </c>
      <c r="J21" s="255">
        <v>2803.3199999999997</v>
      </c>
      <c r="K21" s="255">
        <v>3578.0299999999997</v>
      </c>
      <c r="L21" s="259">
        <v>4042.3999999999996</v>
      </c>
      <c r="M21" s="255">
        <v>4257.13</v>
      </c>
      <c r="N21" s="255">
        <v>4380.07</v>
      </c>
      <c r="O21" s="259">
        <v>5030.37</v>
      </c>
    </row>
    <row r="22" spans="4:15" ht="12" customHeight="1" x14ac:dyDescent="0.15">
      <c r="D22" s="513" t="s">
        <v>17</v>
      </c>
      <c r="H22" s="256" t="s">
        <v>127</v>
      </c>
      <c r="I22" s="255">
        <v>2387.7199999999998</v>
      </c>
      <c r="J22" s="255">
        <v>2830.15</v>
      </c>
      <c r="K22" s="255">
        <v>3665.0099999999998</v>
      </c>
      <c r="L22" s="255">
        <v>4204.09</v>
      </c>
      <c r="M22" s="255">
        <v>4373.12</v>
      </c>
      <c r="N22" s="255">
        <v>4478.46</v>
      </c>
      <c r="O22" s="255">
        <v>5186.25</v>
      </c>
    </row>
    <row r="23" spans="4:15" ht="12" customHeight="1" thickBot="1" x14ac:dyDescent="0.2">
      <c r="D23" s="514" t="s">
        <v>187</v>
      </c>
      <c r="H23" s="256" t="s">
        <v>126</v>
      </c>
      <c r="I23" s="255">
        <v>2398.92</v>
      </c>
      <c r="J23" s="255">
        <v>2856.96</v>
      </c>
      <c r="K23" s="255">
        <v>3665.0099999999998</v>
      </c>
      <c r="L23" s="255">
        <v>4204.09</v>
      </c>
      <c r="M23" s="255">
        <v>4373.12</v>
      </c>
      <c r="N23" s="255">
        <v>4478.46</v>
      </c>
      <c r="O23" s="255">
        <v>5186.25</v>
      </c>
    </row>
    <row r="24" spans="4:15" ht="12" customHeight="1" x14ac:dyDescent="0.15">
      <c r="H24" s="256" t="s">
        <v>125</v>
      </c>
      <c r="I24" s="255">
        <v>2410.0700000000002</v>
      </c>
      <c r="J24" s="255">
        <v>2883.7599999999998</v>
      </c>
      <c r="K24" s="255">
        <v>3752.0299999999997</v>
      </c>
      <c r="L24" s="255">
        <v>4372.26</v>
      </c>
      <c r="M24" s="255">
        <v>4489.1499999999996</v>
      </c>
      <c r="N24" s="255">
        <v>4576.88</v>
      </c>
      <c r="O24" s="255">
        <v>5342.12</v>
      </c>
    </row>
    <row r="25" spans="4:15" ht="12" customHeight="1" x14ac:dyDescent="0.15">
      <c r="H25" s="256" t="s">
        <v>124</v>
      </c>
      <c r="I25" s="255">
        <v>2421.2799999999997</v>
      </c>
      <c r="J25" s="255">
        <v>2910.58</v>
      </c>
      <c r="K25" s="255">
        <v>3752.0299999999997</v>
      </c>
      <c r="L25" s="255">
        <v>4385.13</v>
      </c>
      <c r="M25" s="255">
        <v>4489.1499999999996</v>
      </c>
      <c r="N25" s="255">
        <v>4576.88</v>
      </c>
      <c r="O25" s="255">
        <v>5342.12</v>
      </c>
    </row>
    <row r="26" spans="4:15" ht="12" customHeight="1" x14ac:dyDescent="0.15">
      <c r="H26" s="256" t="s">
        <v>123</v>
      </c>
      <c r="I26" s="255">
        <v>2432.4299999999998</v>
      </c>
      <c r="J26" s="255">
        <v>2937.41</v>
      </c>
      <c r="K26" s="255">
        <v>3839.02</v>
      </c>
      <c r="L26" s="255">
        <v>4472.12</v>
      </c>
      <c r="M26" s="255">
        <v>4605.1000000000004</v>
      </c>
      <c r="N26" s="255">
        <v>4675.2400000000007</v>
      </c>
      <c r="O26" s="255">
        <v>5498</v>
      </c>
    </row>
    <row r="27" spans="4:15" ht="12" customHeight="1" x14ac:dyDescent="0.15">
      <c r="E27" s="279"/>
      <c r="F27" s="255"/>
      <c r="H27" s="256" t="s">
        <v>122</v>
      </c>
      <c r="I27" s="255">
        <v>2443.6299999999997</v>
      </c>
      <c r="J27" s="255">
        <v>2964.2400000000002</v>
      </c>
      <c r="K27" s="255">
        <v>3839.02</v>
      </c>
      <c r="L27" s="255">
        <v>4472.12</v>
      </c>
      <c r="M27" s="255">
        <v>4605.1000000000004</v>
      </c>
      <c r="N27" s="255">
        <v>4675.2400000000007</v>
      </c>
      <c r="O27" s="255">
        <v>5498</v>
      </c>
    </row>
    <row r="28" spans="4:15" ht="12" customHeight="1" x14ac:dyDescent="0.15">
      <c r="H28" s="256" t="s">
        <v>121</v>
      </c>
      <c r="I28" s="255">
        <v>2454.83</v>
      </c>
      <c r="J28" s="255">
        <v>2991.08</v>
      </c>
      <c r="K28" s="255">
        <v>3926</v>
      </c>
      <c r="L28" s="255">
        <v>4559.13</v>
      </c>
      <c r="M28" s="255">
        <v>4721.1099999999997</v>
      </c>
      <c r="N28" s="255">
        <v>4773.66</v>
      </c>
      <c r="O28" s="255">
        <v>5658.27</v>
      </c>
    </row>
    <row r="29" spans="4:15" ht="12" customHeight="1" x14ac:dyDescent="0.15">
      <c r="H29" s="256" t="s">
        <v>120</v>
      </c>
      <c r="I29" s="255">
        <v>2465.9800980392156</v>
      </c>
      <c r="J29" s="255">
        <v>3017.8700000000003</v>
      </c>
      <c r="K29" s="255">
        <v>3926</v>
      </c>
      <c r="L29" s="255">
        <v>4559.13</v>
      </c>
      <c r="M29" s="255">
        <v>4721.1099999999997</v>
      </c>
      <c r="N29" s="255">
        <v>4773.66</v>
      </c>
      <c r="O29" s="255">
        <v>5658.27</v>
      </c>
    </row>
    <row r="30" spans="4:15" ht="12" customHeight="1" x14ac:dyDescent="0.15">
      <c r="H30" s="256" t="s">
        <v>119</v>
      </c>
      <c r="I30" s="255">
        <v>2477.19</v>
      </c>
      <c r="J30" s="255">
        <v>3044.71</v>
      </c>
      <c r="K30" s="255">
        <v>4013</v>
      </c>
      <c r="L30" s="255">
        <v>4646.07</v>
      </c>
      <c r="M30" s="255">
        <v>4837.0599999999995</v>
      </c>
      <c r="N30" s="255">
        <v>4872.04</v>
      </c>
      <c r="O30" s="255">
        <v>5658.27</v>
      </c>
    </row>
    <row r="31" spans="4:15" ht="12" customHeight="1" x14ac:dyDescent="0.15">
      <c r="H31" s="256" t="s">
        <v>118</v>
      </c>
      <c r="I31" s="255">
        <v>2477.19</v>
      </c>
      <c r="J31" s="255">
        <v>3071.5099999999998</v>
      </c>
      <c r="K31" s="255">
        <v>4013</v>
      </c>
      <c r="L31" s="255">
        <v>4646.07</v>
      </c>
      <c r="M31" s="255">
        <v>4837.0599999999995</v>
      </c>
      <c r="N31" s="255">
        <v>4872.04</v>
      </c>
      <c r="O31" s="255">
        <v>5658.27</v>
      </c>
    </row>
    <row r="32" spans="4:15" ht="12" customHeight="1" x14ac:dyDescent="0.15">
      <c r="H32" s="256" t="s">
        <v>117</v>
      </c>
      <c r="I32" s="255">
        <v>2477.19</v>
      </c>
      <c r="J32" s="255">
        <v>3098.7</v>
      </c>
      <c r="K32" s="255">
        <v>4013</v>
      </c>
      <c r="L32" s="255">
        <v>4646.07</v>
      </c>
      <c r="M32" s="255">
        <v>4837.0599999999995</v>
      </c>
      <c r="N32" s="255">
        <v>4872.04</v>
      </c>
      <c r="O32" s="255">
        <v>5658.27</v>
      </c>
    </row>
    <row r="33" spans="8:15" ht="12" customHeight="1" x14ac:dyDescent="0.15">
      <c r="H33" s="256" t="s">
        <v>116</v>
      </c>
      <c r="I33" s="255">
        <v>2477.19</v>
      </c>
      <c r="J33" s="255">
        <v>3098.7</v>
      </c>
      <c r="K33" s="255">
        <v>4013</v>
      </c>
      <c r="L33" s="255">
        <v>4646.07</v>
      </c>
      <c r="M33" s="255">
        <v>4837.0599999999995</v>
      </c>
      <c r="N33" s="255">
        <v>4872.04</v>
      </c>
      <c r="O33" s="255">
        <v>5658.27</v>
      </c>
    </row>
    <row r="34" spans="8:15" ht="12" customHeight="1" x14ac:dyDescent="0.15">
      <c r="H34" s="256" t="s">
        <v>115</v>
      </c>
      <c r="I34" s="255">
        <v>2477.19</v>
      </c>
      <c r="J34" s="255">
        <v>3098.7</v>
      </c>
      <c r="K34" s="255">
        <v>4013</v>
      </c>
      <c r="L34" s="255">
        <v>4646.07</v>
      </c>
      <c r="M34" s="255">
        <v>4837.0599999999995</v>
      </c>
      <c r="N34" s="255">
        <v>4872.04</v>
      </c>
      <c r="O34" s="255">
        <v>5658.27</v>
      </c>
    </row>
  </sheetData>
  <pageMargins left="0.7" right="0.7" top="0.75" bottom="0.75" header="0.3" footer="0.3"/>
  <pageSetup paperSize="9" orientation="portrait" r:id="rId1"/>
  <ignoredErrors>
    <ignoredError sqref="H3:H34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desindexation">
                <anchor moveWithCells="1" sizeWithCells="1">
                  <from>
                    <xdr:col>4</xdr:col>
                    <xdr:colOff>711200</xdr:colOff>
                    <xdr:row>20</xdr:row>
                    <xdr:rowOff>139700</xdr:rowOff>
                  </from>
                  <to>
                    <xdr:col>6</xdr:col>
                    <xdr:colOff>25400</xdr:colOff>
                    <xdr:row>23</xdr:row>
                    <xdr:rowOff>12700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AA1020"/>
  <sheetViews>
    <sheetView showGridLines="0" zoomScale="110" zoomScaleNormal="110" workbookViewId="0">
      <selection sqref="A1:XFD1048576"/>
    </sheetView>
  </sheetViews>
  <sheetFormatPr baseColWidth="10" defaultColWidth="14.5" defaultRowHeight="15" customHeight="1" x14ac:dyDescent="0.15"/>
  <cols>
    <col min="1" max="1" width="8.83203125" style="7" customWidth="1"/>
    <col min="2" max="2" width="34.83203125" style="7" customWidth="1"/>
    <col min="3" max="3" width="26.33203125" style="7" customWidth="1"/>
    <col min="4" max="4" width="36.1640625" style="7" bestFit="1" customWidth="1"/>
    <col min="5" max="5" width="9.5" style="7" customWidth="1"/>
    <col min="6" max="6" width="8.1640625" style="7" customWidth="1"/>
    <col min="7" max="7" width="11" style="7" customWidth="1"/>
    <col min="8" max="8" width="10" style="7" customWidth="1"/>
    <col min="9" max="9" width="8.33203125" style="7" customWidth="1"/>
    <col min="10" max="16" width="9.5" style="7" bestFit="1" customWidth="1"/>
    <col min="17" max="17" width="9.83203125" style="7" bestFit="1" customWidth="1"/>
    <col min="18" max="18" width="8.5" style="7" customWidth="1"/>
    <col min="19" max="19" width="11.5" style="7" customWidth="1"/>
    <col min="20" max="20" width="18.5" style="7" customWidth="1"/>
    <col min="21" max="21" width="6.5" style="7" customWidth="1"/>
    <col min="22" max="22" width="9.83203125" style="7" bestFit="1" customWidth="1"/>
    <col min="23" max="26" width="8.83203125" style="7" customWidth="1"/>
    <col min="27" max="27" width="10" style="7" hidden="1" customWidth="1"/>
    <col min="28" max="16384" width="14.5" style="7"/>
  </cols>
  <sheetData>
    <row r="1" spans="1:27" ht="37.5" customHeight="1" thickBot="1" x14ac:dyDescent="0.2">
      <c r="A1" s="2"/>
      <c r="B1" s="476">
        <f>'Mloc 2022'!B3</f>
        <v>0</v>
      </c>
      <c r="C1" s="477"/>
      <c r="D1" s="478"/>
      <c r="E1" s="63"/>
      <c r="F1" s="64"/>
      <c r="G1" s="65"/>
      <c r="H1" s="65"/>
      <c r="I1" s="66"/>
      <c r="J1" s="66"/>
      <c r="K1" s="64"/>
      <c r="L1" s="64"/>
      <c r="M1" s="3"/>
      <c r="N1" s="3"/>
      <c r="O1" s="3"/>
      <c r="P1" s="3"/>
      <c r="Q1" s="3"/>
      <c r="R1" s="4"/>
      <c r="S1" s="5"/>
      <c r="T1" s="6"/>
      <c r="U1" s="5"/>
      <c r="V1" s="4"/>
      <c r="W1" s="2"/>
      <c r="X1" s="2"/>
      <c r="Y1" s="2"/>
      <c r="Z1" s="2"/>
      <c r="AA1" s="2"/>
    </row>
    <row r="2" spans="1:27" ht="246" customHeight="1" x14ac:dyDescent="0.15">
      <c r="A2" s="8"/>
      <c r="B2" s="67" t="s">
        <v>26</v>
      </c>
      <c r="C2" s="67" t="s">
        <v>27</v>
      </c>
      <c r="D2" s="67" t="s">
        <v>64</v>
      </c>
      <c r="E2" s="9" t="s">
        <v>67</v>
      </c>
      <c r="F2" s="68" t="s">
        <v>59</v>
      </c>
      <c r="G2" s="69" t="s">
        <v>54</v>
      </c>
      <c r="H2" s="69" t="s">
        <v>63</v>
      </c>
      <c r="I2" s="70" t="s">
        <v>60</v>
      </c>
      <c r="J2" s="70" t="s">
        <v>28</v>
      </c>
      <c r="K2" s="68" t="s">
        <v>29</v>
      </c>
      <c r="L2" s="68" t="s">
        <v>55</v>
      </c>
      <c r="M2" s="70">
        <v>50</v>
      </c>
      <c r="N2" s="68" t="s">
        <v>56</v>
      </c>
      <c r="O2" s="70">
        <v>55</v>
      </c>
      <c r="P2" s="68" t="s">
        <v>30</v>
      </c>
      <c r="Q2" s="142" t="s">
        <v>31</v>
      </c>
      <c r="R2" s="141" t="s">
        <v>96</v>
      </c>
      <c r="S2" s="144" t="s">
        <v>97</v>
      </c>
      <c r="T2" s="9" t="s">
        <v>62</v>
      </c>
      <c r="U2" s="9" t="s">
        <v>61</v>
      </c>
      <c r="V2" s="143" t="s">
        <v>32</v>
      </c>
      <c r="W2" s="8"/>
      <c r="X2" s="8"/>
      <c r="Y2" s="8"/>
      <c r="Z2" s="8"/>
      <c r="AA2" s="8"/>
    </row>
    <row r="3" spans="1:27" ht="16" customHeight="1" x14ac:dyDescent="0.15">
      <c r="A3" s="71" t="e">
        <f>'Mloc 2022'!#REF!</f>
        <v>#REF!</v>
      </c>
      <c r="B3" s="1" t="e">
        <f>'Mloc 2022'!#REF!</f>
        <v>#REF!</v>
      </c>
      <c r="C3" s="10" t="e">
        <f>'Mloc 2022'!#REF!</f>
        <v>#REF!</v>
      </c>
      <c r="D3" s="10" t="e">
        <f>'Mloc 2022'!#REF!</f>
        <v>#REF!</v>
      </c>
      <c r="E3" s="72" t="e">
        <f>'Mloc 2022'!#REF!</f>
        <v>#REF!</v>
      </c>
      <c r="F3" s="1" t="e">
        <f>'Mloc 2022'!#REF!</f>
        <v>#REF!</v>
      </c>
      <c r="G3" s="73" t="e">
        <f>'Mloc 2022'!#REF!</f>
        <v>#REF!</v>
      </c>
      <c r="H3" s="74" t="e">
        <f>'Mloc 2022'!#REF!</f>
        <v>#REF!</v>
      </c>
      <c r="I3" s="75">
        <v>2022</v>
      </c>
      <c r="J3" s="75" t="e">
        <f ca="1">ROUNDDOWN((TODAY()-G3)/365.5,0)</f>
        <v>#REF!</v>
      </c>
      <c r="K3" s="1" t="e">
        <f ca="1">IF(AND($J3=45,$I3&gt;=2003),IF(YEAR($H3)&lt;$I3,(13-MONTH($G3))/12*13,IF(YEAR($H3)=$I3,IF(MONTH($H3)&lt;MONTH($G3),(13-MONTH($G3))/12*13,(13-MONTH($H3))/12*13),"erreur")),0)</f>
        <v>#REF!</v>
      </c>
      <c r="L3" s="1" t="e">
        <f ca="1">IF(AND($J3&gt;=46,$J3&lt;=49,$I3&gt;=2003),IF(YEAR($H3)&lt;$I3,13,IF(YEAR($H3)=$I3,(13-MONTH($H3))/12*13,"erreur")),0)</f>
        <v>#REF!</v>
      </c>
      <c r="M3" s="1" t="e">
        <f t="shared" ref="M3:M66" ca="1" si="0">IF(AND($J3=50,$I3&gt;=2002),IF(YEAR($H3)&lt;$I3,IF($I3&gt;=2003,(MONTH($G3)-1)/12*13,0)+(13-MONTH($G3))/12*26,IF(YEAR($H3)=$I3,IF(MONTH($H3)&lt;MONTH($G3),IF($I3&gt;=2003,(MONTH($G3)-MONTH($H3))/12*13,0)+(13-MONTH($G3))/12*26,(13-MONTH($H3))/12*26),"erreur")),0)</f>
        <v>#REF!</v>
      </c>
      <c r="N3" s="1" t="e">
        <f t="shared" ref="N3:N66" ca="1" si="1">IF(AND($J3&gt;=51,$J3&lt;=54,$I3&gt;=2002),IF(YEAR($H3)&lt;$I3,26,IF(YEAR($H3)=$I3,(13-MONTH($H3))/12*26,"erreur")),0)</f>
        <v>#REF!</v>
      </c>
      <c r="O3" s="1" t="e">
        <f t="shared" ref="O3:O66" ca="1" si="2">IF(AND($J3=55,$I3&gt;=2001),IF(YEAR($H3)&lt;$I3,IF($I3&gt;=2002,(MONTH($G3)-1)/12*26,0)+(13-MONTH($G3))/12*39,IF(YEAR($H3)=$I3,IF(MONTH($H3)&lt;MONTH($G3),IF($I3&gt;=2002,(MONTH($G3)-MONTH($H3))/12*26,0)+(13-MONTH($G3))/12*39,(13-MONTH($H3))/12*39),"erreur")),0)</f>
        <v>#REF!</v>
      </c>
      <c r="P3" s="1" t="e">
        <f ca="1">IF(AND($J3&gt;=56,$I3&gt;=2001),IF(YEAR($H3)&lt;$I3,39,IF(YEAR($H3)=$I3,(13-MONTH($H3))/12*39,"erreur")),0)</f>
        <v>#REF!</v>
      </c>
      <c r="Q3" s="11" t="str">
        <f ca="1">IFERROR(SUM(K3:P3)*F3,"")</f>
        <v/>
      </c>
      <c r="R3" s="10"/>
      <c r="S3" s="10"/>
      <c r="T3" s="12" t="e">
        <f>IF(ISBLANK('Mloc 2022'!#REF!),"Non précisé",'Mloc 2022'!#REF!)</f>
        <v>#REF!</v>
      </c>
      <c r="U3" s="1" t="str">
        <f>'Mloc 2022'!H125</f>
        <v/>
      </c>
      <c r="V3" s="31" t="str">
        <f t="shared" ref="V3:V16" ca="1" si="3">IFERROR(IF(R3="oui",0,Q3*U3),"")</f>
        <v/>
      </c>
    </row>
    <row r="4" spans="1:27" ht="16" customHeight="1" x14ac:dyDescent="0.15">
      <c r="A4" s="71" t="e">
        <f>'Mloc 2022'!#REF!</f>
        <v>#REF!</v>
      </c>
      <c r="B4" s="1" t="e">
        <f>'Mloc 2022'!#REF!</f>
        <v>#REF!</v>
      </c>
      <c r="C4" s="10" t="e">
        <f>'Mloc 2022'!#REF!</f>
        <v>#REF!</v>
      </c>
      <c r="D4" s="10" t="e">
        <f>'Mloc 2022'!#REF!</f>
        <v>#REF!</v>
      </c>
      <c r="E4" s="72" t="e">
        <f>'Mloc 2022'!#REF!</f>
        <v>#REF!</v>
      </c>
      <c r="F4" s="1" t="e">
        <f>'Mloc 2022'!#REF!</f>
        <v>#REF!</v>
      </c>
      <c r="G4" s="73" t="e">
        <f>'Mloc 2022'!#REF!</f>
        <v>#REF!</v>
      </c>
      <c r="H4" s="74" t="e">
        <f>'Mloc 2022'!#REF!</f>
        <v>#REF!</v>
      </c>
      <c r="I4" s="75">
        <v>2022</v>
      </c>
      <c r="J4" s="75" t="e">
        <f t="shared" ref="J4:J25" ca="1" si="4">ROUNDDOWN((TODAY()-G4)/365.5,0)</f>
        <v>#REF!</v>
      </c>
      <c r="K4" s="1" t="e">
        <f t="shared" ref="K4:K23" ca="1" si="5">IF(AND($J4=45,$I4&gt;=2003),IF(YEAR($H4)&lt;$I4,(13-MONTH($G4))/12*13,IF(YEAR($H4)=$I4,IF(MONTH($H4)&lt;MONTH($G4),(13-MONTH($G4))/12*13,(13-MONTH($H4))/12*13),"erreur")),0)</f>
        <v>#REF!</v>
      </c>
      <c r="L4" s="1" t="e">
        <f t="shared" ref="L4:L23" ca="1" si="6">IF(AND($J4&gt;=46,$J4&lt;=49,$I4&gt;=2003),IF(YEAR($H4)&lt;$I4,13,IF(YEAR($H4)=$I4,(13-MONTH($H4))/12*13,"erreur")),0)</f>
        <v>#REF!</v>
      </c>
      <c r="M4" s="1" t="e">
        <f t="shared" ca="1" si="0"/>
        <v>#REF!</v>
      </c>
      <c r="N4" s="1" t="e">
        <f t="shared" ca="1" si="1"/>
        <v>#REF!</v>
      </c>
      <c r="O4" s="1" t="e">
        <f t="shared" ca="1" si="2"/>
        <v>#REF!</v>
      </c>
      <c r="P4" s="1" t="e">
        <f t="shared" ref="P4:P23" ca="1" si="7">IF(AND($J4&gt;=56,$I4&gt;=2001),IF(YEAR($H4)&lt;$I4,39,IF(YEAR($H4)=$I4,(13-MONTH($H4))/12*39,"erreur")),0)</f>
        <v>#REF!</v>
      </c>
      <c r="Q4" s="11" t="str">
        <f t="shared" ref="Q4:Q23" ca="1" si="8">IFERROR(SUM(K4:P4)*F4,"")</f>
        <v/>
      </c>
      <c r="R4" s="10"/>
      <c r="S4" s="10"/>
      <c r="T4" s="12" t="e">
        <f>IF(ISBLANK('Mloc 2022'!#REF!),"Non précisé",'Mloc 2022'!#REF!)</f>
        <v>#REF!</v>
      </c>
      <c r="U4" s="1" t="str">
        <f>'Mloc 2022'!H126</f>
        <v/>
      </c>
      <c r="V4" s="31" t="str">
        <f ca="1">IFERROR(IF(R4="oui",0,Q4*U4),"")</f>
        <v/>
      </c>
    </row>
    <row r="5" spans="1:27" ht="16" customHeight="1" x14ac:dyDescent="0.15">
      <c r="A5" s="71" t="e">
        <f>'Mloc 2022'!#REF!</f>
        <v>#REF!</v>
      </c>
      <c r="B5" s="1" t="e">
        <f>'Mloc 2022'!#REF!</f>
        <v>#REF!</v>
      </c>
      <c r="C5" s="10" t="e">
        <f>'Mloc 2022'!#REF!</f>
        <v>#REF!</v>
      </c>
      <c r="D5" s="10" t="e">
        <f>'Mloc 2022'!#REF!</f>
        <v>#REF!</v>
      </c>
      <c r="E5" s="72" t="e">
        <f>'Mloc 2022'!#REF!</f>
        <v>#REF!</v>
      </c>
      <c r="F5" s="1" t="e">
        <f>'Mloc 2022'!#REF!</f>
        <v>#REF!</v>
      </c>
      <c r="G5" s="73" t="e">
        <f>'Mloc 2022'!#REF!</f>
        <v>#REF!</v>
      </c>
      <c r="H5" s="74" t="e">
        <f>'Mloc 2022'!#REF!</f>
        <v>#REF!</v>
      </c>
      <c r="I5" s="75">
        <v>2022</v>
      </c>
      <c r="J5" s="75" t="e">
        <f t="shared" ca="1" si="4"/>
        <v>#REF!</v>
      </c>
      <c r="K5" s="1" t="e">
        <f t="shared" ca="1" si="5"/>
        <v>#REF!</v>
      </c>
      <c r="L5" s="1" t="e">
        <f t="shared" ca="1" si="6"/>
        <v>#REF!</v>
      </c>
      <c r="M5" s="1" t="e">
        <f t="shared" ca="1" si="0"/>
        <v>#REF!</v>
      </c>
      <c r="N5" s="1" t="e">
        <f t="shared" ca="1" si="1"/>
        <v>#REF!</v>
      </c>
      <c r="O5" s="1" t="e">
        <f t="shared" ca="1" si="2"/>
        <v>#REF!</v>
      </c>
      <c r="P5" s="1" t="e">
        <f t="shared" ca="1" si="7"/>
        <v>#REF!</v>
      </c>
      <c r="Q5" s="11" t="str">
        <f t="shared" ca="1" si="8"/>
        <v/>
      </c>
      <c r="R5" s="10"/>
      <c r="S5" s="10"/>
      <c r="T5" s="12" t="e">
        <f>IF(ISBLANK('Mloc 2022'!#REF!),"Non précisé",'Mloc 2022'!#REF!)</f>
        <v>#REF!</v>
      </c>
      <c r="U5" s="1" t="str">
        <f>'Mloc 2022'!H127</f>
        <v/>
      </c>
      <c r="V5" s="31" t="str">
        <f ca="1">IFERROR(IF(R5="oui",0,Q5*U5),"")</f>
        <v/>
      </c>
    </row>
    <row r="6" spans="1:27" ht="16" customHeight="1" x14ac:dyDescent="0.15">
      <c r="A6" s="71" t="e">
        <f>'Mloc 2022'!#REF!</f>
        <v>#REF!</v>
      </c>
      <c r="B6" s="1" t="e">
        <f>'Mloc 2022'!#REF!</f>
        <v>#REF!</v>
      </c>
      <c r="C6" s="10" t="e">
        <f>'Mloc 2022'!#REF!</f>
        <v>#REF!</v>
      </c>
      <c r="D6" s="10" t="e">
        <f>'Mloc 2022'!#REF!</f>
        <v>#REF!</v>
      </c>
      <c r="E6" s="72" t="e">
        <f>'Mloc 2022'!#REF!</f>
        <v>#REF!</v>
      </c>
      <c r="F6" s="1" t="e">
        <f>'Mloc 2022'!#REF!</f>
        <v>#REF!</v>
      </c>
      <c r="G6" s="73" t="e">
        <f>'Mloc 2022'!#REF!</f>
        <v>#REF!</v>
      </c>
      <c r="H6" s="74" t="e">
        <f>'Mloc 2022'!#REF!</f>
        <v>#REF!</v>
      </c>
      <c r="I6" s="75">
        <v>2022</v>
      </c>
      <c r="J6" s="75" t="e">
        <f t="shared" ca="1" si="4"/>
        <v>#REF!</v>
      </c>
      <c r="K6" s="1" t="e">
        <f t="shared" ca="1" si="5"/>
        <v>#REF!</v>
      </c>
      <c r="L6" s="1" t="e">
        <f t="shared" ca="1" si="6"/>
        <v>#REF!</v>
      </c>
      <c r="M6" s="1" t="e">
        <f t="shared" ca="1" si="0"/>
        <v>#REF!</v>
      </c>
      <c r="N6" s="1" t="e">
        <f t="shared" ca="1" si="1"/>
        <v>#REF!</v>
      </c>
      <c r="O6" s="1" t="e">
        <f t="shared" ca="1" si="2"/>
        <v>#REF!</v>
      </c>
      <c r="P6" s="1" t="e">
        <f t="shared" ca="1" si="7"/>
        <v>#REF!</v>
      </c>
      <c r="Q6" s="11" t="str">
        <f t="shared" ca="1" si="8"/>
        <v/>
      </c>
      <c r="R6" s="10"/>
      <c r="S6" s="10"/>
      <c r="T6" s="12" t="e">
        <f>IF(ISBLANK('Mloc 2022'!#REF!),"Non précisé",'Mloc 2022'!#REF!)</f>
        <v>#REF!</v>
      </c>
      <c r="U6" s="1" t="str">
        <f>'Mloc 2022'!H128</f>
        <v/>
      </c>
      <c r="V6" s="31" t="str">
        <f ca="1">IFERROR(IF(R6="oui",0,Q6*U6),"")</f>
        <v/>
      </c>
      <c r="AA6" s="13" t="s">
        <v>33</v>
      </c>
    </row>
    <row r="7" spans="1:27" ht="16" customHeight="1" x14ac:dyDescent="0.15">
      <c r="A7" s="71" t="e">
        <f>'Mloc 2022'!#REF!</f>
        <v>#REF!</v>
      </c>
      <c r="B7" s="1" t="e">
        <f>'Mloc 2022'!#REF!</f>
        <v>#REF!</v>
      </c>
      <c r="C7" s="10" t="e">
        <f>'Mloc 2022'!#REF!</f>
        <v>#REF!</v>
      </c>
      <c r="D7" s="10" t="e">
        <f>'Mloc 2022'!#REF!</f>
        <v>#REF!</v>
      </c>
      <c r="E7" s="72" t="e">
        <f>'Mloc 2022'!#REF!</f>
        <v>#REF!</v>
      </c>
      <c r="F7" s="1" t="e">
        <f>'Mloc 2022'!#REF!</f>
        <v>#REF!</v>
      </c>
      <c r="G7" s="73" t="e">
        <f>'Mloc 2022'!#REF!</f>
        <v>#REF!</v>
      </c>
      <c r="H7" s="74" t="e">
        <f>'Mloc 2022'!#REF!</f>
        <v>#REF!</v>
      </c>
      <c r="I7" s="75">
        <v>2022</v>
      </c>
      <c r="J7" s="75" t="e">
        <f t="shared" ca="1" si="4"/>
        <v>#REF!</v>
      </c>
      <c r="K7" s="1" t="e">
        <f t="shared" ca="1" si="5"/>
        <v>#REF!</v>
      </c>
      <c r="L7" s="1" t="e">
        <f t="shared" ca="1" si="6"/>
        <v>#REF!</v>
      </c>
      <c r="M7" s="1" t="e">
        <f t="shared" ca="1" si="0"/>
        <v>#REF!</v>
      </c>
      <c r="N7" s="1" t="e">
        <f t="shared" ca="1" si="1"/>
        <v>#REF!</v>
      </c>
      <c r="O7" s="1" t="e">
        <f t="shared" ca="1" si="2"/>
        <v>#REF!</v>
      </c>
      <c r="P7" s="1" t="e">
        <f t="shared" ca="1" si="7"/>
        <v>#REF!</v>
      </c>
      <c r="Q7" s="11" t="str">
        <f t="shared" ca="1" si="8"/>
        <v/>
      </c>
      <c r="R7" s="10"/>
      <c r="S7" s="10"/>
      <c r="T7" s="12" t="e">
        <f>IF(ISBLANK('Mloc 2022'!#REF!),"Non précisé",'Mloc 2022'!#REF!)</f>
        <v>#REF!</v>
      </c>
      <c r="U7" s="1" t="str">
        <f>'Mloc 2022'!H129</f>
        <v/>
      </c>
      <c r="V7" s="31" t="str">
        <f t="shared" ca="1" si="3"/>
        <v/>
      </c>
      <c r="AA7" s="14" t="s">
        <v>5</v>
      </c>
    </row>
    <row r="8" spans="1:27" ht="16" customHeight="1" x14ac:dyDescent="0.15">
      <c r="A8" s="71">
        <f>'Mloc 2022'!A14</f>
        <v>6</v>
      </c>
      <c r="B8" s="1" t="str">
        <f>'Mloc 2022'!B14</f>
        <v>Dienn.Y</v>
      </c>
      <c r="C8" s="10" t="str">
        <f>'Mloc 2022'!C14</f>
        <v>Yves</v>
      </c>
      <c r="D8" s="10" t="str">
        <f>'Mloc 2022'!O14</f>
        <v>a</v>
      </c>
      <c r="E8" s="72" t="str">
        <f>'Mloc 2022'!H14</f>
        <v>0506</v>
      </c>
      <c r="F8" s="1">
        <f>'Mloc 2022'!E14</f>
        <v>0.5</v>
      </c>
      <c r="G8" s="73" t="str">
        <f>'Mloc 2022'!M14</f>
        <v>21/05/1986</v>
      </c>
      <c r="H8" s="74" t="str">
        <f>'Mloc 2022'!K14</f>
        <v>25/02/2008</v>
      </c>
      <c r="I8" s="75">
        <v>2022</v>
      </c>
      <c r="J8" s="75">
        <f t="shared" ca="1" si="4"/>
        <v>36</v>
      </c>
      <c r="K8" s="1">
        <f t="shared" ca="1" si="5"/>
        <v>0</v>
      </c>
      <c r="L8" s="1">
        <f t="shared" ca="1" si="6"/>
        <v>0</v>
      </c>
      <c r="M8" s="1">
        <f t="shared" ca="1" si="0"/>
        <v>0</v>
      </c>
      <c r="N8" s="1">
        <f t="shared" ca="1" si="1"/>
        <v>0</v>
      </c>
      <c r="O8" s="1">
        <f t="shared" ca="1" si="2"/>
        <v>0</v>
      </c>
      <c r="P8" s="1">
        <f t="shared" ca="1" si="7"/>
        <v>0</v>
      </c>
      <c r="Q8" s="11">
        <f t="shared" ca="1" si="8"/>
        <v>0</v>
      </c>
      <c r="R8" s="10"/>
      <c r="S8" s="10"/>
      <c r="T8" s="12" t="str">
        <f>IF(ISBLANK('Mloc 2022'!L14),"Non précisé",'Mloc 2022'!L14)</f>
        <v/>
      </c>
      <c r="U8" s="1" t="str">
        <f>'Mloc 2022'!H130</f>
        <v/>
      </c>
      <c r="V8" s="31" t="str">
        <f t="shared" ca="1" si="3"/>
        <v/>
      </c>
      <c r="AA8" s="14" t="s">
        <v>7</v>
      </c>
    </row>
    <row r="9" spans="1:27" ht="16" customHeight="1" x14ac:dyDescent="0.15">
      <c r="A9" s="71">
        <f>'Mloc 2022'!A15</f>
        <v>7</v>
      </c>
      <c r="B9" s="1" t="str">
        <f>'Mloc 2022'!B15</f>
        <v>BOND.J</v>
      </c>
      <c r="C9" s="10" t="str">
        <f>'Mloc 2022'!C15</f>
        <v>James</v>
      </c>
      <c r="D9" s="10" t="str">
        <f>'Mloc 2022'!O15</f>
        <v/>
      </c>
      <c r="E9" s="72" t="str">
        <f>'Mloc 2022'!H15</f>
        <v>0600</v>
      </c>
      <c r="F9" s="1">
        <f>'Mloc 2022'!E15</f>
        <v>1</v>
      </c>
      <c r="G9" s="73" t="str">
        <f>'Mloc 2022'!M15</f>
        <v>31/05/1984</v>
      </c>
      <c r="H9" s="74" t="str">
        <f>'Mloc 2022'!K15</f>
        <v>01/09/2022</v>
      </c>
      <c r="I9" s="75">
        <v>2022</v>
      </c>
      <c r="J9" s="75">
        <f t="shared" ca="1" si="4"/>
        <v>38</v>
      </c>
      <c r="K9" s="1">
        <f t="shared" ca="1" si="5"/>
        <v>0</v>
      </c>
      <c r="L9" s="1">
        <f t="shared" ca="1" si="6"/>
        <v>0</v>
      </c>
      <c r="M9" s="1">
        <f t="shared" ca="1" si="0"/>
        <v>0</v>
      </c>
      <c r="N9" s="1">
        <f t="shared" ca="1" si="1"/>
        <v>0</v>
      </c>
      <c r="O9" s="1">
        <f t="shared" ca="1" si="2"/>
        <v>0</v>
      </c>
      <c r="P9" s="1">
        <f t="shared" ca="1" si="7"/>
        <v>0</v>
      </c>
      <c r="Q9" s="11">
        <f t="shared" ca="1" si="8"/>
        <v>0</v>
      </c>
      <c r="R9" s="10"/>
      <c r="S9" s="29"/>
      <c r="T9" s="12" t="str">
        <f>IF(ISBLANK('Mloc 2022'!L15),"Non précisé",'Mloc 2022'!L15)</f>
        <v/>
      </c>
      <c r="U9" s="1" t="str">
        <f>'Mloc 2022'!H131</f>
        <v/>
      </c>
      <c r="V9" s="31" t="str">
        <f t="shared" ca="1" si="3"/>
        <v/>
      </c>
      <c r="AA9" s="14" t="s">
        <v>2</v>
      </c>
    </row>
    <row r="10" spans="1:27" ht="16" customHeight="1" x14ac:dyDescent="0.15">
      <c r="A10" s="71">
        <f>'Mloc 2022'!A16</f>
        <v>8</v>
      </c>
      <c r="B10" s="1">
        <f>'Mloc 2022'!B16</f>
        <v>0</v>
      </c>
      <c r="C10" s="10">
        <f>'Mloc 2022'!C16</f>
        <v>0</v>
      </c>
      <c r="D10" s="10">
        <f>'Mloc 2022'!O16</f>
        <v>0</v>
      </c>
      <c r="E10" s="72">
        <f>'Mloc 2022'!H16</f>
        <v>0</v>
      </c>
      <c r="F10" s="1">
        <f>'Mloc 2022'!E16</f>
        <v>0</v>
      </c>
      <c r="G10" s="73">
        <f>'Mloc 2022'!M16</f>
        <v>0</v>
      </c>
      <c r="H10" s="74">
        <f>'Mloc 2022'!K16</f>
        <v>0</v>
      </c>
      <c r="I10" s="75">
        <v>2022</v>
      </c>
      <c r="J10" s="75">
        <f t="shared" ca="1" si="4"/>
        <v>122</v>
      </c>
      <c r="K10" s="1">
        <f t="shared" ca="1" si="5"/>
        <v>0</v>
      </c>
      <c r="L10" s="1">
        <f t="shared" ca="1" si="6"/>
        <v>0</v>
      </c>
      <c r="M10" s="1">
        <f t="shared" ca="1" si="0"/>
        <v>0</v>
      </c>
      <c r="N10" s="1">
        <f t="shared" ca="1" si="1"/>
        <v>0</v>
      </c>
      <c r="O10" s="1">
        <f t="shared" ca="1" si="2"/>
        <v>0</v>
      </c>
      <c r="P10" s="1">
        <f t="shared" ca="1" si="7"/>
        <v>39</v>
      </c>
      <c r="Q10" s="11">
        <f t="shared" ca="1" si="8"/>
        <v>0</v>
      </c>
      <c r="R10" s="10"/>
      <c r="S10" s="29"/>
      <c r="T10" s="12" t="str">
        <f>IF(ISBLANK('Mloc 2022'!L16),"Non précisé",'Mloc 2022'!L16)</f>
        <v>Non précisé</v>
      </c>
      <c r="U10" s="1" t="str">
        <f>'Mloc 2022'!H132</f>
        <v/>
      </c>
      <c r="V10" s="31" t="str">
        <f t="shared" ca="1" si="3"/>
        <v/>
      </c>
      <c r="AA10" s="14" t="s">
        <v>3</v>
      </c>
    </row>
    <row r="11" spans="1:27" ht="16" customHeight="1" x14ac:dyDescent="0.15">
      <c r="A11" s="71">
        <f>'Mloc 2022'!A17</f>
        <v>9</v>
      </c>
      <c r="B11" s="1">
        <f>'Mloc 2022'!B17</f>
        <v>0</v>
      </c>
      <c r="C11" s="10">
        <f>'Mloc 2022'!C17</f>
        <v>0</v>
      </c>
      <c r="D11" s="10">
        <f>'Mloc 2022'!O17</f>
        <v>0</v>
      </c>
      <c r="E11" s="72">
        <f>'Mloc 2022'!H17</f>
        <v>0</v>
      </c>
      <c r="F11" s="1">
        <f>'Mloc 2022'!E17</f>
        <v>0</v>
      </c>
      <c r="G11" s="73">
        <f>'Mloc 2022'!M17</f>
        <v>0</v>
      </c>
      <c r="H11" s="74">
        <f>'Mloc 2022'!K17</f>
        <v>0</v>
      </c>
      <c r="I11" s="75">
        <v>2022</v>
      </c>
      <c r="J11" s="75">
        <f t="shared" ca="1" si="4"/>
        <v>122</v>
      </c>
      <c r="K11" s="1">
        <f t="shared" ca="1" si="5"/>
        <v>0</v>
      </c>
      <c r="L11" s="1">
        <f t="shared" ca="1" si="6"/>
        <v>0</v>
      </c>
      <c r="M11" s="1">
        <f t="shared" ca="1" si="0"/>
        <v>0</v>
      </c>
      <c r="N11" s="1">
        <f t="shared" ca="1" si="1"/>
        <v>0</v>
      </c>
      <c r="O11" s="1">
        <f t="shared" ca="1" si="2"/>
        <v>0</v>
      </c>
      <c r="P11" s="1">
        <f t="shared" ca="1" si="7"/>
        <v>39</v>
      </c>
      <c r="Q11" s="11">
        <f t="shared" ca="1" si="8"/>
        <v>0</v>
      </c>
      <c r="R11" s="10"/>
      <c r="S11" s="10"/>
      <c r="T11" s="12" t="str">
        <f>IF(ISBLANK('Mloc 2022'!L17),"Non précisé",'Mloc 2022'!L17)</f>
        <v>Non précisé</v>
      </c>
      <c r="U11" s="1" t="str">
        <f>'Mloc 2022'!H133</f>
        <v/>
      </c>
      <c r="V11" s="31" t="str">
        <f t="shared" ca="1" si="3"/>
        <v/>
      </c>
      <c r="Y11" s="15"/>
      <c r="Z11" s="16"/>
      <c r="AA11" s="14" t="s">
        <v>9</v>
      </c>
    </row>
    <row r="12" spans="1:27" ht="16" customHeight="1" x14ac:dyDescent="0.15">
      <c r="A12" s="71">
        <f>'Mloc 2022'!A18</f>
        <v>10</v>
      </c>
      <c r="B12" s="1">
        <f>'Mloc 2022'!B18</f>
        <v>0</v>
      </c>
      <c r="C12" s="10">
        <f>'Mloc 2022'!C18</f>
        <v>0</v>
      </c>
      <c r="D12" s="10">
        <f>'Mloc 2022'!O18</f>
        <v>0</v>
      </c>
      <c r="E12" s="72">
        <f>'Mloc 2022'!H18</f>
        <v>0</v>
      </c>
      <c r="F12" s="1">
        <f>'Mloc 2022'!E18</f>
        <v>0</v>
      </c>
      <c r="G12" s="73">
        <f>'Mloc 2022'!M18</f>
        <v>0</v>
      </c>
      <c r="H12" s="74">
        <f>'Mloc 2022'!K18</f>
        <v>0</v>
      </c>
      <c r="I12" s="75">
        <v>2022</v>
      </c>
      <c r="J12" s="75">
        <f t="shared" ca="1" si="4"/>
        <v>122</v>
      </c>
      <c r="K12" s="1">
        <f t="shared" ca="1" si="5"/>
        <v>0</v>
      </c>
      <c r="L12" s="1">
        <f t="shared" ca="1" si="6"/>
        <v>0</v>
      </c>
      <c r="M12" s="1">
        <f t="shared" ca="1" si="0"/>
        <v>0</v>
      </c>
      <c r="N12" s="1">
        <f t="shared" ca="1" si="1"/>
        <v>0</v>
      </c>
      <c r="O12" s="1">
        <f t="shared" ca="1" si="2"/>
        <v>0</v>
      </c>
      <c r="P12" s="1">
        <f t="shared" ca="1" si="7"/>
        <v>39</v>
      </c>
      <c r="Q12" s="11">
        <f t="shared" ca="1" si="8"/>
        <v>0</v>
      </c>
      <c r="R12" s="10"/>
      <c r="S12" s="10"/>
      <c r="T12" s="12" t="str">
        <f>IF(ISBLANK('Mloc 2022'!L18),"Non précisé",'Mloc 2022'!L18)</f>
        <v>Non précisé</v>
      </c>
      <c r="U12" s="1" t="str">
        <f>'Mloc 2022'!H134</f>
        <v/>
      </c>
      <c r="V12" s="31" t="str">
        <f t="shared" ca="1" si="3"/>
        <v/>
      </c>
      <c r="Y12" s="15"/>
      <c r="Z12" s="16"/>
      <c r="AA12" s="14" t="s">
        <v>10</v>
      </c>
    </row>
    <row r="13" spans="1:27" ht="16" customHeight="1" x14ac:dyDescent="0.15">
      <c r="A13" s="71">
        <f>'Mloc 2022'!A19</f>
        <v>11</v>
      </c>
      <c r="B13" s="1">
        <f>'Mloc 2022'!B19</f>
        <v>0</v>
      </c>
      <c r="C13" s="10">
        <f>'Mloc 2022'!C19</f>
        <v>0</v>
      </c>
      <c r="D13" s="10">
        <f>'Mloc 2022'!O19</f>
        <v>0</v>
      </c>
      <c r="E13" s="72">
        <f>'Mloc 2022'!H19</f>
        <v>0</v>
      </c>
      <c r="F13" s="1">
        <f>'Mloc 2022'!E19</f>
        <v>0</v>
      </c>
      <c r="G13" s="73">
        <f>'Mloc 2022'!M19</f>
        <v>0</v>
      </c>
      <c r="H13" s="74">
        <f>'Mloc 2022'!K19</f>
        <v>0</v>
      </c>
      <c r="I13" s="75">
        <v>2022</v>
      </c>
      <c r="J13" s="75">
        <f t="shared" ca="1" si="4"/>
        <v>122</v>
      </c>
      <c r="K13" s="1">
        <f t="shared" ca="1" si="5"/>
        <v>0</v>
      </c>
      <c r="L13" s="1">
        <f t="shared" ca="1" si="6"/>
        <v>0</v>
      </c>
      <c r="M13" s="1">
        <f t="shared" ca="1" si="0"/>
        <v>0</v>
      </c>
      <c r="N13" s="1">
        <f t="shared" ca="1" si="1"/>
        <v>0</v>
      </c>
      <c r="O13" s="1">
        <f t="shared" ca="1" si="2"/>
        <v>0</v>
      </c>
      <c r="P13" s="1">
        <f t="shared" ca="1" si="7"/>
        <v>39</v>
      </c>
      <c r="Q13" s="11">
        <f t="shared" ca="1" si="8"/>
        <v>0</v>
      </c>
      <c r="R13" s="10"/>
      <c r="S13" s="10"/>
      <c r="T13" s="12" t="str">
        <f>IF(ISBLANK('Mloc 2022'!L19),"Non précisé",'Mloc 2022'!L19)</f>
        <v>Non précisé</v>
      </c>
      <c r="U13" s="1" t="str">
        <f>'Mloc 2022'!H135</f>
        <v/>
      </c>
      <c r="V13" s="31" t="str">
        <f t="shared" ca="1" si="3"/>
        <v/>
      </c>
      <c r="Y13" s="15"/>
      <c r="Z13" s="16"/>
      <c r="AA13" s="14" t="s">
        <v>6</v>
      </c>
    </row>
    <row r="14" spans="1:27" ht="16" customHeight="1" x14ac:dyDescent="0.15">
      <c r="A14" s="71">
        <f>'Mloc 2022'!A20</f>
        <v>12</v>
      </c>
      <c r="B14" s="1">
        <f>'Mloc 2022'!B20</f>
        <v>0</v>
      </c>
      <c r="C14" s="10">
        <f>'Mloc 2022'!C20</f>
        <v>0</v>
      </c>
      <c r="D14" s="10">
        <f>'Mloc 2022'!O20</f>
        <v>0</v>
      </c>
      <c r="E14" s="72">
        <f>'Mloc 2022'!H20</f>
        <v>0</v>
      </c>
      <c r="F14" s="1">
        <f>'Mloc 2022'!E20</f>
        <v>0</v>
      </c>
      <c r="G14" s="73">
        <f>'Mloc 2022'!M20</f>
        <v>0</v>
      </c>
      <c r="H14" s="74">
        <f>'Mloc 2022'!K20</f>
        <v>0</v>
      </c>
      <c r="I14" s="75">
        <v>2022</v>
      </c>
      <c r="J14" s="75">
        <f t="shared" ca="1" si="4"/>
        <v>122</v>
      </c>
      <c r="K14" s="1">
        <f t="shared" ca="1" si="5"/>
        <v>0</v>
      </c>
      <c r="L14" s="1">
        <f t="shared" ca="1" si="6"/>
        <v>0</v>
      </c>
      <c r="M14" s="1">
        <f t="shared" ca="1" si="0"/>
        <v>0</v>
      </c>
      <c r="N14" s="1">
        <f t="shared" ca="1" si="1"/>
        <v>0</v>
      </c>
      <c r="O14" s="1">
        <f t="shared" ca="1" si="2"/>
        <v>0</v>
      </c>
      <c r="P14" s="1">
        <f t="shared" ca="1" si="7"/>
        <v>39</v>
      </c>
      <c r="Q14" s="11">
        <f t="shared" ca="1" si="8"/>
        <v>0</v>
      </c>
      <c r="R14" s="10"/>
      <c r="S14" s="10"/>
      <c r="T14" s="12" t="str">
        <f>IF(ISBLANK('Mloc 2022'!L20),"Non précisé",'Mloc 2022'!L20)</f>
        <v>Non précisé</v>
      </c>
      <c r="U14" s="1" t="str">
        <f>'Mloc 2022'!H136</f>
        <v/>
      </c>
      <c r="V14" s="31" t="str">
        <f t="shared" ca="1" si="3"/>
        <v/>
      </c>
      <c r="Y14" s="15"/>
      <c r="Z14" s="16"/>
      <c r="AA14" s="14" t="s">
        <v>4</v>
      </c>
    </row>
    <row r="15" spans="1:27" ht="16" customHeight="1" x14ac:dyDescent="0.15">
      <c r="A15" s="71">
        <f>'Mloc 2022'!A21</f>
        <v>13</v>
      </c>
      <c r="B15" s="1">
        <f>'Mloc 2022'!B21</f>
        <v>0</v>
      </c>
      <c r="C15" s="10">
        <f>'Mloc 2022'!C21</f>
        <v>0</v>
      </c>
      <c r="D15" s="10">
        <f>'Mloc 2022'!O21</f>
        <v>0</v>
      </c>
      <c r="E15" s="72">
        <f>'Mloc 2022'!H21</f>
        <v>0</v>
      </c>
      <c r="F15" s="1">
        <f>'Mloc 2022'!E21</f>
        <v>0</v>
      </c>
      <c r="G15" s="73">
        <f>'Mloc 2022'!M21</f>
        <v>0</v>
      </c>
      <c r="H15" s="74">
        <f>'Mloc 2022'!K21</f>
        <v>0</v>
      </c>
      <c r="I15" s="75">
        <v>2022</v>
      </c>
      <c r="J15" s="75">
        <f t="shared" ca="1" si="4"/>
        <v>122</v>
      </c>
      <c r="K15" s="1">
        <f t="shared" ca="1" si="5"/>
        <v>0</v>
      </c>
      <c r="L15" s="1">
        <f t="shared" ca="1" si="6"/>
        <v>0</v>
      </c>
      <c r="M15" s="1">
        <f t="shared" ca="1" si="0"/>
        <v>0</v>
      </c>
      <c r="N15" s="1">
        <f t="shared" ca="1" si="1"/>
        <v>0</v>
      </c>
      <c r="O15" s="1">
        <f t="shared" ca="1" si="2"/>
        <v>0</v>
      </c>
      <c r="P15" s="1">
        <f t="shared" ca="1" si="7"/>
        <v>39</v>
      </c>
      <c r="Q15" s="11">
        <f t="shared" ca="1" si="8"/>
        <v>0</v>
      </c>
      <c r="R15" s="10"/>
      <c r="S15" s="10"/>
      <c r="T15" s="12" t="str">
        <f>IF(ISBLANK('Mloc 2022'!L21),"Non précisé",'Mloc 2022'!L21)</f>
        <v>Non précisé</v>
      </c>
      <c r="U15" s="1" t="str">
        <f>'Mloc 2022'!H137</f>
        <v/>
      </c>
      <c r="V15" s="31" t="str">
        <f t="shared" ca="1" si="3"/>
        <v/>
      </c>
      <c r="Y15" s="15"/>
      <c r="Z15" s="16"/>
      <c r="AA15" s="14" t="s">
        <v>11</v>
      </c>
    </row>
    <row r="16" spans="1:27" ht="16" customHeight="1" x14ac:dyDescent="0.15">
      <c r="A16" s="71">
        <f>'Mloc 2022'!A22</f>
        <v>14</v>
      </c>
      <c r="B16" s="1">
        <f>'Mloc 2022'!B22</f>
        <v>0</v>
      </c>
      <c r="C16" s="10">
        <f>'Mloc 2022'!C22</f>
        <v>0</v>
      </c>
      <c r="D16" s="10">
        <f>'Mloc 2022'!O22</f>
        <v>0</v>
      </c>
      <c r="E16" s="72">
        <f>'Mloc 2022'!H22</f>
        <v>0</v>
      </c>
      <c r="F16" s="1">
        <f>'Mloc 2022'!E22</f>
        <v>0</v>
      </c>
      <c r="G16" s="73">
        <f>'Mloc 2022'!M22</f>
        <v>0</v>
      </c>
      <c r="H16" s="74">
        <f>'Mloc 2022'!K22</f>
        <v>0</v>
      </c>
      <c r="I16" s="75">
        <v>2022</v>
      </c>
      <c r="J16" s="75">
        <f t="shared" ca="1" si="4"/>
        <v>122</v>
      </c>
      <c r="K16" s="1">
        <f t="shared" ca="1" si="5"/>
        <v>0</v>
      </c>
      <c r="L16" s="1">
        <f t="shared" ca="1" si="6"/>
        <v>0</v>
      </c>
      <c r="M16" s="1">
        <f t="shared" ca="1" si="0"/>
        <v>0</v>
      </c>
      <c r="N16" s="1">
        <f t="shared" ca="1" si="1"/>
        <v>0</v>
      </c>
      <c r="O16" s="1">
        <f t="shared" ca="1" si="2"/>
        <v>0</v>
      </c>
      <c r="P16" s="1">
        <f t="shared" ca="1" si="7"/>
        <v>39</v>
      </c>
      <c r="Q16" s="11">
        <f t="shared" ca="1" si="8"/>
        <v>0</v>
      </c>
      <c r="R16" s="10"/>
      <c r="S16" s="10"/>
      <c r="T16" s="12" t="str">
        <f>IF(ISBLANK('Mloc 2022'!L22),"Non précisé",'Mloc 2022'!L22)</f>
        <v>Non précisé</v>
      </c>
      <c r="U16" s="1" t="str">
        <f>'Mloc 2022'!H138</f>
        <v/>
      </c>
      <c r="V16" s="31" t="str">
        <f t="shared" ca="1" si="3"/>
        <v/>
      </c>
      <c r="Y16" s="15"/>
      <c r="Z16" s="16"/>
      <c r="AA16" s="14" t="s">
        <v>12</v>
      </c>
    </row>
    <row r="17" spans="1:27" ht="16" customHeight="1" x14ac:dyDescent="0.15">
      <c r="A17" s="71">
        <f>'Mloc 2022'!A23</f>
        <v>15</v>
      </c>
      <c r="B17" s="1">
        <f>'Mloc 2022'!B23</f>
        <v>0</v>
      </c>
      <c r="C17" s="10">
        <f>'Mloc 2022'!C23</f>
        <v>0</v>
      </c>
      <c r="D17" s="10">
        <f>'Mloc 2022'!O23</f>
        <v>0</v>
      </c>
      <c r="E17" s="72">
        <f>'Mloc 2022'!H23</f>
        <v>0</v>
      </c>
      <c r="F17" s="1">
        <f>'Mloc 2022'!E23</f>
        <v>0</v>
      </c>
      <c r="G17" s="73">
        <f>'Mloc 2022'!M23</f>
        <v>0</v>
      </c>
      <c r="H17" s="74">
        <f>'Mloc 2022'!K23</f>
        <v>0</v>
      </c>
      <c r="I17" s="75">
        <v>2022</v>
      </c>
      <c r="J17" s="75">
        <f t="shared" ca="1" si="4"/>
        <v>122</v>
      </c>
      <c r="K17" s="1">
        <f t="shared" ca="1" si="5"/>
        <v>0</v>
      </c>
      <c r="L17" s="1">
        <f t="shared" ca="1" si="6"/>
        <v>0</v>
      </c>
      <c r="M17" s="1">
        <f t="shared" ca="1" si="0"/>
        <v>0</v>
      </c>
      <c r="N17" s="1">
        <f t="shared" ca="1" si="1"/>
        <v>0</v>
      </c>
      <c r="O17" s="1">
        <f t="shared" ca="1" si="2"/>
        <v>0</v>
      </c>
      <c r="P17" s="1">
        <f t="shared" ca="1" si="7"/>
        <v>39</v>
      </c>
      <c r="Q17" s="11">
        <f t="shared" ca="1" si="8"/>
        <v>0</v>
      </c>
      <c r="R17" s="10"/>
      <c r="S17" s="10"/>
      <c r="T17" s="12" t="str">
        <f>IF(ISBLANK('Mloc 2022'!L23),"Non précisé",'Mloc 2022'!L23)</f>
        <v>Non précisé</v>
      </c>
      <c r="U17" s="1" t="str">
        <f>'Mloc 2022'!H139</f>
        <v/>
      </c>
      <c r="V17" s="31" t="str">
        <f t="shared" ref="V17:V80" ca="1" si="9">IFERROR(IF(R17="oui",0,Q17*U17),"")</f>
        <v/>
      </c>
      <c r="Y17" s="15"/>
      <c r="Z17" s="16"/>
      <c r="AA17" s="14" t="s">
        <v>8</v>
      </c>
    </row>
    <row r="18" spans="1:27" ht="16" customHeight="1" x14ac:dyDescent="0.15">
      <c r="A18" s="71">
        <f>'Mloc 2022'!A24</f>
        <v>16</v>
      </c>
      <c r="B18" s="1">
        <f>'Mloc 2022'!B24</f>
        <v>0</v>
      </c>
      <c r="C18" s="10">
        <f>'Mloc 2022'!C24</f>
        <v>0</v>
      </c>
      <c r="D18" s="10">
        <f>'Mloc 2022'!O24</f>
        <v>0</v>
      </c>
      <c r="E18" s="72">
        <f>'Mloc 2022'!H24</f>
        <v>0</v>
      </c>
      <c r="F18" s="1">
        <f>'Mloc 2022'!E24</f>
        <v>0</v>
      </c>
      <c r="G18" s="73">
        <f>'Mloc 2022'!M24</f>
        <v>0</v>
      </c>
      <c r="H18" s="74">
        <f>'Mloc 2022'!K24</f>
        <v>0</v>
      </c>
      <c r="I18" s="75">
        <v>2022</v>
      </c>
      <c r="J18" s="75">
        <f t="shared" ca="1" si="4"/>
        <v>122</v>
      </c>
      <c r="K18" s="1">
        <f t="shared" ca="1" si="5"/>
        <v>0</v>
      </c>
      <c r="L18" s="1">
        <f t="shared" ca="1" si="6"/>
        <v>0</v>
      </c>
      <c r="M18" s="1">
        <f t="shared" ca="1" si="0"/>
        <v>0</v>
      </c>
      <c r="N18" s="1">
        <f t="shared" ca="1" si="1"/>
        <v>0</v>
      </c>
      <c r="O18" s="1">
        <f t="shared" ca="1" si="2"/>
        <v>0</v>
      </c>
      <c r="P18" s="1">
        <f t="shared" ca="1" si="7"/>
        <v>39</v>
      </c>
      <c r="Q18" s="11">
        <f t="shared" ca="1" si="8"/>
        <v>0</v>
      </c>
      <c r="R18" s="10"/>
      <c r="S18" s="10"/>
      <c r="T18" s="12" t="str">
        <f>IF(ISBLANK('Mloc 2022'!L24),"Non précisé",'Mloc 2022'!L24)</f>
        <v>Non précisé</v>
      </c>
      <c r="U18" s="1" t="str">
        <f>'Mloc 2022'!H140</f>
        <v/>
      </c>
      <c r="V18" s="31" t="str">
        <f t="shared" ca="1" si="9"/>
        <v/>
      </c>
      <c r="Y18" s="15"/>
      <c r="Z18" s="16"/>
      <c r="AA18" s="14" t="s">
        <v>13</v>
      </c>
    </row>
    <row r="19" spans="1:27" ht="16" customHeight="1" x14ac:dyDescent="0.15">
      <c r="A19" s="71">
        <f>'Mloc 2022'!A25</f>
        <v>17</v>
      </c>
      <c r="B19" s="1">
        <f>'Mloc 2022'!B25</f>
        <v>0</v>
      </c>
      <c r="C19" s="10">
        <f>'Mloc 2022'!C25</f>
        <v>0</v>
      </c>
      <c r="D19" s="10">
        <f>'Mloc 2022'!O25</f>
        <v>0</v>
      </c>
      <c r="E19" s="72">
        <f>'Mloc 2022'!H25</f>
        <v>0</v>
      </c>
      <c r="F19" s="1">
        <f>'Mloc 2022'!E25</f>
        <v>0</v>
      </c>
      <c r="G19" s="73">
        <f>'Mloc 2022'!M25</f>
        <v>0</v>
      </c>
      <c r="H19" s="74">
        <f>'Mloc 2022'!K25</f>
        <v>0</v>
      </c>
      <c r="I19" s="75">
        <v>2022</v>
      </c>
      <c r="J19" s="75">
        <f t="shared" ca="1" si="4"/>
        <v>122</v>
      </c>
      <c r="K19" s="1">
        <f t="shared" ca="1" si="5"/>
        <v>0</v>
      </c>
      <c r="L19" s="1">
        <f t="shared" ca="1" si="6"/>
        <v>0</v>
      </c>
      <c r="M19" s="1">
        <f t="shared" ca="1" si="0"/>
        <v>0</v>
      </c>
      <c r="N19" s="1">
        <f t="shared" ca="1" si="1"/>
        <v>0</v>
      </c>
      <c r="O19" s="1">
        <f t="shared" ca="1" si="2"/>
        <v>0</v>
      </c>
      <c r="P19" s="1">
        <f t="shared" ca="1" si="7"/>
        <v>39</v>
      </c>
      <c r="Q19" s="11">
        <f t="shared" ca="1" si="8"/>
        <v>0</v>
      </c>
      <c r="R19" s="10"/>
      <c r="S19" s="10"/>
      <c r="T19" s="12" t="str">
        <f>IF(ISBLANK('Mloc 2022'!L25),"Non précisé",'Mloc 2022'!L25)</f>
        <v>Non précisé</v>
      </c>
      <c r="U19" s="1" t="str">
        <f>'Mloc 2022'!H141</f>
        <v/>
      </c>
      <c r="V19" s="31" t="str">
        <f t="shared" ca="1" si="9"/>
        <v/>
      </c>
      <c r="Y19" s="15"/>
      <c r="Z19" s="16"/>
      <c r="AA19" s="14" t="s">
        <v>34</v>
      </c>
    </row>
    <row r="20" spans="1:27" ht="16" customHeight="1" x14ac:dyDescent="0.15">
      <c r="A20" s="71">
        <f>'Mloc 2022'!A26</f>
        <v>18</v>
      </c>
      <c r="B20" s="1">
        <f>'Mloc 2022'!B26</f>
        <v>0</v>
      </c>
      <c r="C20" s="10">
        <f>'Mloc 2022'!C26</f>
        <v>0</v>
      </c>
      <c r="D20" s="10">
        <f>'Mloc 2022'!O26</f>
        <v>0</v>
      </c>
      <c r="E20" s="72">
        <f>'Mloc 2022'!H26</f>
        <v>0</v>
      </c>
      <c r="F20" s="1">
        <f>'Mloc 2022'!E26</f>
        <v>0</v>
      </c>
      <c r="G20" s="73">
        <f>'Mloc 2022'!M26</f>
        <v>0</v>
      </c>
      <c r="H20" s="74">
        <f>'Mloc 2022'!K26</f>
        <v>0</v>
      </c>
      <c r="I20" s="75">
        <v>2022</v>
      </c>
      <c r="J20" s="75">
        <f t="shared" ca="1" si="4"/>
        <v>122</v>
      </c>
      <c r="K20" s="1">
        <f t="shared" ca="1" si="5"/>
        <v>0</v>
      </c>
      <c r="L20" s="1">
        <f t="shared" ca="1" si="6"/>
        <v>0</v>
      </c>
      <c r="M20" s="1">
        <f t="shared" ca="1" si="0"/>
        <v>0</v>
      </c>
      <c r="N20" s="1">
        <f t="shared" ca="1" si="1"/>
        <v>0</v>
      </c>
      <c r="O20" s="1">
        <f t="shared" ca="1" si="2"/>
        <v>0</v>
      </c>
      <c r="P20" s="1">
        <f t="shared" ca="1" si="7"/>
        <v>39</v>
      </c>
      <c r="Q20" s="11">
        <f t="shared" ca="1" si="8"/>
        <v>0</v>
      </c>
      <c r="R20" s="10"/>
      <c r="S20" s="29"/>
      <c r="T20" s="12" t="str">
        <f>IF(ISBLANK('Mloc 2022'!L26),"Non précisé",'Mloc 2022'!L26)</f>
        <v>Non précisé</v>
      </c>
      <c r="U20" s="1" t="str">
        <f>'Mloc 2022'!H142</f>
        <v/>
      </c>
      <c r="V20" s="31" t="str">
        <f t="shared" ca="1" si="9"/>
        <v/>
      </c>
      <c r="Y20" s="15"/>
      <c r="Z20" s="16"/>
      <c r="AA20" s="14" t="s">
        <v>14</v>
      </c>
    </row>
    <row r="21" spans="1:27" ht="16" customHeight="1" x14ac:dyDescent="0.15">
      <c r="A21" s="71">
        <f>'Mloc 2022'!A27</f>
        <v>19</v>
      </c>
      <c r="B21" s="1">
        <f>'Mloc 2022'!B27</f>
        <v>0</v>
      </c>
      <c r="C21" s="10">
        <f>'Mloc 2022'!C27</f>
        <v>0</v>
      </c>
      <c r="D21" s="10">
        <f>'Mloc 2022'!O27</f>
        <v>0</v>
      </c>
      <c r="E21" s="72">
        <f>'Mloc 2022'!H27</f>
        <v>0</v>
      </c>
      <c r="F21" s="1">
        <f>'Mloc 2022'!E27</f>
        <v>0</v>
      </c>
      <c r="G21" s="73">
        <f>'Mloc 2022'!M27</f>
        <v>0</v>
      </c>
      <c r="H21" s="74">
        <f>'Mloc 2022'!K27</f>
        <v>0</v>
      </c>
      <c r="I21" s="75">
        <v>2022</v>
      </c>
      <c r="J21" s="75">
        <f t="shared" ca="1" si="4"/>
        <v>122</v>
      </c>
      <c r="K21" s="1">
        <f t="shared" ca="1" si="5"/>
        <v>0</v>
      </c>
      <c r="L21" s="1">
        <f t="shared" ca="1" si="6"/>
        <v>0</v>
      </c>
      <c r="M21" s="1">
        <f t="shared" ca="1" si="0"/>
        <v>0</v>
      </c>
      <c r="N21" s="1">
        <f t="shared" ca="1" si="1"/>
        <v>0</v>
      </c>
      <c r="O21" s="1">
        <f t="shared" ca="1" si="2"/>
        <v>0</v>
      </c>
      <c r="P21" s="1">
        <f t="shared" ca="1" si="7"/>
        <v>39</v>
      </c>
      <c r="Q21" s="11">
        <f t="shared" ca="1" si="8"/>
        <v>0</v>
      </c>
      <c r="R21" s="10"/>
      <c r="S21" s="10"/>
      <c r="T21" s="12" t="str">
        <f>IF(ISBLANK('Mloc 2022'!L27),"Non précisé",'Mloc 2022'!L27)</f>
        <v>Non précisé</v>
      </c>
      <c r="U21" s="1" t="str">
        <f>'Mloc 2022'!H143</f>
        <v/>
      </c>
      <c r="V21" s="31" t="str">
        <f t="shared" ca="1" si="9"/>
        <v/>
      </c>
      <c r="Y21" s="15"/>
      <c r="Z21" s="16"/>
      <c r="AA21" s="14" t="s">
        <v>35</v>
      </c>
    </row>
    <row r="22" spans="1:27" ht="16" customHeight="1" x14ac:dyDescent="0.15">
      <c r="A22" s="71">
        <f>'Mloc 2022'!A28</f>
        <v>20</v>
      </c>
      <c r="B22" s="1">
        <f>'Mloc 2022'!B28</f>
        <v>0</v>
      </c>
      <c r="C22" s="10">
        <f>'Mloc 2022'!C28</f>
        <v>0</v>
      </c>
      <c r="D22" s="10">
        <f>'Mloc 2022'!O28</f>
        <v>0</v>
      </c>
      <c r="E22" s="72">
        <f>'Mloc 2022'!H28</f>
        <v>0</v>
      </c>
      <c r="F22" s="1">
        <f>'Mloc 2022'!E28</f>
        <v>0</v>
      </c>
      <c r="G22" s="73">
        <f>'Mloc 2022'!M28</f>
        <v>0</v>
      </c>
      <c r="H22" s="74">
        <f>'Mloc 2022'!K28</f>
        <v>0</v>
      </c>
      <c r="I22" s="75">
        <v>2022</v>
      </c>
      <c r="J22" s="75">
        <f t="shared" ca="1" si="4"/>
        <v>122</v>
      </c>
      <c r="K22" s="1">
        <f t="shared" ca="1" si="5"/>
        <v>0</v>
      </c>
      <c r="L22" s="1">
        <f t="shared" ca="1" si="6"/>
        <v>0</v>
      </c>
      <c r="M22" s="1">
        <f t="shared" ca="1" si="0"/>
        <v>0</v>
      </c>
      <c r="N22" s="1">
        <f t="shared" ca="1" si="1"/>
        <v>0</v>
      </c>
      <c r="O22" s="1">
        <f t="shared" ca="1" si="2"/>
        <v>0</v>
      </c>
      <c r="P22" s="1">
        <f t="shared" ca="1" si="7"/>
        <v>39</v>
      </c>
      <c r="Q22" s="11">
        <f t="shared" ca="1" si="8"/>
        <v>0</v>
      </c>
      <c r="R22" s="10"/>
      <c r="S22" s="10"/>
      <c r="T22" s="12" t="str">
        <f>IF(ISBLANK('Mloc 2022'!L28),"Non précisé",'Mloc 2022'!L28)</f>
        <v>Non précisé</v>
      </c>
      <c r="U22" s="1" t="str">
        <f>'Mloc 2022'!H144</f>
        <v/>
      </c>
      <c r="V22" s="31" t="str">
        <f t="shared" ca="1" si="9"/>
        <v/>
      </c>
      <c r="Y22" s="15"/>
      <c r="Z22" s="16"/>
      <c r="AA22" s="14" t="s">
        <v>16</v>
      </c>
    </row>
    <row r="23" spans="1:27" ht="16" customHeight="1" x14ac:dyDescent="0.15">
      <c r="A23" s="71">
        <f>'Mloc 2022'!A29</f>
        <v>21</v>
      </c>
      <c r="B23" s="1">
        <f>'Mloc 2022'!B29</f>
        <v>0</v>
      </c>
      <c r="C23" s="10">
        <f>'Mloc 2022'!C29</f>
        <v>0</v>
      </c>
      <c r="D23" s="10">
        <f>'Mloc 2022'!O29</f>
        <v>0</v>
      </c>
      <c r="E23" s="72">
        <f>'Mloc 2022'!H29</f>
        <v>0</v>
      </c>
      <c r="F23" s="1">
        <f>'Mloc 2022'!E29</f>
        <v>0</v>
      </c>
      <c r="G23" s="73">
        <f>'Mloc 2022'!M29</f>
        <v>0</v>
      </c>
      <c r="H23" s="74">
        <f>'Mloc 2022'!K29</f>
        <v>0</v>
      </c>
      <c r="I23" s="75">
        <v>2022</v>
      </c>
      <c r="J23" s="75">
        <f t="shared" ca="1" si="4"/>
        <v>122</v>
      </c>
      <c r="K23" s="1">
        <f t="shared" ca="1" si="5"/>
        <v>0</v>
      </c>
      <c r="L23" s="1">
        <f t="shared" ca="1" si="6"/>
        <v>0</v>
      </c>
      <c r="M23" s="1">
        <f t="shared" ca="1" si="0"/>
        <v>0</v>
      </c>
      <c r="N23" s="1">
        <f t="shared" ca="1" si="1"/>
        <v>0</v>
      </c>
      <c r="O23" s="1">
        <f t="shared" ca="1" si="2"/>
        <v>0</v>
      </c>
      <c r="P23" s="1">
        <f t="shared" ca="1" si="7"/>
        <v>39</v>
      </c>
      <c r="Q23" s="11">
        <f t="shared" ca="1" si="8"/>
        <v>0</v>
      </c>
      <c r="R23" s="10"/>
      <c r="S23" s="10"/>
      <c r="T23" s="12" t="str">
        <f>IF(ISBLANK('Mloc 2022'!L29),"Non précisé",'Mloc 2022'!L29)</f>
        <v>Non précisé</v>
      </c>
      <c r="U23" s="1" t="str">
        <f>'Mloc 2022'!H145</f>
        <v/>
      </c>
      <c r="V23" s="31" t="str">
        <f t="shared" ca="1" si="9"/>
        <v/>
      </c>
      <c r="Y23" s="15"/>
      <c r="Z23" s="16"/>
      <c r="AA23" s="14" t="s">
        <v>36</v>
      </c>
    </row>
    <row r="24" spans="1:27" ht="16" customHeight="1" x14ac:dyDescent="0.15">
      <c r="A24" s="71">
        <f>'Mloc 2022'!A30</f>
        <v>22</v>
      </c>
      <c r="B24" s="1">
        <f>'Mloc 2022'!B30</f>
        <v>0</v>
      </c>
      <c r="C24" s="10">
        <f>'Mloc 2022'!C30</f>
        <v>0</v>
      </c>
      <c r="D24" s="10">
        <f>'Mloc 2022'!O30</f>
        <v>0</v>
      </c>
      <c r="E24" s="72">
        <f>'Mloc 2022'!H30</f>
        <v>0</v>
      </c>
      <c r="F24" s="1">
        <f>'Mloc 2022'!E30</f>
        <v>0</v>
      </c>
      <c r="G24" s="73">
        <f>'Mloc 2022'!M30</f>
        <v>0</v>
      </c>
      <c r="H24" s="74">
        <f>'Mloc 2022'!K30</f>
        <v>0</v>
      </c>
      <c r="I24" s="75">
        <v>2022</v>
      </c>
      <c r="J24" s="75">
        <f t="shared" ca="1" si="4"/>
        <v>122</v>
      </c>
      <c r="K24" s="1">
        <f ca="1">IF(AND($J24=45,$I24&gt;=2003),IF(YEAR($H24)&lt;$I24,(13-MONTH($G24))/12*13,IF(YEAR($H24)=$I24,IF(MONTH($H24)&lt;MONTH($G24),(13-MONTH($G24))/12*13,(13-MONTH($H24))/12*13),"erreur")),0)</f>
        <v>0</v>
      </c>
      <c r="L24" s="1">
        <f ca="1">IF(AND($J24&gt;=46,$J24&lt;=49,$I24&gt;=2003),IF(YEAR($H24)&lt;$I24,13,IF(YEAR($H24)=$I24,(13-MONTH($H24))/12*13,"erreur")),0)</f>
        <v>0</v>
      </c>
      <c r="M24" s="1">
        <f t="shared" ca="1" si="0"/>
        <v>0</v>
      </c>
      <c r="N24" s="1">
        <f t="shared" ca="1" si="1"/>
        <v>0</v>
      </c>
      <c r="O24" s="1">
        <f t="shared" ca="1" si="2"/>
        <v>0</v>
      </c>
      <c r="P24" s="1">
        <f ca="1">IF(AND($J24&gt;=56,$I24&gt;=2001),IF(YEAR($H24)&lt;$I24,39,IF(YEAR($H24)=$I24,(13-MONTH($H24))/12*39,"erreur")),0)</f>
        <v>39</v>
      </c>
      <c r="Q24" s="11">
        <f ca="1">IFERROR(SUM(K24:P24)*F24,"")</f>
        <v>0</v>
      </c>
      <c r="R24" s="10"/>
      <c r="S24" s="10"/>
      <c r="T24" s="12" t="str">
        <f>IF(ISBLANK('Mloc 2022'!L30),"Non précisé",'Mloc 2022'!L30)</f>
        <v>Non précisé</v>
      </c>
      <c r="U24" s="1" t="str">
        <f>'Mloc 2022'!H146</f>
        <v/>
      </c>
      <c r="V24" s="31" t="str">
        <f t="shared" ca="1" si="9"/>
        <v/>
      </c>
      <c r="Y24" s="15"/>
      <c r="Z24" s="16"/>
      <c r="AA24" s="14" t="s">
        <v>17</v>
      </c>
    </row>
    <row r="25" spans="1:27" ht="16" customHeight="1" x14ac:dyDescent="0.15">
      <c r="A25" s="71">
        <f>'Mloc 2022'!A31</f>
        <v>23</v>
      </c>
      <c r="B25" s="1">
        <f>'Mloc 2022'!B31</f>
        <v>0</v>
      </c>
      <c r="C25" s="10">
        <f>'Mloc 2022'!C31</f>
        <v>0</v>
      </c>
      <c r="D25" s="10">
        <f>'Mloc 2022'!O31</f>
        <v>0</v>
      </c>
      <c r="E25" s="72">
        <f>'Mloc 2022'!H31</f>
        <v>0</v>
      </c>
      <c r="F25" s="1">
        <f>'Mloc 2022'!E31</f>
        <v>0</v>
      </c>
      <c r="G25" s="73">
        <f>'Mloc 2022'!M31</f>
        <v>0</v>
      </c>
      <c r="H25" s="74">
        <f>'Mloc 2022'!K31</f>
        <v>0</v>
      </c>
      <c r="I25" s="75">
        <v>2022</v>
      </c>
      <c r="J25" s="75">
        <f t="shared" ca="1" si="4"/>
        <v>122</v>
      </c>
      <c r="K25" s="1">
        <f ca="1">IF(AND($J25=45,$I25&gt;=2003),IF(YEAR($H25)&lt;$I25,(13-MONTH($G25))/12*13,IF(YEAR($H25)=$I25,IF(MONTH($H25)&lt;MONTH($G25),(13-MONTH($G25))/12*13,(13-MONTH($H25))/12*13),"erreur")),0)</f>
        <v>0</v>
      </c>
      <c r="L25" s="1">
        <f ca="1">IF(AND($J25&gt;=46,$J25&lt;=49,$I25&gt;=2003),IF(YEAR($H25)&lt;$I25,13,IF(YEAR($H25)=$I25,(13-MONTH($H25))/12*13,"erreur")),0)</f>
        <v>0</v>
      </c>
      <c r="M25" s="1">
        <f t="shared" ca="1" si="0"/>
        <v>0</v>
      </c>
      <c r="N25" s="1">
        <f t="shared" ca="1" si="1"/>
        <v>0</v>
      </c>
      <c r="O25" s="1">
        <f t="shared" ca="1" si="2"/>
        <v>0</v>
      </c>
      <c r="P25" s="1">
        <f ca="1">IF(AND($J25&gt;=56,$I25&gt;=2001),IF(YEAR($H25)&lt;$I25,39,IF(YEAR($H25)=$I25,(13-MONTH($H25))/12*39,"erreur")),0)</f>
        <v>39</v>
      </c>
      <c r="Q25" s="11">
        <f ca="1">IFERROR(SUM(K25:P25)*F25,"")</f>
        <v>0</v>
      </c>
      <c r="R25" s="10"/>
      <c r="S25" s="10"/>
      <c r="T25" s="12" t="str">
        <f>IF(ISBLANK('Mloc 2022'!L31),"Non précisé",'Mloc 2022'!L31)</f>
        <v>Non précisé</v>
      </c>
      <c r="U25" s="1" t="str">
        <f>'Mloc 2022'!H147</f>
        <v/>
      </c>
      <c r="V25" s="31" t="str">
        <f t="shared" ca="1" si="9"/>
        <v/>
      </c>
      <c r="Y25" s="15"/>
      <c r="Z25" s="16"/>
      <c r="AA25" s="14" t="s">
        <v>19</v>
      </c>
    </row>
    <row r="26" spans="1:27" ht="16" customHeight="1" x14ac:dyDescent="0.15">
      <c r="A26" s="71">
        <f>'Mloc 2022'!A32</f>
        <v>24</v>
      </c>
      <c r="B26" s="1">
        <f>'Mloc 2022'!B32</f>
        <v>0</v>
      </c>
      <c r="C26" s="10">
        <f>'Mloc 2022'!C32</f>
        <v>0</v>
      </c>
      <c r="D26" s="10">
        <f>'Mloc 2022'!O32</f>
        <v>0</v>
      </c>
      <c r="E26" s="72">
        <f>'Mloc 2022'!H32</f>
        <v>0</v>
      </c>
      <c r="F26" s="1">
        <f>'Mloc 2022'!E32</f>
        <v>0</v>
      </c>
      <c r="G26" s="73">
        <f>'Mloc 2022'!M32</f>
        <v>0</v>
      </c>
      <c r="H26" s="74">
        <f>'Mloc 2022'!K32</f>
        <v>0</v>
      </c>
      <c r="I26" s="75">
        <v>2022</v>
      </c>
      <c r="J26" s="75">
        <f t="shared" ref="J26:J80" ca="1" si="10">ROUNDDOWN((TODAY()-G26)/365.5,0)</f>
        <v>122</v>
      </c>
      <c r="K26" s="1">
        <f t="shared" ref="K26:K35" ca="1" si="11">IF(AND($J26=45,$I26&gt;=2003),IF(YEAR($H26)&lt;$I26,(13-MONTH($G26))/12*13,IF(YEAR($H26)=$I26,IF(MONTH($H26)&lt;MONTH($G26),(13-MONTH($G26))/12*13,(13-MONTH($H26))/12*13),"erreur")),0)</f>
        <v>0</v>
      </c>
      <c r="L26" s="1">
        <f t="shared" ref="L26:L35" ca="1" si="12">IF(AND($J26&gt;=46,$J26&lt;=49,$I26&gt;=2003),IF(YEAR($H26)&lt;$I26,13,IF(YEAR($H26)=$I26,(13-MONTH($H26))/12*13,"erreur")),0)</f>
        <v>0</v>
      </c>
      <c r="M26" s="1">
        <f t="shared" ca="1" si="0"/>
        <v>0</v>
      </c>
      <c r="N26" s="1">
        <f t="shared" ca="1" si="1"/>
        <v>0</v>
      </c>
      <c r="O26" s="1">
        <f t="shared" ca="1" si="2"/>
        <v>0</v>
      </c>
      <c r="P26" s="1">
        <f t="shared" ref="P26:P35" ca="1" si="13">IF(AND($J26&gt;=56,$I26&gt;=2001),IF(YEAR($H26)&lt;$I26,39,IF(YEAR($H26)=$I26,(13-MONTH($H26))/12*39,"erreur")),0)</f>
        <v>39</v>
      </c>
      <c r="Q26" s="11">
        <f t="shared" ref="Q26:Q35" ca="1" si="14">IFERROR(SUM(K26:P26)*F26,"")</f>
        <v>0</v>
      </c>
      <c r="R26" s="10"/>
      <c r="S26" s="10"/>
      <c r="T26" s="12" t="str">
        <f>IF(ISBLANK('Mloc 2022'!L32),"Non précisé",'Mloc 2022'!L32)</f>
        <v>Non précisé</v>
      </c>
      <c r="U26" s="1" t="str">
        <f>'Mloc 2022'!H148</f>
        <v/>
      </c>
      <c r="V26" s="31" t="str">
        <f t="shared" ca="1" si="9"/>
        <v/>
      </c>
      <c r="Y26" s="15"/>
      <c r="Z26" s="16"/>
    </row>
    <row r="27" spans="1:27" ht="16" customHeight="1" x14ac:dyDescent="0.15">
      <c r="A27" s="71">
        <f>'Mloc 2022'!A33</f>
        <v>25</v>
      </c>
      <c r="B27" s="1">
        <f>'Mloc 2022'!B33</f>
        <v>0</v>
      </c>
      <c r="C27" s="10">
        <f>'Mloc 2022'!C33</f>
        <v>0</v>
      </c>
      <c r="D27" s="10">
        <f>'Mloc 2022'!O33</f>
        <v>0</v>
      </c>
      <c r="E27" s="72">
        <f>'Mloc 2022'!H33</f>
        <v>0</v>
      </c>
      <c r="F27" s="1">
        <f>'Mloc 2022'!E33</f>
        <v>0</v>
      </c>
      <c r="G27" s="73">
        <f>'Mloc 2022'!M33</f>
        <v>0</v>
      </c>
      <c r="H27" s="74">
        <f>'Mloc 2022'!K33</f>
        <v>0</v>
      </c>
      <c r="I27" s="75">
        <v>2022</v>
      </c>
      <c r="J27" s="75">
        <f t="shared" ca="1" si="10"/>
        <v>122</v>
      </c>
      <c r="K27" s="1">
        <f t="shared" ca="1" si="11"/>
        <v>0</v>
      </c>
      <c r="L27" s="1">
        <f t="shared" ca="1" si="12"/>
        <v>0</v>
      </c>
      <c r="M27" s="1">
        <f t="shared" ca="1" si="0"/>
        <v>0</v>
      </c>
      <c r="N27" s="1">
        <f t="shared" ca="1" si="1"/>
        <v>0</v>
      </c>
      <c r="O27" s="1">
        <f t="shared" ca="1" si="2"/>
        <v>0</v>
      </c>
      <c r="P27" s="1">
        <f t="shared" ca="1" si="13"/>
        <v>39</v>
      </c>
      <c r="Q27" s="11">
        <f t="shared" ca="1" si="14"/>
        <v>0</v>
      </c>
      <c r="R27" s="10"/>
      <c r="S27" s="10"/>
      <c r="T27" s="12" t="str">
        <f>IF(ISBLANK('Mloc 2022'!L33),"Non précisé",'Mloc 2022'!L33)</f>
        <v>Non précisé</v>
      </c>
      <c r="U27" s="1" t="str">
        <f>'Mloc 2022'!H149</f>
        <v/>
      </c>
      <c r="V27" s="31" t="str">
        <f t="shared" ca="1" si="9"/>
        <v/>
      </c>
      <c r="Y27" s="15"/>
      <c r="Z27" s="16"/>
    </row>
    <row r="28" spans="1:27" ht="16" customHeight="1" x14ac:dyDescent="0.15">
      <c r="A28" s="71">
        <f>'Mloc 2022'!A34</f>
        <v>26</v>
      </c>
      <c r="B28" s="1">
        <f>'Mloc 2022'!B34</f>
        <v>0</v>
      </c>
      <c r="C28" s="10">
        <f>'Mloc 2022'!C34</f>
        <v>0</v>
      </c>
      <c r="D28" s="10">
        <f>'Mloc 2022'!O34</f>
        <v>0</v>
      </c>
      <c r="E28" s="72">
        <f>'Mloc 2022'!H34</f>
        <v>0</v>
      </c>
      <c r="F28" s="1">
        <f>'Mloc 2022'!E34</f>
        <v>0</v>
      </c>
      <c r="G28" s="73">
        <f>'Mloc 2022'!M34</f>
        <v>0</v>
      </c>
      <c r="H28" s="74">
        <f>'Mloc 2022'!K34</f>
        <v>0</v>
      </c>
      <c r="I28" s="75">
        <v>2022</v>
      </c>
      <c r="J28" s="75">
        <f t="shared" ca="1" si="10"/>
        <v>122</v>
      </c>
      <c r="K28" s="1">
        <f t="shared" ca="1" si="11"/>
        <v>0</v>
      </c>
      <c r="L28" s="1">
        <f t="shared" ca="1" si="12"/>
        <v>0</v>
      </c>
      <c r="M28" s="1">
        <f t="shared" ca="1" si="0"/>
        <v>0</v>
      </c>
      <c r="N28" s="1">
        <f t="shared" ca="1" si="1"/>
        <v>0</v>
      </c>
      <c r="O28" s="1">
        <f t="shared" ca="1" si="2"/>
        <v>0</v>
      </c>
      <c r="P28" s="1">
        <f t="shared" ca="1" si="13"/>
        <v>39</v>
      </c>
      <c r="Q28" s="11">
        <f t="shared" ca="1" si="14"/>
        <v>0</v>
      </c>
      <c r="R28" s="10"/>
      <c r="S28" s="10"/>
      <c r="T28" s="12" t="str">
        <f>IF(ISBLANK('Mloc 2022'!L34),"Non précisé",'Mloc 2022'!L34)</f>
        <v>Non précisé</v>
      </c>
      <c r="U28" s="1" t="str">
        <f>'Mloc 2022'!H150</f>
        <v/>
      </c>
      <c r="V28" s="31" t="str">
        <f t="shared" ca="1" si="9"/>
        <v/>
      </c>
      <c r="Y28" s="15"/>
      <c r="Z28" s="16"/>
    </row>
    <row r="29" spans="1:27" ht="16" customHeight="1" x14ac:dyDescent="0.15">
      <c r="A29" s="71">
        <f>'Mloc 2022'!A35</f>
        <v>27</v>
      </c>
      <c r="B29" s="1">
        <f>'Mloc 2022'!B35</f>
        <v>0</v>
      </c>
      <c r="C29" s="10">
        <f>'Mloc 2022'!C35</f>
        <v>0</v>
      </c>
      <c r="D29" s="10">
        <f>'Mloc 2022'!O35</f>
        <v>0</v>
      </c>
      <c r="E29" s="72">
        <f>'Mloc 2022'!H35</f>
        <v>0</v>
      </c>
      <c r="F29" s="1">
        <f>'Mloc 2022'!E35</f>
        <v>0</v>
      </c>
      <c r="G29" s="73">
        <f>'Mloc 2022'!M35</f>
        <v>0</v>
      </c>
      <c r="H29" s="74">
        <f>'Mloc 2022'!K35</f>
        <v>0</v>
      </c>
      <c r="I29" s="75">
        <v>2022</v>
      </c>
      <c r="J29" s="75">
        <f t="shared" ca="1" si="10"/>
        <v>122</v>
      </c>
      <c r="K29" s="1">
        <f t="shared" ca="1" si="11"/>
        <v>0</v>
      </c>
      <c r="L29" s="1">
        <f t="shared" ca="1" si="12"/>
        <v>0</v>
      </c>
      <c r="M29" s="1">
        <f t="shared" ca="1" si="0"/>
        <v>0</v>
      </c>
      <c r="N29" s="1">
        <f t="shared" ca="1" si="1"/>
        <v>0</v>
      </c>
      <c r="O29" s="1">
        <f t="shared" ca="1" si="2"/>
        <v>0</v>
      </c>
      <c r="P29" s="1">
        <f t="shared" ca="1" si="13"/>
        <v>39</v>
      </c>
      <c r="Q29" s="11">
        <f t="shared" ca="1" si="14"/>
        <v>0</v>
      </c>
      <c r="R29" s="10"/>
      <c r="S29" s="10"/>
      <c r="T29" s="12" t="str">
        <f>IF(ISBLANK('Mloc 2022'!L35),"Non précisé",'Mloc 2022'!L35)</f>
        <v>Non précisé</v>
      </c>
      <c r="U29" s="1" t="str">
        <f>'Mloc 2022'!H151</f>
        <v/>
      </c>
      <c r="V29" s="31" t="str">
        <f t="shared" ca="1" si="9"/>
        <v/>
      </c>
      <c r="Y29" s="15"/>
      <c r="Z29" s="16"/>
    </row>
    <row r="30" spans="1:27" ht="16" customHeight="1" x14ac:dyDescent="0.15">
      <c r="A30" s="71">
        <f>'Mloc 2022'!A36</f>
        <v>28</v>
      </c>
      <c r="B30" s="1">
        <f>'Mloc 2022'!B36</f>
        <v>0</v>
      </c>
      <c r="C30" s="10">
        <f>'Mloc 2022'!C36</f>
        <v>0</v>
      </c>
      <c r="D30" s="10">
        <f>'Mloc 2022'!O36</f>
        <v>0</v>
      </c>
      <c r="E30" s="72">
        <f>'Mloc 2022'!H36</f>
        <v>0</v>
      </c>
      <c r="F30" s="1">
        <f>'Mloc 2022'!E36</f>
        <v>0</v>
      </c>
      <c r="G30" s="73">
        <f>'Mloc 2022'!M36</f>
        <v>0</v>
      </c>
      <c r="H30" s="74">
        <f>'Mloc 2022'!K36</f>
        <v>0</v>
      </c>
      <c r="I30" s="75">
        <v>2022</v>
      </c>
      <c r="J30" s="75">
        <f t="shared" ca="1" si="10"/>
        <v>122</v>
      </c>
      <c r="K30" s="1">
        <f t="shared" ca="1" si="11"/>
        <v>0</v>
      </c>
      <c r="L30" s="1">
        <f t="shared" ca="1" si="12"/>
        <v>0</v>
      </c>
      <c r="M30" s="1">
        <f t="shared" ca="1" si="0"/>
        <v>0</v>
      </c>
      <c r="N30" s="1">
        <f t="shared" ca="1" si="1"/>
        <v>0</v>
      </c>
      <c r="O30" s="1">
        <f t="shared" ca="1" si="2"/>
        <v>0</v>
      </c>
      <c r="P30" s="1">
        <f t="shared" ca="1" si="13"/>
        <v>39</v>
      </c>
      <c r="Q30" s="11">
        <f t="shared" ca="1" si="14"/>
        <v>0</v>
      </c>
      <c r="R30" s="10"/>
      <c r="S30" s="10"/>
      <c r="T30" s="12" t="str">
        <f>IF(ISBLANK('Mloc 2022'!L36),"Non précisé",'Mloc 2022'!L36)</f>
        <v>Non précisé</v>
      </c>
      <c r="U30" s="1" t="str">
        <f>'Mloc 2022'!H152</f>
        <v/>
      </c>
      <c r="V30" s="31" t="str">
        <f t="shared" ca="1" si="9"/>
        <v/>
      </c>
      <c r="Y30" s="15"/>
      <c r="Z30" s="16"/>
    </row>
    <row r="31" spans="1:27" ht="16" customHeight="1" x14ac:dyDescent="0.15">
      <c r="A31" s="71">
        <f>'Mloc 2022'!A37</f>
        <v>29</v>
      </c>
      <c r="B31" s="1">
        <f>'Mloc 2022'!B37</f>
        <v>0</v>
      </c>
      <c r="C31" s="10">
        <f>'Mloc 2022'!C37</f>
        <v>0</v>
      </c>
      <c r="D31" s="10">
        <f>'Mloc 2022'!O37</f>
        <v>0</v>
      </c>
      <c r="E31" s="72">
        <f>'Mloc 2022'!H37</f>
        <v>0</v>
      </c>
      <c r="F31" s="1">
        <f>'Mloc 2022'!E37</f>
        <v>0</v>
      </c>
      <c r="G31" s="73">
        <f>'Mloc 2022'!M37</f>
        <v>0</v>
      </c>
      <c r="H31" s="74">
        <f>'Mloc 2022'!K37</f>
        <v>0</v>
      </c>
      <c r="I31" s="75">
        <v>2022</v>
      </c>
      <c r="J31" s="75">
        <f t="shared" ca="1" si="10"/>
        <v>122</v>
      </c>
      <c r="K31" s="1">
        <f t="shared" ca="1" si="11"/>
        <v>0</v>
      </c>
      <c r="L31" s="1">
        <f t="shared" ca="1" si="12"/>
        <v>0</v>
      </c>
      <c r="M31" s="1">
        <f t="shared" ca="1" si="0"/>
        <v>0</v>
      </c>
      <c r="N31" s="1">
        <f t="shared" ca="1" si="1"/>
        <v>0</v>
      </c>
      <c r="O31" s="1">
        <f t="shared" ca="1" si="2"/>
        <v>0</v>
      </c>
      <c r="P31" s="1">
        <f t="shared" ca="1" si="13"/>
        <v>39</v>
      </c>
      <c r="Q31" s="11">
        <f t="shared" ca="1" si="14"/>
        <v>0</v>
      </c>
      <c r="R31" s="10"/>
      <c r="S31" s="10"/>
      <c r="T31" s="12" t="str">
        <f>IF(ISBLANK('Mloc 2022'!L37),"Non précisé",'Mloc 2022'!L37)</f>
        <v>Non précisé</v>
      </c>
      <c r="U31" s="1" t="str">
        <f>'Mloc 2022'!H153</f>
        <v/>
      </c>
      <c r="V31" s="31" t="str">
        <f t="shared" ca="1" si="9"/>
        <v/>
      </c>
      <c r="Y31" s="15"/>
      <c r="Z31" s="16"/>
    </row>
    <row r="32" spans="1:27" ht="16" customHeight="1" x14ac:dyDescent="0.15">
      <c r="A32" s="71">
        <f>'Mloc 2022'!A38</f>
        <v>30</v>
      </c>
      <c r="B32" s="1">
        <f>'Mloc 2022'!B38</f>
        <v>0</v>
      </c>
      <c r="C32" s="10">
        <f>'Mloc 2022'!C38</f>
        <v>0</v>
      </c>
      <c r="D32" s="10">
        <f>'Mloc 2022'!O38</f>
        <v>0</v>
      </c>
      <c r="E32" s="72">
        <f>'Mloc 2022'!H38</f>
        <v>0</v>
      </c>
      <c r="F32" s="1">
        <f>'Mloc 2022'!E38</f>
        <v>0</v>
      </c>
      <c r="G32" s="73">
        <f>'Mloc 2022'!M38</f>
        <v>0</v>
      </c>
      <c r="H32" s="74">
        <f>'Mloc 2022'!K38</f>
        <v>0</v>
      </c>
      <c r="I32" s="75">
        <v>2022</v>
      </c>
      <c r="J32" s="75">
        <f t="shared" ca="1" si="10"/>
        <v>122</v>
      </c>
      <c r="K32" s="1">
        <f t="shared" ca="1" si="11"/>
        <v>0</v>
      </c>
      <c r="L32" s="1">
        <f t="shared" ca="1" si="12"/>
        <v>0</v>
      </c>
      <c r="M32" s="1">
        <f t="shared" ca="1" si="0"/>
        <v>0</v>
      </c>
      <c r="N32" s="1">
        <f t="shared" ca="1" si="1"/>
        <v>0</v>
      </c>
      <c r="O32" s="1">
        <f t="shared" ca="1" si="2"/>
        <v>0</v>
      </c>
      <c r="P32" s="1">
        <f t="shared" ca="1" si="13"/>
        <v>39</v>
      </c>
      <c r="Q32" s="11">
        <f t="shared" ca="1" si="14"/>
        <v>0</v>
      </c>
      <c r="R32" s="10"/>
      <c r="S32" s="10"/>
      <c r="T32" s="12" t="str">
        <f>IF(ISBLANK('Mloc 2022'!L38),"Non précisé",'Mloc 2022'!L38)</f>
        <v>Non précisé</v>
      </c>
      <c r="U32" s="1" t="str">
        <f>'Mloc 2022'!H154</f>
        <v/>
      </c>
      <c r="V32" s="31" t="str">
        <f t="shared" ca="1" si="9"/>
        <v/>
      </c>
      <c r="Y32" s="15"/>
      <c r="Z32" s="16"/>
    </row>
    <row r="33" spans="1:26" ht="16" customHeight="1" x14ac:dyDescent="0.15">
      <c r="A33" s="71">
        <f>'Mloc 2022'!A39</f>
        <v>31</v>
      </c>
      <c r="B33" s="1">
        <f>'Mloc 2022'!B39</f>
        <v>0</v>
      </c>
      <c r="C33" s="10">
        <f>'Mloc 2022'!C39</f>
        <v>0</v>
      </c>
      <c r="D33" s="10">
        <f>'Mloc 2022'!O39</f>
        <v>0</v>
      </c>
      <c r="E33" s="72">
        <f>'Mloc 2022'!H39</f>
        <v>0</v>
      </c>
      <c r="F33" s="1">
        <f>'Mloc 2022'!E39</f>
        <v>0</v>
      </c>
      <c r="G33" s="73">
        <f>'Mloc 2022'!M39</f>
        <v>0</v>
      </c>
      <c r="H33" s="74">
        <f>'Mloc 2022'!K39</f>
        <v>0</v>
      </c>
      <c r="I33" s="75">
        <v>2022</v>
      </c>
      <c r="J33" s="75">
        <f t="shared" ca="1" si="10"/>
        <v>122</v>
      </c>
      <c r="K33" s="1">
        <f t="shared" ca="1" si="11"/>
        <v>0</v>
      </c>
      <c r="L33" s="1">
        <f t="shared" ca="1" si="12"/>
        <v>0</v>
      </c>
      <c r="M33" s="1">
        <f t="shared" ca="1" si="0"/>
        <v>0</v>
      </c>
      <c r="N33" s="1">
        <f t="shared" ca="1" si="1"/>
        <v>0</v>
      </c>
      <c r="O33" s="1">
        <f t="shared" ca="1" si="2"/>
        <v>0</v>
      </c>
      <c r="P33" s="1">
        <f t="shared" ca="1" si="13"/>
        <v>39</v>
      </c>
      <c r="Q33" s="11">
        <f t="shared" ca="1" si="14"/>
        <v>0</v>
      </c>
      <c r="R33" s="10"/>
      <c r="S33" s="10"/>
      <c r="T33" s="12" t="str">
        <f>IF(ISBLANK('Mloc 2022'!L39),"Non précisé",'Mloc 2022'!L39)</f>
        <v>Non précisé</v>
      </c>
      <c r="U33" s="1" t="str">
        <f>'Mloc 2022'!H155</f>
        <v/>
      </c>
      <c r="V33" s="31" t="str">
        <f t="shared" ca="1" si="9"/>
        <v/>
      </c>
      <c r="Y33" s="15"/>
      <c r="Z33" s="16"/>
    </row>
    <row r="34" spans="1:26" ht="16" customHeight="1" x14ac:dyDescent="0.15">
      <c r="A34" s="71">
        <f>'Mloc 2022'!A40</f>
        <v>32</v>
      </c>
      <c r="B34" s="1">
        <f>'Mloc 2022'!B40</f>
        <v>0</v>
      </c>
      <c r="C34" s="10">
        <f>'Mloc 2022'!C40</f>
        <v>0</v>
      </c>
      <c r="D34" s="10">
        <f>'Mloc 2022'!O40</f>
        <v>0</v>
      </c>
      <c r="E34" s="72">
        <f>'Mloc 2022'!H40</f>
        <v>0</v>
      </c>
      <c r="F34" s="1">
        <f>'Mloc 2022'!E40</f>
        <v>0</v>
      </c>
      <c r="G34" s="73">
        <f>'Mloc 2022'!M40</f>
        <v>0</v>
      </c>
      <c r="H34" s="74">
        <f>'Mloc 2022'!K40</f>
        <v>0</v>
      </c>
      <c r="I34" s="75">
        <v>2022</v>
      </c>
      <c r="J34" s="75">
        <f t="shared" ca="1" si="10"/>
        <v>122</v>
      </c>
      <c r="K34" s="1">
        <f t="shared" ca="1" si="11"/>
        <v>0</v>
      </c>
      <c r="L34" s="1">
        <f t="shared" ca="1" si="12"/>
        <v>0</v>
      </c>
      <c r="M34" s="1">
        <f t="shared" ca="1" si="0"/>
        <v>0</v>
      </c>
      <c r="N34" s="1">
        <f t="shared" ca="1" si="1"/>
        <v>0</v>
      </c>
      <c r="O34" s="1">
        <f t="shared" ca="1" si="2"/>
        <v>0</v>
      </c>
      <c r="P34" s="1">
        <f t="shared" ca="1" si="13"/>
        <v>39</v>
      </c>
      <c r="Q34" s="11">
        <f t="shared" ca="1" si="14"/>
        <v>0</v>
      </c>
      <c r="R34" s="10"/>
      <c r="S34" s="10"/>
      <c r="T34" s="12" t="str">
        <f>IF(ISBLANK('Mloc 2022'!L40),"Non précisé",'Mloc 2022'!L40)</f>
        <v>Non précisé</v>
      </c>
      <c r="U34" s="1" t="str">
        <f>'Mloc 2022'!H156</f>
        <v/>
      </c>
      <c r="V34" s="31" t="str">
        <f t="shared" ca="1" si="9"/>
        <v/>
      </c>
      <c r="Y34" s="15"/>
      <c r="Z34" s="16"/>
    </row>
    <row r="35" spans="1:26" ht="16" customHeight="1" x14ac:dyDescent="0.15">
      <c r="A35" s="71">
        <f>'Mloc 2022'!A41</f>
        <v>33</v>
      </c>
      <c r="B35" s="1">
        <f>'Mloc 2022'!B41</f>
        <v>0</v>
      </c>
      <c r="C35" s="10">
        <f>'Mloc 2022'!C41</f>
        <v>0</v>
      </c>
      <c r="D35" s="10">
        <f>'Mloc 2022'!O41</f>
        <v>0</v>
      </c>
      <c r="E35" s="72">
        <f>'Mloc 2022'!H41</f>
        <v>0</v>
      </c>
      <c r="F35" s="1">
        <f>'Mloc 2022'!E41</f>
        <v>0</v>
      </c>
      <c r="G35" s="73">
        <f>'Mloc 2022'!M41</f>
        <v>0</v>
      </c>
      <c r="H35" s="74">
        <f>'Mloc 2022'!K41</f>
        <v>0</v>
      </c>
      <c r="I35" s="75">
        <v>2022</v>
      </c>
      <c r="J35" s="75">
        <f t="shared" ca="1" si="10"/>
        <v>122</v>
      </c>
      <c r="K35" s="1">
        <f t="shared" ca="1" si="11"/>
        <v>0</v>
      </c>
      <c r="L35" s="1">
        <f t="shared" ca="1" si="12"/>
        <v>0</v>
      </c>
      <c r="M35" s="1">
        <f t="shared" ca="1" si="0"/>
        <v>0</v>
      </c>
      <c r="N35" s="1">
        <f t="shared" ca="1" si="1"/>
        <v>0</v>
      </c>
      <c r="O35" s="1">
        <f t="shared" ca="1" si="2"/>
        <v>0</v>
      </c>
      <c r="P35" s="1">
        <f t="shared" ca="1" si="13"/>
        <v>39</v>
      </c>
      <c r="Q35" s="11">
        <f t="shared" ca="1" si="14"/>
        <v>0</v>
      </c>
      <c r="R35" s="10"/>
      <c r="S35" s="10"/>
      <c r="T35" s="12" t="str">
        <f>IF(ISBLANK('Mloc 2022'!L41),"Non précisé",'Mloc 2022'!L41)</f>
        <v>Non précisé</v>
      </c>
      <c r="U35" s="1" t="str">
        <f>'Mloc 2022'!H157</f>
        <v/>
      </c>
      <c r="V35" s="31" t="str">
        <f t="shared" ca="1" si="9"/>
        <v/>
      </c>
      <c r="Y35" s="15"/>
      <c r="Z35" s="16"/>
    </row>
    <row r="36" spans="1:26" ht="16" customHeight="1" x14ac:dyDescent="0.15">
      <c r="A36" s="71">
        <f>'Mloc 2022'!A42</f>
        <v>34</v>
      </c>
      <c r="B36" s="1">
        <f>'Mloc 2022'!B42</f>
        <v>0</v>
      </c>
      <c r="C36" s="10">
        <f>'Mloc 2022'!C42</f>
        <v>0</v>
      </c>
      <c r="D36" s="10">
        <f>'Mloc 2022'!O42</f>
        <v>0</v>
      </c>
      <c r="E36" s="72">
        <f>'Mloc 2022'!H42</f>
        <v>0</v>
      </c>
      <c r="F36" s="1">
        <f>'Mloc 2022'!E42</f>
        <v>0</v>
      </c>
      <c r="G36" s="73">
        <f>'Mloc 2022'!M42</f>
        <v>0</v>
      </c>
      <c r="H36" s="74">
        <f>'Mloc 2022'!K42</f>
        <v>0</v>
      </c>
      <c r="I36" s="75">
        <v>2022</v>
      </c>
      <c r="J36" s="75">
        <f t="shared" ca="1" si="10"/>
        <v>122</v>
      </c>
      <c r="K36" s="1">
        <f ca="1">IF(AND($J36=45,$I36&gt;=2003),IF(YEAR($H36)&lt;$I36,(13-MONTH($G36))/12*13,IF(YEAR($H36)=$I36,IF(MONTH($H36)&lt;MONTH($G36),(13-MONTH($G36))/12*13,(13-MONTH($H36))/12*13),"erreur")),0)</f>
        <v>0</v>
      </c>
      <c r="L36" s="1">
        <f ca="1">IF(AND($J36&gt;=46,$J36&lt;=49,$I36&gt;=2003),IF(YEAR($H36)&lt;$I36,13,IF(YEAR($H36)=$I36,(13-MONTH($H36))/12*13,"erreur")),0)</f>
        <v>0</v>
      </c>
      <c r="M36" s="1">
        <f t="shared" ca="1" si="0"/>
        <v>0</v>
      </c>
      <c r="N36" s="1">
        <f t="shared" ca="1" si="1"/>
        <v>0</v>
      </c>
      <c r="O36" s="1">
        <f t="shared" ca="1" si="2"/>
        <v>0</v>
      </c>
      <c r="P36" s="1">
        <f ca="1">IF(AND($J36&gt;=56,$I36&gt;=2001),IF(YEAR($H36)&lt;$I36,39,IF(YEAR($H36)=$I36,(13-MONTH($H36))/12*39,"erreur")),0)</f>
        <v>39</v>
      </c>
      <c r="Q36" s="11">
        <f ca="1">IFERROR(SUM(K36:P36)*F36,"")</f>
        <v>0</v>
      </c>
      <c r="R36" s="10"/>
      <c r="S36" s="10"/>
      <c r="T36" s="12" t="str">
        <f>IF(ISBLANK('Mloc 2022'!L42),"Non précisé",'Mloc 2022'!L42)</f>
        <v>Non précisé</v>
      </c>
      <c r="U36" s="1" t="str">
        <f>'Mloc 2022'!H158</f>
        <v/>
      </c>
      <c r="V36" s="31" t="str">
        <f t="shared" ca="1" si="9"/>
        <v/>
      </c>
      <c r="Y36" s="15"/>
      <c r="Z36" s="16"/>
    </row>
    <row r="37" spans="1:26" ht="16" customHeight="1" x14ac:dyDescent="0.15">
      <c r="A37" s="71">
        <f>'Mloc 2022'!A43</f>
        <v>35</v>
      </c>
      <c r="B37" s="1">
        <f>'Mloc 2022'!B43</f>
        <v>0</v>
      </c>
      <c r="C37" s="10">
        <f>'Mloc 2022'!C43</f>
        <v>0</v>
      </c>
      <c r="D37" s="10">
        <f>'Mloc 2022'!O43</f>
        <v>0</v>
      </c>
      <c r="E37" s="72">
        <f>'Mloc 2022'!H43</f>
        <v>0</v>
      </c>
      <c r="F37" s="1">
        <f>'Mloc 2022'!E43</f>
        <v>0</v>
      </c>
      <c r="G37" s="73">
        <f>'Mloc 2022'!M43</f>
        <v>0</v>
      </c>
      <c r="H37" s="74">
        <f>'Mloc 2022'!K43</f>
        <v>0</v>
      </c>
      <c r="I37" s="75">
        <v>2022</v>
      </c>
      <c r="J37" s="75">
        <f t="shared" ca="1" si="10"/>
        <v>122</v>
      </c>
      <c r="K37" s="1">
        <f t="shared" ref="K37:K56" ca="1" si="15">IF(AND($J37=45,$I37&gt;=2003),IF(YEAR($H37)&lt;$I37,(13-MONTH($G37))/12*13,IF(YEAR($H37)=$I37,IF(MONTH($H37)&lt;MONTH($G37),(13-MONTH($G37))/12*13,(13-MONTH($H37))/12*13),"erreur")),0)</f>
        <v>0</v>
      </c>
      <c r="L37" s="1">
        <f t="shared" ref="L37:L56" ca="1" si="16">IF(AND($J37&gt;=46,$J37&lt;=49,$I37&gt;=2003),IF(YEAR($H37)&lt;$I37,13,IF(YEAR($H37)=$I37,(13-MONTH($H37))/12*13,"erreur")),0)</f>
        <v>0</v>
      </c>
      <c r="M37" s="1">
        <f t="shared" ca="1" si="0"/>
        <v>0</v>
      </c>
      <c r="N37" s="1">
        <f t="shared" ca="1" si="1"/>
        <v>0</v>
      </c>
      <c r="O37" s="1">
        <f t="shared" ca="1" si="2"/>
        <v>0</v>
      </c>
      <c r="P37" s="1">
        <f t="shared" ref="P37:P56" ca="1" si="17">IF(AND($J37&gt;=56,$I37&gt;=2001),IF(YEAR($H37)&lt;$I37,39,IF(YEAR($H37)=$I37,(13-MONTH($H37))/12*39,"erreur")),0)</f>
        <v>39</v>
      </c>
      <c r="Q37" s="11">
        <f t="shared" ref="Q37:Q56" ca="1" si="18">IFERROR(SUM(K37:P37)*F37,"")</f>
        <v>0</v>
      </c>
      <c r="R37" s="10"/>
      <c r="S37" s="10"/>
      <c r="T37" s="12" t="str">
        <f>IF(ISBLANK('Mloc 2022'!L43),"Non précisé",'Mloc 2022'!L43)</f>
        <v>Non précisé</v>
      </c>
      <c r="U37" s="1" t="str">
        <f>'Mloc 2022'!H159</f>
        <v/>
      </c>
      <c r="V37" s="31" t="str">
        <f t="shared" ca="1" si="9"/>
        <v/>
      </c>
      <c r="Y37" s="15"/>
      <c r="Z37" s="16"/>
    </row>
    <row r="38" spans="1:26" ht="16" customHeight="1" x14ac:dyDescent="0.15">
      <c r="A38" s="71">
        <f>'Mloc 2022'!A44</f>
        <v>36</v>
      </c>
      <c r="B38" s="1">
        <f>'Mloc 2022'!B44</f>
        <v>0</v>
      </c>
      <c r="C38" s="10">
        <f>'Mloc 2022'!C44</f>
        <v>0</v>
      </c>
      <c r="D38" s="10">
        <f>'Mloc 2022'!O44</f>
        <v>0</v>
      </c>
      <c r="E38" s="72">
        <f>'Mloc 2022'!H44</f>
        <v>0</v>
      </c>
      <c r="F38" s="1">
        <f>'Mloc 2022'!E44</f>
        <v>0</v>
      </c>
      <c r="G38" s="73">
        <f>'Mloc 2022'!M44</f>
        <v>0</v>
      </c>
      <c r="H38" s="74">
        <f>'Mloc 2022'!K44</f>
        <v>0</v>
      </c>
      <c r="I38" s="75">
        <v>2022</v>
      </c>
      <c r="J38" s="75">
        <f t="shared" ca="1" si="10"/>
        <v>122</v>
      </c>
      <c r="K38" s="1">
        <f t="shared" ca="1" si="15"/>
        <v>0</v>
      </c>
      <c r="L38" s="1">
        <f t="shared" ca="1" si="16"/>
        <v>0</v>
      </c>
      <c r="M38" s="1">
        <f t="shared" ca="1" si="0"/>
        <v>0</v>
      </c>
      <c r="N38" s="1">
        <f t="shared" ca="1" si="1"/>
        <v>0</v>
      </c>
      <c r="O38" s="1">
        <f t="shared" ca="1" si="2"/>
        <v>0</v>
      </c>
      <c r="P38" s="1">
        <f t="shared" ca="1" si="17"/>
        <v>39</v>
      </c>
      <c r="Q38" s="11">
        <f t="shared" ca="1" si="18"/>
        <v>0</v>
      </c>
      <c r="R38" s="10"/>
      <c r="S38" s="10"/>
      <c r="T38" s="12" t="str">
        <f>IF(ISBLANK('Mloc 2022'!L44),"Non précisé",'Mloc 2022'!L44)</f>
        <v>Non précisé</v>
      </c>
      <c r="U38" s="1" t="str">
        <f>'Mloc 2022'!H160</f>
        <v/>
      </c>
      <c r="V38" s="31" t="str">
        <f t="shared" ca="1" si="9"/>
        <v/>
      </c>
      <c r="Y38" s="15"/>
      <c r="Z38" s="16"/>
    </row>
    <row r="39" spans="1:26" ht="16" customHeight="1" x14ac:dyDescent="0.15">
      <c r="A39" s="71">
        <f>'Mloc 2022'!A45</f>
        <v>37</v>
      </c>
      <c r="B39" s="1">
        <f>'Mloc 2022'!B45</f>
        <v>0</v>
      </c>
      <c r="C39" s="10">
        <f>'Mloc 2022'!C45</f>
        <v>0</v>
      </c>
      <c r="D39" s="10">
        <f>'Mloc 2022'!O45</f>
        <v>0</v>
      </c>
      <c r="E39" s="72">
        <f>'Mloc 2022'!H45</f>
        <v>0</v>
      </c>
      <c r="F39" s="1">
        <f>'Mloc 2022'!E45</f>
        <v>0</v>
      </c>
      <c r="G39" s="73">
        <f>'Mloc 2022'!M45</f>
        <v>0</v>
      </c>
      <c r="H39" s="74">
        <f>'Mloc 2022'!K45</f>
        <v>0</v>
      </c>
      <c r="I39" s="75">
        <v>2022</v>
      </c>
      <c r="J39" s="75">
        <f t="shared" ca="1" si="10"/>
        <v>122</v>
      </c>
      <c r="K39" s="1">
        <f t="shared" ca="1" si="15"/>
        <v>0</v>
      </c>
      <c r="L39" s="1">
        <f t="shared" ca="1" si="16"/>
        <v>0</v>
      </c>
      <c r="M39" s="1">
        <f t="shared" ca="1" si="0"/>
        <v>0</v>
      </c>
      <c r="N39" s="1">
        <f t="shared" ca="1" si="1"/>
        <v>0</v>
      </c>
      <c r="O39" s="1">
        <f t="shared" ca="1" si="2"/>
        <v>0</v>
      </c>
      <c r="P39" s="1">
        <f t="shared" ca="1" si="17"/>
        <v>39</v>
      </c>
      <c r="Q39" s="11">
        <f t="shared" ca="1" si="18"/>
        <v>0</v>
      </c>
      <c r="R39" s="10"/>
      <c r="S39" s="10"/>
      <c r="T39" s="12" t="str">
        <f>IF(ISBLANK('Mloc 2022'!L45),"Non précisé",'Mloc 2022'!L45)</f>
        <v>Non précisé</v>
      </c>
      <c r="U39" s="1" t="str">
        <f>'Mloc 2022'!H161</f>
        <v/>
      </c>
      <c r="V39" s="31" t="str">
        <f t="shared" ca="1" si="9"/>
        <v/>
      </c>
      <c r="Y39" s="15"/>
      <c r="Z39" s="16"/>
    </row>
    <row r="40" spans="1:26" ht="16" customHeight="1" x14ac:dyDescent="0.15">
      <c r="A40" s="71">
        <f>'Mloc 2022'!A46</f>
        <v>38</v>
      </c>
      <c r="B40" s="1">
        <f>'Mloc 2022'!B46</f>
        <v>0</v>
      </c>
      <c r="C40" s="10">
        <f>'Mloc 2022'!C46</f>
        <v>0</v>
      </c>
      <c r="D40" s="10">
        <f>'Mloc 2022'!O46</f>
        <v>0</v>
      </c>
      <c r="E40" s="72">
        <f>'Mloc 2022'!H46</f>
        <v>0</v>
      </c>
      <c r="F40" s="1">
        <f>'Mloc 2022'!E46</f>
        <v>0</v>
      </c>
      <c r="G40" s="73">
        <f>'Mloc 2022'!M46</f>
        <v>0</v>
      </c>
      <c r="H40" s="74">
        <f>'Mloc 2022'!K46</f>
        <v>0</v>
      </c>
      <c r="I40" s="75">
        <v>2022</v>
      </c>
      <c r="J40" s="75">
        <f t="shared" ca="1" si="10"/>
        <v>122</v>
      </c>
      <c r="K40" s="1">
        <f t="shared" ca="1" si="15"/>
        <v>0</v>
      </c>
      <c r="L40" s="1">
        <f t="shared" ca="1" si="16"/>
        <v>0</v>
      </c>
      <c r="M40" s="1">
        <f t="shared" ca="1" si="0"/>
        <v>0</v>
      </c>
      <c r="N40" s="1">
        <f t="shared" ca="1" si="1"/>
        <v>0</v>
      </c>
      <c r="O40" s="1">
        <f t="shared" ca="1" si="2"/>
        <v>0</v>
      </c>
      <c r="P40" s="1">
        <f t="shared" ca="1" si="17"/>
        <v>39</v>
      </c>
      <c r="Q40" s="11">
        <f t="shared" ca="1" si="18"/>
        <v>0</v>
      </c>
      <c r="R40" s="10"/>
      <c r="S40" s="10"/>
      <c r="T40" s="12" t="str">
        <f>IF(ISBLANK('Mloc 2022'!L46),"Non précisé",'Mloc 2022'!L46)</f>
        <v>Non précisé</v>
      </c>
      <c r="U40" s="1" t="str">
        <f>'Mloc 2022'!H162</f>
        <v/>
      </c>
      <c r="V40" s="31" t="str">
        <f t="shared" ca="1" si="9"/>
        <v/>
      </c>
      <c r="Y40" s="15"/>
      <c r="Z40" s="16"/>
    </row>
    <row r="41" spans="1:26" ht="16" customHeight="1" x14ac:dyDescent="0.15">
      <c r="A41" s="71">
        <f>'Mloc 2022'!A47</f>
        <v>39</v>
      </c>
      <c r="B41" s="1">
        <f>'Mloc 2022'!B47</f>
        <v>0</v>
      </c>
      <c r="C41" s="10">
        <f>'Mloc 2022'!C47</f>
        <v>0</v>
      </c>
      <c r="D41" s="10">
        <f>'Mloc 2022'!O47</f>
        <v>0</v>
      </c>
      <c r="E41" s="72">
        <f>'Mloc 2022'!H47</f>
        <v>0</v>
      </c>
      <c r="F41" s="1">
        <f>'Mloc 2022'!E47</f>
        <v>0</v>
      </c>
      <c r="G41" s="73">
        <f>'Mloc 2022'!M47</f>
        <v>0</v>
      </c>
      <c r="H41" s="74">
        <f>'Mloc 2022'!K47</f>
        <v>0</v>
      </c>
      <c r="I41" s="75">
        <v>2022</v>
      </c>
      <c r="J41" s="75">
        <f t="shared" ca="1" si="10"/>
        <v>122</v>
      </c>
      <c r="K41" s="1">
        <f t="shared" ca="1" si="15"/>
        <v>0</v>
      </c>
      <c r="L41" s="1">
        <f t="shared" ca="1" si="16"/>
        <v>0</v>
      </c>
      <c r="M41" s="1">
        <f t="shared" ca="1" si="0"/>
        <v>0</v>
      </c>
      <c r="N41" s="1">
        <f t="shared" ca="1" si="1"/>
        <v>0</v>
      </c>
      <c r="O41" s="1">
        <f t="shared" ca="1" si="2"/>
        <v>0</v>
      </c>
      <c r="P41" s="1">
        <f t="shared" ca="1" si="17"/>
        <v>39</v>
      </c>
      <c r="Q41" s="11">
        <f t="shared" ca="1" si="18"/>
        <v>0</v>
      </c>
      <c r="R41" s="10"/>
      <c r="S41" s="10"/>
      <c r="T41" s="12" t="str">
        <f>IF(ISBLANK('Mloc 2022'!L47),"Non précisé",'Mloc 2022'!L47)</f>
        <v>Non précisé</v>
      </c>
      <c r="U41" s="1" t="str">
        <f>'Mloc 2022'!H163</f>
        <v/>
      </c>
      <c r="V41" s="31" t="str">
        <f t="shared" ca="1" si="9"/>
        <v/>
      </c>
      <c r="Y41" s="15"/>
      <c r="Z41" s="16"/>
    </row>
    <row r="42" spans="1:26" ht="16" customHeight="1" x14ac:dyDescent="0.15">
      <c r="A42" s="71">
        <f>'Mloc 2022'!A48</f>
        <v>40</v>
      </c>
      <c r="B42" s="1">
        <f>'Mloc 2022'!B48</f>
        <v>0</v>
      </c>
      <c r="C42" s="10">
        <f>'Mloc 2022'!C48</f>
        <v>0</v>
      </c>
      <c r="D42" s="10">
        <f>'Mloc 2022'!O48</f>
        <v>0</v>
      </c>
      <c r="E42" s="72">
        <f>'Mloc 2022'!H48</f>
        <v>0</v>
      </c>
      <c r="F42" s="1">
        <f>'Mloc 2022'!E48</f>
        <v>0</v>
      </c>
      <c r="G42" s="73">
        <f>'Mloc 2022'!M48</f>
        <v>0</v>
      </c>
      <c r="H42" s="74">
        <f>'Mloc 2022'!K48</f>
        <v>0</v>
      </c>
      <c r="I42" s="75">
        <v>2022</v>
      </c>
      <c r="J42" s="75">
        <f t="shared" ca="1" si="10"/>
        <v>122</v>
      </c>
      <c r="K42" s="1">
        <f t="shared" ca="1" si="15"/>
        <v>0</v>
      </c>
      <c r="L42" s="1">
        <f t="shared" ca="1" si="16"/>
        <v>0</v>
      </c>
      <c r="M42" s="1">
        <f t="shared" ca="1" si="0"/>
        <v>0</v>
      </c>
      <c r="N42" s="1">
        <f t="shared" ca="1" si="1"/>
        <v>0</v>
      </c>
      <c r="O42" s="1">
        <f t="shared" ca="1" si="2"/>
        <v>0</v>
      </c>
      <c r="P42" s="1">
        <f t="shared" ca="1" si="17"/>
        <v>39</v>
      </c>
      <c r="Q42" s="11">
        <f t="shared" ca="1" si="18"/>
        <v>0</v>
      </c>
      <c r="R42" s="10"/>
      <c r="S42" s="10"/>
      <c r="T42" s="12" t="str">
        <f>IF(ISBLANK('Mloc 2022'!L48),"Non précisé",'Mloc 2022'!L48)</f>
        <v>Non précisé</v>
      </c>
      <c r="U42" s="1" t="str">
        <f>'Mloc 2022'!H164</f>
        <v/>
      </c>
      <c r="V42" s="31" t="str">
        <f t="shared" ca="1" si="9"/>
        <v/>
      </c>
      <c r="Y42" s="15"/>
      <c r="Z42" s="16"/>
    </row>
    <row r="43" spans="1:26" ht="16" customHeight="1" x14ac:dyDescent="0.15">
      <c r="A43" s="71">
        <f>'Mloc 2022'!A49</f>
        <v>41</v>
      </c>
      <c r="B43" s="1">
        <f>'Mloc 2022'!B49</f>
        <v>0</v>
      </c>
      <c r="C43" s="10">
        <f>'Mloc 2022'!C49</f>
        <v>0</v>
      </c>
      <c r="D43" s="10">
        <f>'Mloc 2022'!O49</f>
        <v>0</v>
      </c>
      <c r="E43" s="72">
        <f>'Mloc 2022'!H49</f>
        <v>0</v>
      </c>
      <c r="F43" s="1">
        <f>'Mloc 2022'!E49</f>
        <v>0</v>
      </c>
      <c r="G43" s="73">
        <f>'Mloc 2022'!M49</f>
        <v>0</v>
      </c>
      <c r="H43" s="74">
        <f>'Mloc 2022'!K49</f>
        <v>0</v>
      </c>
      <c r="I43" s="75">
        <v>2022</v>
      </c>
      <c r="J43" s="75">
        <f t="shared" ca="1" si="10"/>
        <v>122</v>
      </c>
      <c r="K43" s="1">
        <f t="shared" ca="1" si="15"/>
        <v>0</v>
      </c>
      <c r="L43" s="1">
        <f t="shared" ca="1" si="16"/>
        <v>0</v>
      </c>
      <c r="M43" s="1">
        <f t="shared" ca="1" si="0"/>
        <v>0</v>
      </c>
      <c r="N43" s="1">
        <f t="shared" ca="1" si="1"/>
        <v>0</v>
      </c>
      <c r="O43" s="1">
        <f t="shared" ca="1" si="2"/>
        <v>0</v>
      </c>
      <c r="P43" s="1">
        <f t="shared" ca="1" si="17"/>
        <v>39</v>
      </c>
      <c r="Q43" s="11">
        <f t="shared" ca="1" si="18"/>
        <v>0</v>
      </c>
      <c r="R43" s="10"/>
      <c r="S43" s="10"/>
      <c r="T43" s="12" t="str">
        <f>IF(ISBLANK('Mloc 2022'!L49),"Non précisé",'Mloc 2022'!L49)</f>
        <v>Non précisé</v>
      </c>
      <c r="U43" s="1" t="str">
        <f>'Mloc 2022'!H165</f>
        <v/>
      </c>
      <c r="V43" s="31" t="str">
        <f t="shared" ca="1" si="9"/>
        <v/>
      </c>
      <c r="Y43" s="15"/>
      <c r="Z43" s="16"/>
    </row>
    <row r="44" spans="1:26" ht="16" customHeight="1" x14ac:dyDescent="0.15">
      <c r="A44" s="71">
        <f>'Mloc 2022'!A50</f>
        <v>42</v>
      </c>
      <c r="B44" s="1">
        <f>'Mloc 2022'!B50</f>
        <v>0</v>
      </c>
      <c r="C44" s="10">
        <f>'Mloc 2022'!C50</f>
        <v>0</v>
      </c>
      <c r="D44" s="10">
        <f>'Mloc 2022'!O50</f>
        <v>0</v>
      </c>
      <c r="E44" s="72">
        <f>'Mloc 2022'!H50</f>
        <v>0</v>
      </c>
      <c r="F44" s="1">
        <f>'Mloc 2022'!E50</f>
        <v>0</v>
      </c>
      <c r="G44" s="73">
        <f>'Mloc 2022'!M50</f>
        <v>0</v>
      </c>
      <c r="H44" s="74">
        <f>'Mloc 2022'!K50</f>
        <v>0</v>
      </c>
      <c r="I44" s="75">
        <v>2022</v>
      </c>
      <c r="J44" s="75">
        <f t="shared" ca="1" si="10"/>
        <v>122</v>
      </c>
      <c r="K44" s="1">
        <f t="shared" ca="1" si="15"/>
        <v>0</v>
      </c>
      <c r="L44" s="1">
        <f t="shared" ca="1" si="16"/>
        <v>0</v>
      </c>
      <c r="M44" s="1">
        <f t="shared" ca="1" si="0"/>
        <v>0</v>
      </c>
      <c r="N44" s="1">
        <f t="shared" ca="1" si="1"/>
        <v>0</v>
      </c>
      <c r="O44" s="1">
        <f t="shared" ca="1" si="2"/>
        <v>0</v>
      </c>
      <c r="P44" s="1">
        <f t="shared" ca="1" si="17"/>
        <v>39</v>
      </c>
      <c r="Q44" s="11">
        <f t="shared" ca="1" si="18"/>
        <v>0</v>
      </c>
      <c r="R44" s="10"/>
      <c r="S44" s="10"/>
      <c r="T44" s="12" t="str">
        <f>IF(ISBLANK('Mloc 2022'!L50),"Non précisé",'Mloc 2022'!L50)</f>
        <v>Non précisé</v>
      </c>
      <c r="U44" s="1" t="str">
        <f>'Mloc 2022'!H166</f>
        <v/>
      </c>
      <c r="V44" s="31" t="str">
        <f ca="1">IFERROR(IF(R44="oui",0,Q44*U44),"")</f>
        <v/>
      </c>
      <c r="Y44" s="15"/>
      <c r="Z44" s="16"/>
    </row>
    <row r="45" spans="1:26" ht="16" customHeight="1" x14ac:dyDescent="0.15">
      <c r="A45" s="71">
        <f>'Mloc 2022'!A51</f>
        <v>43</v>
      </c>
      <c r="B45" s="1">
        <f>'Mloc 2022'!B51</f>
        <v>0</v>
      </c>
      <c r="C45" s="10">
        <f>'Mloc 2022'!C51</f>
        <v>0</v>
      </c>
      <c r="D45" s="10">
        <f>'Mloc 2022'!O51</f>
        <v>0</v>
      </c>
      <c r="E45" s="72">
        <f>'Mloc 2022'!H51</f>
        <v>0</v>
      </c>
      <c r="F45" s="1">
        <f>'Mloc 2022'!E51</f>
        <v>0</v>
      </c>
      <c r="G45" s="73">
        <f>'Mloc 2022'!M51</f>
        <v>0</v>
      </c>
      <c r="H45" s="74">
        <f>'Mloc 2022'!K51</f>
        <v>0</v>
      </c>
      <c r="I45" s="75">
        <v>2022</v>
      </c>
      <c r="J45" s="75">
        <f t="shared" ca="1" si="10"/>
        <v>122</v>
      </c>
      <c r="K45" s="1">
        <f t="shared" ca="1" si="15"/>
        <v>0</v>
      </c>
      <c r="L45" s="1">
        <f t="shared" ca="1" si="16"/>
        <v>0</v>
      </c>
      <c r="M45" s="1">
        <f t="shared" ca="1" si="0"/>
        <v>0</v>
      </c>
      <c r="N45" s="1">
        <f t="shared" ca="1" si="1"/>
        <v>0</v>
      </c>
      <c r="O45" s="1">
        <f t="shared" ca="1" si="2"/>
        <v>0</v>
      </c>
      <c r="P45" s="1">
        <f t="shared" ca="1" si="17"/>
        <v>39</v>
      </c>
      <c r="Q45" s="11">
        <f t="shared" ca="1" si="18"/>
        <v>0</v>
      </c>
      <c r="R45" s="10"/>
      <c r="S45" s="10"/>
      <c r="T45" s="12" t="str">
        <f>IF(ISBLANK('Mloc 2022'!L51),"Non précisé",'Mloc 2022'!L51)</f>
        <v>Non précisé</v>
      </c>
      <c r="U45" s="1" t="str">
        <f>'Mloc 2022'!H167</f>
        <v/>
      </c>
      <c r="V45" s="31" t="str">
        <f t="shared" ca="1" si="9"/>
        <v/>
      </c>
      <c r="Y45" s="15"/>
      <c r="Z45" s="16"/>
    </row>
    <row r="46" spans="1:26" ht="16" customHeight="1" x14ac:dyDescent="0.15">
      <c r="A46" s="71">
        <f>'Mloc 2022'!A52</f>
        <v>44</v>
      </c>
      <c r="B46" s="1">
        <f>'Mloc 2022'!B52</f>
        <v>0</v>
      </c>
      <c r="C46" s="10">
        <f>'Mloc 2022'!C52</f>
        <v>0</v>
      </c>
      <c r="D46" s="10">
        <f>'Mloc 2022'!O52</f>
        <v>0</v>
      </c>
      <c r="E46" s="72">
        <f>'Mloc 2022'!H52</f>
        <v>0</v>
      </c>
      <c r="F46" s="1">
        <f>'Mloc 2022'!E52</f>
        <v>0</v>
      </c>
      <c r="G46" s="73">
        <f>'Mloc 2022'!M52</f>
        <v>0</v>
      </c>
      <c r="H46" s="74">
        <f>'Mloc 2022'!K52</f>
        <v>0</v>
      </c>
      <c r="I46" s="75">
        <v>2022</v>
      </c>
      <c r="J46" s="75">
        <f t="shared" ca="1" si="10"/>
        <v>122</v>
      </c>
      <c r="K46" s="1">
        <f t="shared" ca="1" si="15"/>
        <v>0</v>
      </c>
      <c r="L46" s="1">
        <f t="shared" ca="1" si="16"/>
        <v>0</v>
      </c>
      <c r="M46" s="1">
        <f t="shared" ca="1" si="0"/>
        <v>0</v>
      </c>
      <c r="N46" s="1">
        <f t="shared" ca="1" si="1"/>
        <v>0</v>
      </c>
      <c r="O46" s="1">
        <f t="shared" ca="1" si="2"/>
        <v>0</v>
      </c>
      <c r="P46" s="1">
        <f t="shared" ca="1" si="17"/>
        <v>39</v>
      </c>
      <c r="Q46" s="11">
        <f t="shared" ca="1" si="18"/>
        <v>0</v>
      </c>
      <c r="R46" s="10"/>
      <c r="S46" s="10"/>
      <c r="T46" s="12" t="str">
        <f>IF(ISBLANK('Mloc 2022'!L52),"Non précisé",'Mloc 2022'!L52)</f>
        <v>Non précisé</v>
      </c>
      <c r="U46" s="1" t="str">
        <f>'Mloc 2022'!H168</f>
        <v/>
      </c>
      <c r="V46" s="31" t="str">
        <f t="shared" ca="1" si="9"/>
        <v/>
      </c>
      <c r="Y46" s="15"/>
      <c r="Z46" s="16"/>
    </row>
    <row r="47" spans="1:26" ht="16" customHeight="1" x14ac:dyDescent="0.15">
      <c r="A47" s="71">
        <f>'Mloc 2022'!A53</f>
        <v>45</v>
      </c>
      <c r="B47" s="1">
        <f>'Mloc 2022'!B53</f>
        <v>0</v>
      </c>
      <c r="C47" s="10">
        <f>'Mloc 2022'!C53</f>
        <v>0</v>
      </c>
      <c r="D47" s="10">
        <f>'Mloc 2022'!O53</f>
        <v>0</v>
      </c>
      <c r="E47" s="72">
        <f>'Mloc 2022'!H53</f>
        <v>0</v>
      </c>
      <c r="F47" s="1">
        <f>'Mloc 2022'!E53</f>
        <v>0</v>
      </c>
      <c r="G47" s="73">
        <f>'Mloc 2022'!M53</f>
        <v>0</v>
      </c>
      <c r="H47" s="74">
        <f>'Mloc 2022'!K53</f>
        <v>0</v>
      </c>
      <c r="I47" s="75">
        <v>2022</v>
      </c>
      <c r="J47" s="75">
        <f t="shared" ca="1" si="10"/>
        <v>122</v>
      </c>
      <c r="K47" s="1">
        <f t="shared" ca="1" si="15"/>
        <v>0</v>
      </c>
      <c r="L47" s="1">
        <f t="shared" ca="1" si="16"/>
        <v>0</v>
      </c>
      <c r="M47" s="1">
        <f t="shared" ca="1" si="0"/>
        <v>0</v>
      </c>
      <c r="N47" s="1">
        <f t="shared" ca="1" si="1"/>
        <v>0</v>
      </c>
      <c r="O47" s="1">
        <f t="shared" ca="1" si="2"/>
        <v>0</v>
      </c>
      <c r="P47" s="1">
        <f t="shared" ca="1" si="17"/>
        <v>39</v>
      </c>
      <c r="Q47" s="11">
        <f t="shared" ca="1" si="18"/>
        <v>0</v>
      </c>
      <c r="R47" s="10"/>
      <c r="S47" s="10"/>
      <c r="T47" s="12" t="str">
        <f>IF(ISBLANK('Mloc 2022'!L53),"Non précisé",'Mloc 2022'!L53)</f>
        <v>Non précisé</v>
      </c>
      <c r="U47" s="1" t="str">
        <f>'Mloc 2022'!H169</f>
        <v/>
      </c>
      <c r="V47" s="31" t="str">
        <f t="shared" ca="1" si="9"/>
        <v/>
      </c>
      <c r="Y47" s="15"/>
      <c r="Z47" s="16"/>
    </row>
    <row r="48" spans="1:26" ht="16" customHeight="1" x14ac:dyDescent="0.15">
      <c r="A48" s="71">
        <f>'Mloc 2022'!A54</f>
        <v>46</v>
      </c>
      <c r="B48" s="1">
        <f>'Mloc 2022'!B54</f>
        <v>0</v>
      </c>
      <c r="C48" s="10">
        <f>'Mloc 2022'!C54</f>
        <v>0</v>
      </c>
      <c r="D48" s="10">
        <f>'Mloc 2022'!O54</f>
        <v>0</v>
      </c>
      <c r="E48" s="72">
        <f>'Mloc 2022'!H54</f>
        <v>0</v>
      </c>
      <c r="F48" s="1">
        <f>'Mloc 2022'!E54</f>
        <v>0</v>
      </c>
      <c r="G48" s="73">
        <f>'Mloc 2022'!M54</f>
        <v>0</v>
      </c>
      <c r="H48" s="74">
        <f>'Mloc 2022'!K54</f>
        <v>0</v>
      </c>
      <c r="I48" s="75">
        <v>2022</v>
      </c>
      <c r="J48" s="75">
        <f t="shared" ca="1" si="10"/>
        <v>122</v>
      </c>
      <c r="K48" s="1">
        <f t="shared" ca="1" si="15"/>
        <v>0</v>
      </c>
      <c r="L48" s="1">
        <f t="shared" ca="1" si="16"/>
        <v>0</v>
      </c>
      <c r="M48" s="1">
        <f t="shared" ca="1" si="0"/>
        <v>0</v>
      </c>
      <c r="N48" s="1">
        <f t="shared" ca="1" si="1"/>
        <v>0</v>
      </c>
      <c r="O48" s="1">
        <f t="shared" ca="1" si="2"/>
        <v>0</v>
      </c>
      <c r="P48" s="1">
        <f t="shared" ca="1" si="17"/>
        <v>39</v>
      </c>
      <c r="Q48" s="11">
        <f t="shared" ca="1" si="18"/>
        <v>0</v>
      </c>
      <c r="R48" s="10"/>
      <c r="S48" s="10"/>
      <c r="T48" s="12" t="str">
        <f>IF(ISBLANK('Mloc 2022'!L54),"Non précisé",'Mloc 2022'!L54)</f>
        <v>Non précisé</v>
      </c>
      <c r="U48" s="1" t="str">
        <f>'Mloc 2022'!H170</f>
        <v/>
      </c>
      <c r="V48" s="31" t="str">
        <f t="shared" ca="1" si="9"/>
        <v/>
      </c>
      <c r="Y48" s="15"/>
      <c r="Z48" s="16"/>
    </row>
    <row r="49" spans="1:26" ht="16" customHeight="1" x14ac:dyDescent="0.15">
      <c r="A49" s="71">
        <f>'Mloc 2022'!A55</f>
        <v>47</v>
      </c>
      <c r="B49" s="1">
        <f>'Mloc 2022'!B55</f>
        <v>0</v>
      </c>
      <c r="C49" s="10">
        <f>'Mloc 2022'!C55</f>
        <v>0</v>
      </c>
      <c r="D49" s="10">
        <f>'Mloc 2022'!O55</f>
        <v>0</v>
      </c>
      <c r="E49" s="72">
        <f>'Mloc 2022'!H55</f>
        <v>0</v>
      </c>
      <c r="F49" s="1">
        <f>'Mloc 2022'!E55</f>
        <v>0</v>
      </c>
      <c r="G49" s="73">
        <f>'Mloc 2022'!M55</f>
        <v>0</v>
      </c>
      <c r="H49" s="74">
        <f>'Mloc 2022'!K55</f>
        <v>0</v>
      </c>
      <c r="I49" s="75">
        <v>2022</v>
      </c>
      <c r="J49" s="75">
        <f t="shared" ca="1" si="10"/>
        <v>122</v>
      </c>
      <c r="K49" s="1">
        <f t="shared" ca="1" si="15"/>
        <v>0</v>
      </c>
      <c r="L49" s="1">
        <f t="shared" ca="1" si="16"/>
        <v>0</v>
      </c>
      <c r="M49" s="1">
        <f t="shared" ca="1" si="0"/>
        <v>0</v>
      </c>
      <c r="N49" s="1">
        <f t="shared" ca="1" si="1"/>
        <v>0</v>
      </c>
      <c r="O49" s="1">
        <f t="shared" ca="1" si="2"/>
        <v>0</v>
      </c>
      <c r="P49" s="1">
        <f t="shared" ca="1" si="17"/>
        <v>39</v>
      </c>
      <c r="Q49" s="11">
        <f t="shared" ca="1" si="18"/>
        <v>0</v>
      </c>
      <c r="R49" s="10"/>
      <c r="S49" s="10"/>
      <c r="T49" s="12" t="str">
        <f>IF(ISBLANK('Mloc 2022'!L55),"Non précisé",'Mloc 2022'!L55)</f>
        <v>Non précisé</v>
      </c>
      <c r="U49" s="1" t="str">
        <f>'Mloc 2022'!H171</f>
        <v/>
      </c>
      <c r="V49" s="31" t="str">
        <f t="shared" ca="1" si="9"/>
        <v/>
      </c>
      <c r="Y49" s="15"/>
      <c r="Z49" s="16"/>
    </row>
    <row r="50" spans="1:26" ht="16" customHeight="1" x14ac:dyDescent="0.15">
      <c r="A50" s="71">
        <f>'Mloc 2022'!A56</f>
        <v>48</v>
      </c>
      <c r="B50" s="1">
        <f>'Mloc 2022'!B56</f>
        <v>0</v>
      </c>
      <c r="C50" s="10">
        <f>'Mloc 2022'!C56</f>
        <v>0</v>
      </c>
      <c r="D50" s="10">
        <f>'Mloc 2022'!O56</f>
        <v>0</v>
      </c>
      <c r="E50" s="72">
        <f>'Mloc 2022'!H56</f>
        <v>0</v>
      </c>
      <c r="F50" s="1">
        <f>'Mloc 2022'!E56</f>
        <v>0</v>
      </c>
      <c r="G50" s="73">
        <f>'Mloc 2022'!M56</f>
        <v>0</v>
      </c>
      <c r="H50" s="74">
        <f>'Mloc 2022'!K56</f>
        <v>0</v>
      </c>
      <c r="I50" s="75">
        <v>2022</v>
      </c>
      <c r="J50" s="75">
        <f t="shared" ca="1" si="10"/>
        <v>122</v>
      </c>
      <c r="K50" s="1">
        <f t="shared" ca="1" si="15"/>
        <v>0</v>
      </c>
      <c r="L50" s="1">
        <f t="shared" ca="1" si="16"/>
        <v>0</v>
      </c>
      <c r="M50" s="1">
        <f t="shared" ca="1" si="0"/>
        <v>0</v>
      </c>
      <c r="N50" s="1">
        <f t="shared" ca="1" si="1"/>
        <v>0</v>
      </c>
      <c r="O50" s="1">
        <f t="shared" ca="1" si="2"/>
        <v>0</v>
      </c>
      <c r="P50" s="1">
        <f t="shared" ca="1" si="17"/>
        <v>39</v>
      </c>
      <c r="Q50" s="11">
        <f t="shared" ca="1" si="18"/>
        <v>0</v>
      </c>
      <c r="R50" s="10"/>
      <c r="S50" s="10"/>
      <c r="T50" s="12" t="str">
        <f>IF(ISBLANK('Mloc 2022'!L56),"Non précisé",'Mloc 2022'!L56)</f>
        <v>Non précisé</v>
      </c>
      <c r="U50" s="1" t="str">
        <f>'Mloc 2022'!H172</f>
        <v/>
      </c>
      <c r="V50" s="31" t="str">
        <f t="shared" ca="1" si="9"/>
        <v/>
      </c>
      <c r="Y50" s="15"/>
      <c r="Z50" s="16"/>
    </row>
    <row r="51" spans="1:26" ht="16" customHeight="1" x14ac:dyDescent="0.15">
      <c r="A51" s="71">
        <f>'Mloc 2022'!A57</f>
        <v>49</v>
      </c>
      <c r="B51" s="1">
        <f>'Mloc 2022'!B57</f>
        <v>0</v>
      </c>
      <c r="C51" s="10">
        <f>'Mloc 2022'!C57</f>
        <v>0</v>
      </c>
      <c r="D51" s="10">
        <f>'Mloc 2022'!O57</f>
        <v>0</v>
      </c>
      <c r="E51" s="72">
        <f>'Mloc 2022'!H57</f>
        <v>0</v>
      </c>
      <c r="F51" s="1">
        <f>'Mloc 2022'!E57</f>
        <v>0</v>
      </c>
      <c r="G51" s="73">
        <f>'Mloc 2022'!M57</f>
        <v>0</v>
      </c>
      <c r="H51" s="74">
        <f>'Mloc 2022'!K57</f>
        <v>0</v>
      </c>
      <c r="I51" s="75">
        <v>2022</v>
      </c>
      <c r="J51" s="75">
        <f t="shared" ca="1" si="10"/>
        <v>122</v>
      </c>
      <c r="K51" s="1">
        <f t="shared" ca="1" si="15"/>
        <v>0</v>
      </c>
      <c r="L51" s="1">
        <f t="shared" ca="1" si="16"/>
        <v>0</v>
      </c>
      <c r="M51" s="1">
        <f t="shared" ca="1" si="0"/>
        <v>0</v>
      </c>
      <c r="N51" s="1">
        <f t="shared" ca="1" si="1"/>
        <v>0</v>
      </c>
      <c r="O51" s="1">
        <f t="shared" ca="1" si="2"/>
        <v>0</v>
      </c>
      <c r="P51" s="1">
        <f t="shared" ca="1" si="17"/>
        <v>39</v>
      </c>
      <c r="Q51" s="11">
        <f t="shared" ca="1" si="18"/>
        <v>0</v>
      </c>
      <c r="R51" s="10"/>
      <c r="S51" s="10"/>
      <c r="T51" s="12" t="str">
        <f>IF(ISBLANK('Mloc 2022'!L57),"Non précisé",'Mloc 2022'!L57)</f>
        <v>Non précisé</v>
      </c>
      <c r="U51" s="1" t="str">
        <f>'Mloc 2022'!H173</f>
        <v/>
      </c>
      <c r="V51" s="31" t="str">
        <f t="shared" ca="1" si="9"/>
        <v/>
      </c>
      <c r="Y51" s="15"/>
      <c r="Z51" s="16"/>
    </row>
    <row r="52" spans="1:26" ht="16" customHeight="1" x14ac:dyDescent="0.15">
      <c r="A52" s="71">
        <f>'Mloc 2022'!A58</f>
        <v>50</v>
      </c>
      <c r="B52" s="1">
        <f>'Mloc 2022'!B58</f>
        <v>0</v>
      </c>
      <c r="C52" s="10">
        <f>'Mloc 2022'!C58</f>
        <v>0</v>
      </c>
      <c r="D52" s="10">
        <f>'Mloc 2022'!O58</f>
        <v>0</v>
      </c>
      <c r="E52" s="72">
        <f>'Mloc 2022'!H58</f>
        <v>0</v>
      </c>
      <c r="F52" s="1">
        <f>'Mloc 2022'!E58</f>
        <v>0</v>
      </c>
      <c r="G52" s="73">
        <f>'Mloc 2022'!M58</f>
        <v>0</v>
      </c>
      <c r="H52" s="74">
        <f>'Mloc 2022'!K58</f>
        <v>0</v>
      </c>
      <c r="I52" s="75">
        <v>2022</v>
      </c>
      <c r="J52" s="75">
        <f t="shared" ca="1" si="10"/>
        <v>122</v>
      </c>
      <c r="K52" s="1">
        <f t="shared" ca="1" si="15"/>
        <v>0</v>
      </c>
      <c r="L52" s="1">
        <f t="shared" ca="1" si="16"/>
        <v>0</v>
      </c>
      <c r="M52" s="1">
        <f t="shared" ca="1" si="0"/>
        <v>0</v>
      </c>
      <c r="N52" s="1">
        <f t="shared" ca="1" si="1"/>
        <v>0</v>
      </c>
      <c r="O52" s="1">
        <f t="shared" ca="1" si="2"/>
        <v>0</v>
      </c>
      <c r="P52" s="1">
        <f t="shared" ca="1" si="17"/>
        <v>39</v>
      </c>
      <c r="Q52" s="11">
        <f t="shared" ca="1" si="18"/>
        <v>0</v>
      </c>
      <c r="R52" s="10"/>
      <c r="S52" s="10"/>
      <c r="T52" s="12" t="str">
        <f>IF(ISBLANK('Mloc 2022'!L58),"Non précisé",'Mloc 2022'!L58)</f>
        <v>Non précisé</v>
      </c>
      <c r="U52" s="1" t="str">
        <f>'Mloc 2022'!H174</f>
        <v/>
      </c>
      <c r="V52" s="31" t="str">
        <f t="shared" ca="1" si="9"/>
        <v/>
      </c>
      <c r="Y52" s="15"/>
      <c r="Z52" s="16"/>
    </row>
    <row r="53" spans="1:26" ht="16" customHeight="1" x14ac:dyDescent="0.15">
      <c r="A53" s="71">
        <f>'Mloc 2022'!A59</f>
        <v>51</v>
      </c>
      <c r="B53" s="1">
        <f>'Mloc 2022'!B59</f>
        <v>0</v>
      </c>
      <c r="C53" s="10">
        <f>'Mloc 2022'!C59</f>
        <v>0</v>
      </c>
      <c r="D53" s="10">
        <f>'Mloc 2022'!O59</f>
        <v>0</v>
      </c>
      <c r="E53" s="72">
        <f>'Mloc 2022'!H59</f>
        <v>0</v>
      </c>
      <c r="F53" s="1">
        <f>'Mloc 2022'!E59</f>
        <v>0</v>
      </c>
      <c r="G53" s="73">
        <f>'Mloc 2022'!M59</f>
        <v>0</v>
      </c>
      <c r="H53" s="74">
        <f>'Mloc 2022'!K59</f>
        <v>0</v>
      </c>
      <c r="I53" s="75">
        <v>2022</v>
      </c>
      <c r="J53" s="75">
        <f t="shared" ca="1" si="10"/>
        <v>122</v>
      </c>
      <c r="K53" s="1">
        <f t="shared" ca="1" si="15"/>
        <v>0</v>
      </c>
      <c r="L53" s="1">
        <f t="shared" ca="1" si="16"/>
        <v>0</v>
      </c>
      <c r="M53" s="1">
        <f t="shared" ca="1" si="0"/>
        <v>0</v>
      </c>
      <c r="N53" s="1">
        <f t="shared" ca="1" si="1"/>
        <v>0</v>
      </c>
      <c r="O53" s="1">
        <f t="shared" ca="1" si="2"/>
        <v>0</v>
      </c>
      <c r="P53" s="1">
        <f t="shared" ca="1" si="17"/>
        <v>39</v>
      </c>
      <c r="Q53" s="11">
        <f t="shared" ca="1" si="18"/>
        <v>0</v>
      </c>
      <c r="R53" s="10"/>
      <c r="S53" s="10"/>
      <c r="T53" s="12" t="str">
        <f>IF(ISBLANK('Mloc 2022'!L59),"Non précisé",'Mloc 2022'!L59)</f>
        <v>Non précisé</v>
      </c>
      <c r="U53" s="1" t="str">
        <f>'Mloc 2022'!H175</f>
        <v/>
      </c>
      <c r="V53" s="31" t="str">
        <f t="shared" ca="1" si="9"/>
        <v/>
      </c>
      <c r="Y53" s="15"/>
      <c r="Z53" s="16"/>
    </row>
    <row r="54" spans="1:26" ht="16" customHeight="1" x14ac:dyDescent="0.15">
      <c r="A54" s="71">
        <f>'Mloc 2022'!A60</f>
        <v>52</v>
      </c>
      <c r="B54" s="1">
        <f>'Mloc 2022'!B60</f>
        <v>0</v>
      </c>
      <c r="C54" s="10">
        <f>'Mloc 2022'!C60</f>
        <v>0</v>
      </c>
      <c r="D54" s="10">
        <f>'Mloc 2022'!O60</f>
        <v>0</v>
      </c>
      <c r="E54" s="72">
        <f>'Mloc 2022'!H60</f>
        <v>0</v>
      </c>
      <c r="F54" s="1">
        <f>'Mloc 2022'!E60</f>
        <v>0</v>
      </c>
      <c r="G54" s="73">
        <f>'Mloc 2022'!M60</f>
        <v>0</v>
      </c>
      <c r="H54" s="74">
        <f>'Mloc 2022'!K60</f>
        <v>0</v>
      </c>
      <c r="I54" s="75">
        <v>2022</v>
      </c>
      <c r="J54" s="75">
        <f t="shared" ca="1" si="10"/>
        <v>122</v>
      </c>
      <c r="K54" s="1">
        <f t="shared" ca="1" si="15"/>
        <v>0</v>
      </c>
      <c r="L54" s="1">
        <f t="shared" ca="1" si="16"/>
        <v>0</v>
      </c>
      <c r="M54" s="1">
        <f t="shared" ca="1" si="0"/>
        <v>0</v>
      </c>
      <c r="N54" s="1">
        <f t="shared" ca="1" si="1"/>
        <v>0</v>
      </c>
      <c r="O54" s="1">
        <f t="shared" ca="1" si="2"/>
        <v>0</v>
      </c>
      <c r="P54" s="1">
        <f t="shared" ca="1" si="17"/>
        <v>39</v>
      </c>
      <c r="Q54" s="11">
        <f t="shared" ca="1" si="18"/>
        <v>0</v>
      </c>
      <c r="R54" s="10"/>
      <c r="S54" s="10"/>
      <c r="T54" s="12" t="str">
        <f>IF(ISBLANK('Mloc 2022'!L60),"Non précisé",'Mloc 2022'!L60)</f>
        <v>Non précisé</v>
      </c>
      <c r="U54" s="1" t="str">
        <f>'Mloc 2022'!H176</f>
        <v/>
      </c>
      <c r="V54" s="31" t="str">
        <f t="shared" ca="1" si="9"/>
        <v/>
      </c>
      <c r="Y54" s="15"/>
      <c r="Z54" s="16"/>
    </row>
    <row r="55" spans="1:26" ht="16" customHeight="1" x14ac:dyDescent="0.15">
      <c r="A55" s="71">
        <f>'Mloc 2022'!A61</f>
        <v>53</v>
      </c>
      <c r="B55" s="1">
        <f>'Mloc 2022'!B61</f>
        <v>0</v>
      </c>
      <c r="C55" s="10">
        <f>'Mloc 2022'!C61</f>
        <v>0</v>
      </c>
      <c r="D55" s="10">
        <f>'Mloc 2022'!O61</f>
        <v>0</v>
      </c>
      <c r="E55" s="72">
        <f>'Mloc 2022'!H61</f>
        <v>0</v>
      </c>
      <c r="F55" s="1">
        <f>'Mloc 2022'!E61</f>
        <v>0</v>
      </c>
      <c r="G55" s="73">
        <f>'Mloc 2022'!M61</f>
        <v>0</v>
      </c>
      <c r="H55" s="74">
        <f>'Mloc 2022'!K61</f>
        <v>0</v>
      </c>
      <c r="I55" s="75">
        <v>2022</v>
      </c>
      <c r="J55" s="75">
        <f t="shared" ca="1" si="10"/>
        <v>122</v>
      </c>
      <c r="K55" s="1">
        <f t="shared" ca="1" si="15"/>
        <v>0</v>
      </c>
      <c r="L55" s="1">
        <f t="shared" ca="1" si="16"/>
        <v>0</v>
      </c>
      <c r="M55" s="1">
        <f t="shared" ca="1" si="0"/>
        <v>0</v>
      </c>
      <c r="N55" s="1">
        <f t="shared" ca="1" si="1"/>
        <v>0</v>
      </c>
      <c r="O55" s="1">
        <f t="shared" ca="1" si="2"/>
        <v>0</v>
      </c>
      <c r="P55" s="1">
        <f t="shared" ca="1" si="17"/>
        <v>39</v>
      </c>
      <c r="Q55" s="11">
        <f t="shared" ca="1" si="18"/>
        <v>0</v>
      </c>
      <c r="R55" s="10"/>
      <c r="S55" s="10"/>
      <c r="T55" s="12" t="str">
        <f>IF(ISBLANK('Mloc 2022'!L61),"Non précisé",'Mloc 2022'!L61)</f>
        <v>Non précisé</v>
      </c>
      <c r="U55" s="1" t="str">
        <f>'Mloc 2022'!H177</f>
        <v/>
      </c>
      <c r="V55" s="31" t="str">
        <f t="shared" ca="1" si="9"/>
        <v/>
      </c>
      <c r="Y55" s="15"/>
      <c r="Z55" s="16"/>
    </row>
    <row r="56" spans="1:26" ht="16" customHeight="1" x14ac:dyDescent="0.15">
      <c r="A56" s="71">
        <f>'Mloc 2022'!A62</f>
        <v>54</v>
      </c>
      <c r="B56" s="1">
        <f>'Mloc 2022'!B62</f>
        <v>0</v>
      </c>
      <c r="C56" s="10">
        <f>'Mloc 2022'!C62</f>
        <v>0</v>
      </c>
      <c r="D56" s="10">
        <f>'Mloc 2022'!O62</f>
        <v>0</v>
      </c>
      <c r="E56" s="72">
        <f>'Mloc 2022'!H62</f>
        <v>0</v>
      </c>
      <c r="F56" s="1">
        <f>'Mloc 2022'!E62</f>
        <v>0</v>
      </c>
      <c r="G56" s="73">
        <f>'Mloc 2022'!M62</f>
        <v>0</v>
      </c>
      <c r="H56" s="74">
        <f>'Mloc 2022'!K62</f>
        <v>0</v>
      </c>
      <c r="I56" s="75">
        <v>2022</v>
      </c>
      <c r="J56" s="75">
        <f t="shared" ca="1" si="10"/>
        <v>122</v>
      </c>
      <c r="K56" s="1">
        <f t="shared" ca="1" si="15"/>
        <v>0</v>
      </c>
      <c r="L56" s="1">
        <f t="shared" ca="1" si="16"/>
        <v>0</v>
      </c>
      <c r="M56" s="1">
        <f t="shared" ca="1" si="0"/>
        <v>0</v>
      </c>
      <c r="N56" s="1">
        <f t="shared" ca="1" si="1"/>
        <v>0</v>
      </c>
      <c r="O56" s="1">
        <f t="shared" ca="1" si="2"/>
        <v>0</v>
      </c>
      <c r="P56" s="1">
        <f t="shared" ca="1" si="17"/>
        <v>39</v>
      </c>
      <c r="Q56" s="11">
        <f t="shared" ca="1" si="18"/>
        <v>0</v>
      </c>
      <c r="R56" s="10"/>
      <c r="S56" s="10"/>
      <c r="T56" s="12" t="str">
        <f>IF(ISBLANK('Mloc 2022'!L62),"Non précisé",'Mloc 2022'!L62)</f>
        <v>Non précisé</v>
      </c>
      <c r="U56" s="1" t="str">
        <f>'Mloc 2022'!H178</f>
        <v/>
      </c>
      <c r="V56" s="31" t="str">
        <f t="shared" ca="1" si="9"/>
        <v/>
      </c>
      <c r="Y56" s="15"/>
      <c r="Z56" s="16"/>
    </row>
    <row r="57" spans="1:26" ht="16" customHeight="1" x14ac:dyDescent="0.15">
      <c r="A57" s="71">
        <f>'Mloc 2022'!A63</f>
        <v>55</v>
      </c>
      <c r="B57" s="1">
        <f>'Mloc 2022'!B63</f>
        <v>0</v>
      </c>
      <c r="C57" s="10">
        <f>'Mloc 2022'!C63</f>
        <v>0</v>
      </c>
      <c r="D57" s="10">
        <f>'Mloc 2022'!O63</f>
        <v>0</v>
      </c>
      <c r="E57" s="72">
        <f>'Mloc 2022'!H63</f>
        <v>0</v>
      </c>
      <c r="F57" s="1">
        <f>'Mloc 2022'!E63</f>
        <v>0</v>
      </c>
      <c r="G57" s="73">
        <f>'Mloc 2022'!M63</f>
        <v>0</v>
      </c>
      <c r="H57" s="74">
        <f>'Mloc 2022'!K63</f>
        <v>0</v>
      </c>
      <c r="I57" s="75">
        <v>2022</v>
      </c>
      <c r="J57" s="75">
        <f t="shared" ca="1" si="10"/>
        <v>122</v>
      </c>
      <c r="K57" s="1">
        <f ca="1">IF(AND($J57=45,$I57&gt;=2003),IF(YEAR($H57)&lt;$I57,(13-MONTH($G57))/12*13,IF(YEAR($H57)=$I57,IF(MONTH($H57)&lt;MONTH($G57),(13-MONTH($G57))/12*13,(13-MONTH($H57))/12*13),"erreur")),0)</f>
        <v>0</v>
      </c>
      <c r="L57" s="1">
        <f ca="1">IF(AND($J57&gt;=46,$J57&lt;=49,$I57&gt;=2003),IF(YEAR($H57)&lt;$I57,13,IF(YEAR($H57)=$I57,(13-MONTH($H57))/12*13,"erreur")),0)</f>
        <v>0</v>
      </c>
      <c r="M57" s="1">
        <f t="shared" ca="1" si="0"/>
        <v>0</v>
      </c>
      <c r="N57" s="1">
        <f t="shared" ca="1" si="1"/>
        <v>0</v>
      </c>
      <c r="O57" s="1">
        <f t="shared" ca="1" si="2"/>
        <v>0</v>
      </c>
      <c r="P57" s="1">
        <f ca="1">IF(AND($J57&gt;=56,$I57&gt;=2001),IF(YEAR($H57)&lt;$I57,39,IF(YEAR($H57)=$I57,(13-MONTH($H57))/12*39,"erreur")),0)</f>
        <v>39</v>
      </c>
      <c r="Q57" s="11">
        <f ca="1">IFERROR(SUM(K57:P57)*F57,"")</f>
        <v>0</v>
      </c>
      <c r="R57" s="10"/>
      <c r="S57" s="10"/>
      <c r="T57" s="12" t="str">
        <f>IF(ISBLANK('Mloc 2022'!L63),"Non précisé",'Mloc 2022'!L63)</f>
        <v>Non précisé</v>
      </c>
      <c r="U57" s="1" t="str">
        <f>'Mloc 2022'!H179</f>
        <v/>
      </c>
      <c r="V57" s="31" t="str">
        <f t="shared" ca="1" si="9"/>
        <v/>
      </c>
      <c r="Y57" s="15"/>
      <c r="Z57" s="16"/>
    </row>
    <row r="58" spans="1:26" ht="16" customHeight="1" x14ac:dyDescent="0.15">
      <c r="A58" s="71">
        <f>'Mloc 2022'!A64</f>
        <v>56</v>
      </c>
      <c r="B58" s="1">
        <f>'Mloc 2022'!B64</f>
        <v>0</v>
      </c>
      <c r="C58" s="10">
        <f>'Mloc 2022'!C64</f>
        <v>0</v>
      </c>
      <c r="D58" s="10">
        <f>'Mloc 2022'!O64</f>
        <v>0</v>
      </c>
      <c r="E58" s="72">
        <f>'Mloc 2022'!H64</f>
        <v>0</v>
      </c>
      <c r="F58" s="1">
        <f>'Mloc 2022'!E64</f>
        <v>0</v>
      </c>
      <c r="G58" s="73">
        <f>'Mloc 2022'!M64</f>
        <v>0</v>
      </c>
      <c r="H58" s="74">
        <f>'Mloc 2022'!K64</f>
        <v>0</v>
      </c>
      <c r="I58" s="75">
        <v>2022</v>
      </c>
      <c r="J58" s="75">
        <f t="shared" ca="1" si="10"/>
        <v>122</v>
      </c>
      <c r="K58" s="1">
        <f ca="1">IF(AND($J58=45,$I58&gt;=2003),IF(YEAR($H58)&lt;$I58,(13-MONTH($G58))/12*13,IF(YEAR($H58)=$I58,IF(MONTH($H58)&lt;MONTH($G58),(13-MONTH($G58))/12*13,(13-MONTH($H58))/12*13),"erreur")),0)</f>
        <v>0</v>
      </c>
      <c r="L58" s="1">
        <f ca="1">IF(AND($J58&gt;=46,$J58&lt;=49,$I58&gt;=2003),IF(YEAR($H58)&lt;$I58,13,IF(YEAR($H58)=$I58,(13-MONTH($H58))/12*13,"erreur")),0)</f>
        <v>0</v>
      </c>
      <c r="M58" s="1">
        <f t="shared" ca="1" si="0"/>
        <v>0</v>
      </c>
      <c r="N58" s="1">
        <f t="shared" ca="1" si="1"/>
        <v>0</v>
      </c>
      <c r="O58" s="1">
        <f t="shared" ca="1" si="2"/>
        <v>0</v>
      </c>
      <c r="P58" s="1">
        <f ca="1">IF(AND($J58&gt;=56,$I58&gt;=2001),IF(YEAR($H58)&lt;$I58,39,IF(YEAR($H58)=$I58,(13-MONTH($H58))/12*39,"erreur")),0)</f>
        <v>39</v>
      </c>
      <c r="Q58" s="11">
        <f ca="1">IFERROR(SUM(K58:P58)*F58,"")</f>
        <v>0</v>
      </c>
      <c r="R58" s="10"/>
      <c r="S58" s="10"/>
      <c r="T58" s="12" t="str">
        <f>IF(ISBLANK('Mloc 2022'!L64),"Non précisé",'Mloc 2022'!L64)</f>
        <v>Non précisé</v>
      </c>
      <c r="U58" s="1" t="str">
        <f>'Mloc 2022'!H180</f>
        <v/>
      </c>
      <c r="V58" s="31" t="str">
        <f t="shared" ca="1" si="9"/>
        <v/>
      </c>
      <c r="Y58" s="15"/>
      <c r="Z58" s="16"/>
    </row>
    <row r="59" spans="1:26" ht="16" customHeight="1" x14ac:dyDescent="0.15">
      <c r="A59" s="71">
        <f>'Mloc 2022'!A65</f>
        <v>57</v>
      </c>
      <c r="B59" s="1">
        <f>'Mloc 2022'!B65</f>
        <v>0</v>
      </c>
      <c r="C59" s="10">
        <f>'Mloc 2022'!C65</f>
        <v>0</v>
      </c>
      <c r="D59" s="10">
        <f>'Mloc 2022'!O65</f>
        <v>0</v>
      </c>
      <c r="E59" s="72">
        <f>'Mloc 2022'!H65</f>
        <v>0</v>
      </c>
      <c r="F59" s="1">
        <f>'Mloc 2022'!E65</f>
        <v>0</v>
      </c>
      <c r="G59" s="73">
        <f>'Mloc 2022'!M65</f>
        <v>0</v>
      </c>
      <c r="H59" s="74">
        <f>'Mloc 2022'!K65</f>
        <v>0</v>
      </c>
      <c r="I59" s="75">
        <v>2022</v>
      </c>
      <c r="J59" s="75">
        <f t="shared" ca="1" si="10"/>
        <v>122</v>
      </c>
      <c r="K59" s="1">
        <f t="shared" ref="K59:K78" ca="1" si="19">IF(AND($J59=45,$I59&gt;=2003),IF(YEAR($H59)&lt;$I59,(13-MONTH($G59))/12*13,IF(YEAR($H59)=$I59,IF(MONTH($H59)&lt;MONTH($G59),(13-MONTH($G59))/12*13,(13-MONTH($H59))/12*13),"erreur")),0)</f>
        <v>0</v>
      </c>
      <c r="L59" s="1">
        <f t="shared" ref="L59:L78" ca="1" si="20">IF(AND($J59&gt;=46,$J59&lt;=49,$I59&gt;=2003),IF(YEAR($H59)&lt;$I59,13,IF(YEAR($H59)=$I59,(13-MONTH($H59))/12*13,"erreur")),0)</f>
        <v>0</v>
      </c>
      <c r="M59" s="1">
        <f t="shared" ca="1" si="0"/>
        <v>0</v>
      </c>
      <c r="N59" s="1">
        <f t="shared" ca="1" si="1"/>
        <v>0</v>
      </c>
      <c r="O59" s="1">
        <f t="shared" ca="1" si="2"/>
        <v>0</v>
      </c>
      <c r="P59" s="1">
        <f t="shared" ref="P59:P78" ca="1" si="21">IF(AND($J59&gt;=56,$I59&gt;=2001),IF(YEAR($H59)&lt;$I59,39,IF(YEAR($H59)=$I59,(13-MONTH($H59))/12*39,"erreur")),0)</f>
        <v>39</v>
      </c>
      <c r="Q59" s="11">
        <f t="shared" ref="Q59:Q78" ca="1" si="22">IFERROR(SUM(K59:P59)*F59,"")</f>
        <v>0</v>
      </c>
      <c r="R59" s="10"/>
      <c r="S59" s="10"/>
      <c r="T59" s="12" t="str">
        <f>IF(ISBLANK('Mloc 2022'!L65),"Non précisé",'Mloc 2022'!L65)</f>
        <v>Non précisé</v>
      </c>
      <c r="U59" s="1" t="str">
        <f>'Mloc 2022'!H181</f>
        <v/>
      </c>
      <c r="V59" s="31" t="str">
        <f t="shared" ca="1" si="9"/>
        <v/>
      </c>
      <c r="Y59" s="15"/>
      <c r="Z59" s="16"/>
    </row>
    <row r="60" spans="1:26" ht="16" customHeight="1" x14ac:dyDescent="0.15">
      <c r="A60" s="71">
        <f>'Mloc 2022'!A66</f>
        <v>58</v>
      </c>
      <c r="B60" s="1">
        <f>'Mloc 2022'!B66</f>
        <v>0</v>
      </c>
      <c r="C60" s="10">
        <f>'Mloc 2022'!C66</f>
        <v>0</v>
      </c>
      <c r="D60" s="10">
        <f>'Mloc 2022'!O66</f>
        <v>0</v>
      </c>
      <c r="E60" s="72">
        <f>'Mloc 2022'!H66</f>
        <v>0</v>
      </c>
      <c r="F60" s="1">
        <f>'Mloc 2022'!E66</f>
        <v>0</v>
      </c>
      <c r="G60" s="73">
        <f>'Mloc 2022'!M66</f>
        <v>0</v>
      </c>
      <c r="H60" s="74">
        <f>'Mloc 2022'!K66</f>
        <v>0</v>
      </c>
      <c r="I60" s="75">
        <v>2022</v>
      </c>
      <c r="J60" s="75">
        <f t="shared" ca="1" si="10"/>
        <v>122</v>
      </c>
      <c r="K60" s="1">
        <f t="shared" ca="1" si="19"/>
        <v>0</v>
      </c>
      <c r="L60" s="1">
        <f t="shared" ca="1" si="20"/>
        <v>0</v>
      </c>
      <c r="M60" s="1">
        <f t="shared" ca="1" si="0"/>
        <v>0</v>
      </c>
      <c r="N60" s="1">
        <f t="shared" ca="1" si="1"/>
        <v>0</v>
      </c>
      <c r="O60" s="1">
        <f t="shared" ca="1" si="2"/>
        <v>0</v>
      </c>
      <c r="P60" s="1">
        <f t="shared" ca="1" si="21"/>
        <v>39</v>
      </c>
      <c r="Q60" s="11">
        <f t="shared" ca="1" si="22"/>
        <v>0</v>
      </c>
      <c r="R60" s="10"/>
      <c r="S60" s="10"/>
      <c r="T60" s="12" t="str">
        <f>IF(ISBLANK('Mloc 2022'!L66),"Non précisé",'Mloc 2022'!L66)</f>
        <v>Non précisé</v>
      </c>
      <c r="U60" s="1" t="str">
        <f>'Mloc 2022'!H182</f>
        <v/>
      </c>
      <c r="V60" s="31" t="str">
        <f t="shared" ca="1" si="9"/>
        <v/>
      </c>
      <c r="Y60" s="15"/>
      <c r="Z60" s="16"/>
    </row>
    <row r="61" spans="1:26" ht="16" customHeight="1" x14ac:dyDescent="0.15">
      <c r="A61" s="71">
        <f>'Mloc 2022'!A67</f>
        <v>59</v>
      </c>
      <c r="B61" s="1">
        <f>'Mloc 2022'!B67</f>
        <v>0</v>
      </c>
      <c r="C61" s="10">
        <f>'Mloc 2022'!C67</f>
        <v>0</v>
      </c>
      <c r="D61" s="10">
        <f>'Mloc 2022'!O67</f>
        <v>0</v>
      </c>
      <c r="E61" s="72">
        <f>'Mloc 2022'!H67</f>
        <v>0</v>
      </c>
      <c r="F61" s="1">
        <f>'Mloc 2022'!E67</f>
        <v>0</v>
      </c>
      <c r="G61" s="73">
        <f>'Mloc 2022'!M67</f>
        <v>0</v>
      </c>
      <c r="H61" s="74">
        <f>'Mloc 2022'!K67</f>
        <v>0</v>
      </c>
      <c r="I61" s="75">
        <v>2022</v>
      </c>
      <c r="J61" s="75">
        <f t="shared" ca="1" si="10"/>
        <v>122</v>
      </c>
      <c r="K61" s="1">
        <f t="shared" ca="1" si="19"/>
        <v>0</v>
      </c>
      <c r="L61" s="1">
        <f t="shared" ca="1" si="20"/>
        <v>0</v>
      </c>
      <c r="M61" s="1">
        <f t="shared" ca="1" si="0"/>
        <v>0</v>
      </c>
      <c r="N61" s="1">
        <f t="shared" ca="1" si="1"/>
        <v>0</v>
      </c>
      <c r="O61" s="1">
        <f t="shared" ca="1" si="2"/>
        <v>0</v>
      </c>
      <c r="P61" s="1">
        <f t="shared" ca="1" si="21"/>
        <v>39</v>
      </c>
      <c r="Q61" s="11">
        <f t="shared" ca="1" si="22"/>
        <v>0</v>
      </c>
      <c r="R61" s="10"/>
      <c r="S61" s="10"/>
      <c r="T61" s="12" t="str">
        <f>IF(ISBLANK('Mloc 2022'!L67),"Non précisé",'Mloc 2022'!L67)</f>
        <v>Non précisé</v>
      </c>
      <c r="U61" s="1" t="str">
        <f>'Mloc 2022'!H183</f>
        <v/>
      </c>
      <c r="V61" s="31" t="str">
        <f t="shared" ca="1" si="9"/>
        <v/>
      </c>
      <c r="Y61" s="15"/>
      <c r="Z61" s="16"/>
    </row>
    <row r="62" spans="1:26" ht="16" customHeight="1" x14ac:dyDescent="0.15">
      <c r="A62" s="71">
        <f>'Mloc 2022'!A68</f>
        <v>60</v>
      </c>
      <c r="B62" s="1">
        <f>'Mloc 2022'!B68</f>
        <v>0</v>
      </c>
      <c r="C62" s="10">
        <f>'Mloc 2022'!C68</f>
        <v>0</v>
      </c>
      <c r="D62" s="10">
        <f>'Mloc 2022'!O68</f>
        <v>0</v>
      </c>
      <c r="E62" s="72">
        <f>'Mloc 2022'!H68</f>
        <v>0</v>
      </c>
      <c r="F62" s="1">
        <f>'Mloc 2022'!E68</f>
        <v>0</v>
      </c>
      <c r="G62" s="73">
        <f>'Mloc 2022'!M68</f>
        <v>0</v>
      </c>
      <c r="H62" s="74">
        <f>'Mloc 2022'!K68</f>
        <v>0</v>
      </c>
      <c r="I62" s="75">
        <v>2022</v>
      </c>
      <c r="J62" s="75">
        <f t="shared" ca="1" si="10"/>
        <v>122</v>
      </c>
      <c r="K62" s="1">
        <f t="shared" ca="1" si="19"/>
        <v>0</v>
      </c>
      <c r="L62" s="1">
        <f t="shared" ca="1" si="20"/>
        <v>0</v>
      </c>
      <c r="M62" s="1">
        <f t="shared" ca="1" si="0"/>
        <v>0</v>
      </c>
      <c r="N62" s="1">
        <f t="shared" ca="1" si="1"/>
        <v>0</v>
      </c>
      <c r="O62" s="1">
        <f t="shared" ca="1" si="2"/>
        <v>0</v>
      </c>
      <c r="P62" s="1">
        <f t="shared" ca="1" si="21"/>
        <v>39</v>
      </c>
      <c r="Q62" s="11">
        <f t="shared" ca="1" si="22"/>
        <v>0</v>
      </c>
      <c r="R62" s="10"/>
      <c r="S62" s="10"/>
      <c r="T62" s="12" t="str">
        <f>IF(ISBLANK('Mloc 2022'!L68),"Non précisé",'Mloc 2022'!L68)</f>
        <v>Non précisé</v>
      </c>
      <c r="U62" s="1" t="str">
        <f>'Mloc 2022'!H184</f>
        <v/>
      </c>
      <c r="V62" s="31" t="str">
        <f t="shared" ca="1" si="9"/>
        <v/>
      </c>
      <c r="Y62" s="15"/>
      <c r="Z62" s="16"/>
    </row>
    <row r="63" spans="1:26" ht="16" customHeight="1" x14ac:dyDescent="0.15">
      <c r="A63" s="71">
        <f>'Mloc 2022'!A69</f>
        <v>61</v>
      </c>
      <c r="B63" s="1">
        <f>'Mloc 2022'!B69</f>
        <v>0</v>
      </c>
      <c r="C63" s="10">
        <f>'Mloc 2022'!C69</f>
        <v>0</v>
      </c>
      <c r="D63" s="10">
        <f>'Mloc 2022'!O69</f>
        <v>0</v>
      </c>
      <c r="E63" s="72">
        <f>'Mloc 2022'!H69</f>
        <v>0</v>
      </c>
      <c r="F63" s="1">
        <f>'Mloc 2022'!E69</f>
        <v>0</v>
      </c>
      <c r="G63" s="73">
        <f>'Mloc 2022'!M69</f>
        <v>0</v>
      </c>
      <c r="H63" s="74">
        <f>'Mloc 2022'!K69</f>
        <v>0</v>
      </c>
      <c r="I63" s="75">
        <v>2022</v>
      </c>
      <c r="J63" s="75">
        <f t="shared" ca="1" si="10"/>
        <v>122</v>
      </c>
      <c r="K63" s="1">
        <f t="shared" ca="1" si="19"/>
        <v>0</v>
      </c>
      <c r="L63" s="1">
        <f t="shared" ca="1" si="20"/>
        <v>0</v>
      </c>
      <c r="M63" s="1">
        <f t="shared" ca="1" si="0"/>
        <v>0</v>
      </c>
      <c r="N63" s="1">
        <f t="shared" ca="1" si="1"/>
        <v>0</v>
      </c>
      <c r="O63" s="1">
        <f t="shared" ca="1" si="2"/>
        <v>0</v>
      </c>
      <c r="P63" s="1">
        <f t="shared" ca="1" si="21"/>
        <v>39</v>
      </c>
      <c r="Q63" s="11">
        <f t="shared" ca="1" si="22"/>
        <v>0</v>
      </c>
      <c r="R63" s="10"/>
      <c r="S63" s="10"/>
      <c r="T63" s="12" t="str">
        <f>IF(ISBLANK('Mloc 2022'!L69),"Non précisé",'Mloc 2022'!L69)</f>
        <v>Non précisé</v>
      </c>
      <c r="U63" s="1" t="str">
        <f>'Mloc 2022'!H185</f>
        <v/>
      </c>
      <c r="V63" s="31" t="str">
        <f t="shared" ca="1" si="9"/>
        <v/>
      </c>
      <c r="Y63" s="15"/>
      <c r="Z63" s="16"/>
    </row>
    <row r="64" spans="1:26" ht="16" customHeight="1" x14ac:dyDescent="0.15">
      <c r="A64" s="71">
        <f>'Mloc 2022'!A70</f>
        <v>62</v>
      </c>
      <c r="B64" s="1">
        <f>'Mloc 2022'!B70</f>
        <v>0</v>
      </c>
      <c r="C64" s="10">
        <f>'Mloc 2022'!C70</f>
        <v>0</v>
      </c>
      <c r="D64" s="10">
        <f>'Mloc 2022'!O70</f>
        <v>0</v>
      </c>
      <c r="E64" s="72">
        <f>'Mloc 2022'!H70</f>
        <v>0</v>
      </c>
      <c r="F64" s="1">
        <f>'Mloc 2022'!E70</f>
        <v>0</v>
      </c>
      <c r="G64" s="73">
        <f>'Mloc 2022'!M70</f>
        <v>0</v>
      </c>
      <c r="H64" s="74">
        <f>'Mloc 2022'!K70</f>
        <v>0</v>
      </c>
      <c r="I64" s="75">
        <v>2022</v>
      </c>
      <c r="J64" s="75">
        <f t="shared" ca="1" si="10"/>
        <v>122</v>
      </c>
      <c r="K64" s="1">
        <f t="shared" ca="1" si="19"/>
        <v>0</v>
      </c>
      <c r="L64" s="1">
        <f t="shared" ca="1" si="20"/>
        <v>0</v>
      </c>
      <c r="M64" s="1">
        <f t="shared" ca="1" si="0"/>
        <v>0</v>
      </c>
      <c r="N64" s="1">
        <f t="shared" ca="1" si="1"/>
        <v>0</v>
      </c>
      <c r="O64" s="1">
        <f t="shared" ca="1" si="2"/>
        <v>0</v>
      </c>
      <c r="P64" s="1">
        <f t="shared" ca="1" si="21"/>
        <v>39</v>
      </c>
      <c r="Q64" s="11">
        <f t="shared" ca="1" si="22"/>
        <v>0</v>
      </c>
      <c r="R64" s="10"/>
      <c r="S64" s="10"/>
      <c r="T64" s="12" t="str">
        <f>IF(ISBLANK('Mloc 2022'!L70),"Non précisé",'Mloc 2022'!L70)</f>
        <v>Non précisé</v>
      </c>
      <c r="U64" s="1" t="str">
        <f>'Mloc 2022'!H186</f>
        <v/>
      </c>
      <c r="V64" s="31" t="str">
        <f t="shared" ca="1" si="9"/>
        <v/>
      </c>
      <c r="Y64" s="15"/>
      <c r="Z64" s="16"/>
    </row>
    <row r="65" spans="1:26" ht="16" customHeight="1" x14ac:dyDescent="0.15">
      <c r="A65" s="71">
        <f>'Mloc 2022'!A71</f>
        <v>63</v>
      </c>
      <c r="B65" s="1">
        <f>'Mloc 2022'!B71</f>
        <v>0</v>
      </c>
      <c r="C65" s="10">
        <f>'Mloc 2022'!C71</f>
        <v>0</v>
      </c>
      <c r="D65" s="10">
        <f>'Mloc 2022'!O71</f>
        <v>0</v>
      </c>
      <c r="E65" s="72">
        <f>'Mloc 2022'!H71</f>
        <v>0</v>
      </c>
      <c r="F65" s="1">
        <f>'Mloc 2022'!E71</f>
        <v>0</v>
      </c>
      <c r="G65" s="73">
        <f>'Mloc 2022'!M71</f>
        <v>0</v>
      </c>
      <c r="H65" s="74">
        <f>'Mloc 2022'!K71</f>
        <v>0</v>
      </c>
      <c r="I65" s="75">
        <v>2022</v>
      </c>
      <c r="J65" s="75">
        <f t="shared" ca="1" si="10"/>
        <v>122</v>
      </c>
      <c r="K65" s="1">
        <f t="shared" ca="1" si="19"/>
        <v>0</v>
      </c>
      <c r="L65" s="1">
        <f t="shared" ca="1" si="20"/>
        <v>0</v>
      </c>
      <c r="M65" s="1">
        <f t="shared" ca="1" si="0"/>
        <v>0</v>
      </c>
      <c r="N65" s="1">
        <f t="shared" ca="1" si="1"/>
        <v>0</v>
      </c>
      <c r="O65" s="1">
        <f t="shared" ca="1" si="2"/>
        <v>0</v>
      </c>
      <c r="P65" s="1">
        <f t="shared" ca="1" si="21"/>
        <v>39</v>
      </c>
      <c r="Q65" s="11">
        <f t="shared" ca="1" si="22"/>
        <v>0</v>
      </c>
      <c r="R65" s="10"/>
      <c r="S65" s="10"/>
      <c r="T65" s="12" t="str">
        <f>IF(ISBLANK('Mloc 2022'!L71),"Non précisé",'Mloc 2022'!L71)</f>
        <v>Non précisé</v>
      </c>
      <c r="U65" s="1" t="str">
        <f>'Mloc 2022'!H187</f>
        <v/>
      </c>
      <c r="V65" s="31" t="str">
        <f t="shared" ca="1" si="9"/>
        <v/>
      </c>
      <c r="Y65" s="15"/>
      <c r="Z65" s="16"/>
    </row>
    <row r="66" spans="1:26" ht="16" customHeight="1" x14ac:dyDescent="0.15">
      <c r="A66" s="71">
        <f>'Mloc 2022'!A72</f>
        <v>64</v>
      </c>
      <c r="B66" s="1">
        <f>'Mloc 2022'!B72</f>
        <v>0</v>
      </c>
      <c r="C66" s="10">
        <f>'Mloc 2022'!C72</f>
        <v>0</v>
      </c>
      <c r="D66" s="10">
        <f>'Mloc 2022'!O72</f>
        <v>0</v>
      </c>
      <c r="E66" s="72">
        <f>'Mloc 2022'!H72</f>
        <v>0</v>
      </c>
      <c r="F66" s="1">
        <f>'Mloc 2022'!E72</f>
        <v>0</v>
      </c>
      <c r="G66" s="73">
        <f>'Mloc 2022'!M72</f>
        <v>0</v>
      </c>
      <c r="H66" s="74">
        <f>'Mloc 2022'!K72</f>
        <v>0</v>
      </c>
      <c r="I66" s="75">
        <v>2022</v>
      </c>
      <c r="J66" s="75">
        <f t="shared" ca="1" si="10"/>
        <v>122</v>
      </c>
      <c r="K66" s="1">
        <f t="shared" ca="1" si="19"/>
        <v>0</v>
      </c>
      <c r="L66" s="1">
        <f t="shared" ca="1" si="20"/>
        <v>0</v>
      </c>
      <c r="M66" s="1">
        <f t="shared" ca="1" si="0"/>
        <v>0</v>
      </c>
      <c r="N66" s="1">
        <f t="shared" ca="1" si="1"/>
        <v>0</v>
      </c>
      <c r="O66" s="1">
        <f t="shared" ca="1" si="2"/>
        <v>0</v>
      </c>
      <c r="P66" s="1">
        <f t="shared" ca="1" si="21"/>
        <v>39</v>
      </c>
      <c r="Q66" s="11">
        <f t="shared" ca="1" si="22"/>
        <v>0</v>
      </c>
      <c r="R66" s="10"/>
      <c r="S66" s="10"/>
      <c r="T66" s="12" t="str">
        <f>IF(ISBLANK('Mloc 2022'!L72),"Non précisé",'Mloc 2022'!L72)</f>
        <v>Non précisé</v>
      </c>
      <c r="U66" s="1" t="str">
        <f>'Mloc 2022'!H188</f>
        <v/>
      </c>
      <c r="V66" s="31" t="str">
        <f t="shared" ca="1" si="9"/>
        <v/>
      </c>
      <c r="Y66" s="15"/>
      <c r="Z66" s="16"/>
    </row>
    <row r="67" spans="1:26" ht="16" customHeight="1" x14ac:dyDescent="0.15">
      <c r="A67" s="71">
        <f>'Mloc 2022'!A73</f>
        <v>65</v>
      </c>
      <c r="B67" s="1">
        <f>'Mloc 2022'!B73</f>
        <v>0</v>
      </c>
      <c r="C67" s="10">
        <f>'Mloc 2022'!C73</f>
        <v>0</v>
      </c>
      <c r="D67" s="10">
        <f>'Mloc 2022'!O73</f>
        <v>0</v>
      </c>
      <c r="E67" s="72">
        <f>'Mloc 2022'!H73</f>
        <v>0</v>
      </c>
      <c r="F67" s="1">
        <f>'Mloc 2022'!E73</f>
        <v>0</v>
      </c>
      <c r="G67" s="73">
        <f>'Mloc 2022'!M73</f>
        <v>0</v>
      </c>
      <c r="H67" s="74">
        <f>'Mloc 2022'!K73</f>
        <v>0</v>
      </c>
      <c r="I67" s="75">
        <v>2022</v>
      </c>
      <c r="J67" s="75">
        <f t="shared" ca="1" si="10"/>
        <v>122</v>
      </c>
      <c r="K67" s="1">
        <f t="shared" ca="1" si="19"/>
        <v>0</v>
      </c>
      <c r="L67" s="1">
        <f t="shared" ca="1" si="20"/>
        <v>0</v>
      </c>
      <c r="M67" s="1">
        <f t="shared" ref="M67:M102" ca="1" si="23">IF(AND($J67=50,$I67&gt;=2002),IF(YEAR($H67)&lt;$I67,IF($I67&gt;=2003,(MONTH($G67)-1)/12*13,0)+(13-MONTH($G67))/12*26,IF(YEAR($H67)=$I67,IF(MONTH($H67)&lt;MONTH($G67),IF($I67&gt;=2003,(MONTH($G67)-MONTH($H67))/12*13,0)+(13-MONTH($G67))/12*26,(13-MONTH($H67))/12*26),"erreur")),0)</f>
        <v>0</v>
      </c>
      <c r="N67" s="1">
        <f t="shared" ref="N67:N102" ca="1" si="24">IF(AND($J67&gt;=51,$J67&lt;=54,$I67&gt;=2002),IF(YEAR($H67)&lt;$I67,26,IF(YEAR($H67)=$I67,(13-MONTH($H67))/12*26,"erreur")),0)</f>
        <v>0</v>
      </c>
      <c r="O67" s="1">
        <f t="shared" ref="O67:O102" ca="1" si="25">IF(AND($J67=55,$I67&gt;=2001),IF(YEAR($H67)&lt;$I67,IF($I67&gt;=2002,(MONTH($G67)-1)/12*26,0)+(13-MONTH($G67))/12*39,IF(YEAR($H67)=$I67,IF(MONTH($H67)&lt;MONTH($G67),IF($I67&gt;=2002,(MONTH($G67)-MONTH($H67))/12*26,0)+(13-MONTH($G67))/12*39,(13-MONTH($H67))/12*39),"erreur")),0)</f>
        <v>0</v>
      </c>
      <c r="P67" s="1">
        <f t="shared" ca="1" si="21"/>
        <v>39</v>
      </c>
      <c r="Q67" s="11">
        <f t="shared" ca="1" si="22"/>
        <v>0</v>
      </c>
      <c r="R67" s="10"/>
      <c r="S67" s="10"/>
      <c r="T67" s="12" t="str">
        <f>IF(ISBLANK('Mloc 2022'!L73),"Non précisé",'Mloc 2022'!L73)</f>
        <v>Non précisé</v>
      </c>
      <c r="U67" s="1" t="str">
        <f>'Mloc 2022'!H189</f>
        <v/>
      </c>
      <c r="V67" s="31" t="str">
        <f t="shared" ca="1" si="9"/>
        <v/>
      </c>
      <c r="Y67" s="15"/>
      <c r="Z67" s="16"/>
    </row>
    <row r="68" spans="1:26" ht="16" customHeight="1" x14ac:dyDescent="0.15">
      <c r="A68" s="71">
        <f>'Mloc 2022'!A74</f>
        <v>66</v>
      </c>
      <c r="B68" s="1">
        <f>'Mloc 2022'!B74</f>
        <v>0</v>
      </c>
      <c r="C68" s="10">
        <f>'Mloc 2022'!C74</f>
        <v>0</v>
      </c>
      <c r="D68" s="10">
        <f>'Mloc 2022'!O74</f>
        <v>0</v>
      </c>
      <c r="E68" s="72">
        <f>'Mloc 2022'!H74</f>
        <v>0</v>
      </c>
      <c r="F68" s="1">
        <f>'Mloc 2022'!E74</f>
        <v>0</v>
      </c>
      <c r="G68" s="73">
        <f>'Mloc 2022'!M74</f>
        <v>0</v>
      </c>
      <c r="H68" s="74">
        <f>'Mloc 2022'!K74</f>
        <v>0</v>
      </c>
      <c r="I68" s="75">
        <v>2022</v>
      </c>
      <c r="J68" s="75">
        <f t="shared" ca="1" si="10"/>
        <v>122</v>
      </c>
      <c r="K68" s="1">
        <f t="shared" ca="1" si="19"/>
        <v>0</v>
      </c>
      <c r="L68" s="1">
        <f t="shared" ca="1" si="20"/>
        <v>0</v>
      </c>
      <c r="M68" s="1">
        <f t="shared" ca="1" si="23"/>
        <v>0</v>
      </c>
      <c r="N68" s="1">
        <f t="shared" ca="1" si="24"/>
        <v>0</v>
      </c>
      <c r="O68" s="1">
        <f t="shared" ca="1" si="25"/>
        <v>0</v>
      </c>
      <c r="P68" s="1">
        <f t="shared" ca="1" si="21"/>
        <v>39</v>
      </c>
      <c r="Q68" s="11">
        <f t="shared" ca="1" si="22"/>
        <v>0</v>
      </c>
      <c r="R68" s="10"/>
      <c r="S68" s="10"/>
      <c r="T68" s="12" t="str">
        <f>IF(ISBLANK('Mloc 2022'!L74),"Non précisé",'Mloc 2022'!L74)</f>
        <v>Non précisé</v>
      </c>
      <c r="U68" s="1" t="str">
        <f>'Mloc 2022'!H190</f>
        <v/>
      </c>
      <c r="V68" s="31" t="str">
        <f t="shared" ca="1" si="9"/>
        <v/>
      </c>
      <c r="Y68" s="15"/>
      <c r="Z68" s="16"/>
    </row>
    <row r="69" spans="1:26" ht="16" customHeight="1" x14ac:dyDescent="0.15">
      <c r="A69" s="71">
        <f>'Mloc 2022'!A75</f>
        <v>67</v>
      </c>
      <c r="B69" s="1">
        <f>'Mloc 2022'!B75</f>
        <v>0</v>
      </c>
      <c r="C69" s="10">
        <f>'Mloc 2022'!C75</f>
        <v>0</v>
      </c>
      <c r="D69" s="10">
        <f>'Mloc 2022'!O75</f>
        <v>0</v>
      </c>
      <c r="E69" s="72">
        <f>'Mloc 2022'!H75</f>
        <v>0</v>
      </c>
      <c r="F69" s="1">
        <f>'Mloc 2022'!E75</f>
        <v>0</v>
      </c>
      <c r="G69" s="73">
        <f>'Mloc 2022'!M75</f>
        <v>0</v>
      </c>
      <c r="H69" s="74">
        <f>'Mloc 2022'!K75</f>
        <v>0</v>
      </c>
      <c r="I69" s="75">
        <v>2022</v>
      </c>
      <c r="J69" s="75">
        <f t="shared" ca="1" si="10"/>
        <v>122</v>
      </c>
      <c r="K69" s="1">
        <f t="shared" ca="1" si="19"/>
        <v>0</v>
      </c>
      <c r="L69" s="1">
        <f t="shared" ca="1" si="20"/>
        <v>0</v>
      </c>
      <c r="M69" s="1">
        <f t="shared" ca="1" si="23"/>
        <v>0</v>
      </c>
      <c r="N69" s="1">
        <f t="shared" ca="1" si="24"/>
        <v>0</v>
      </c>
      <c r="O69" s="1">
        <f t="shared" ca="1" si="25"/>
        <v>0</v>
      </c>
      <c r="P69" s="1">
        <f t="shared" ca="1" si="21"/>
        <v>39</v>
      </c>
      <c r="Q69" s="11">
        <f t="shared" ca="1" si="22"/>
        <v>0</v>
      </c>
      <c r="R69" s="10"/>
      <c r="S69" s="10"/>
      <c r="T69" s="12" t="str">
        <f>IF(ISBLANK('Mloc 2022'!L75),"Non précisé",'Mloc 2022'!L75)</f>
        <v>Non précisé</v>
      </c>
      <c r="U69" s="1" t="str">
        <f>'Mloc 2022'!H191</f>
        <v/>
      </c>
      <c r="V69" s="31" t="str">
        <f t="shared" ca="1" si="9"/>
        <v/>
      </c>
      <c r="Y69" s="15"/>
      <c r="Z69" s="16"/>
    </row>
    <row r="70" spans="1:26" ht="16" customHeight="1" x14ac:dyDescent="0.15">
      <c r="A70" s="71">
        <f>'Mloc 2022'!A76</f>
        <v>68</v>
      </c>
      <c r="B70" s="1">
        <f>'Mloc 2022'!B76</f>
        <v>0</v>
      </c>
      <c r="C70" s="10">
        <f>'Mloc 2022'!C76</f>
        <v>0</v>
      </c>
      <c r="D70" s="10">
        <f>'Mloc 2022'!O76</f>
        <v>0</v>
      </c>
      <c r="E70" s="72">
        <f>'Mloc 2022'!H76</f>
        <v>0</v>
      </c>
      <c r="F70" s="1">
        <f>'Mloc 2022'!E76</f>
        <v>0</v>
      </c>
      <c r="G70" s="73">
        <f>'Mloc 2022'!M76</f>
        <v>0</v>
      </c>
      <c r="H70" s="74">
        <f>'Mloc 2022'!K76</f>
        <v>0</v>
      </c>
      <c r="I70" s="75">
        <v>2022</v>
      </c>
      <c r="J70" s="75">
        <f t="shared" ca="1" si="10"/>
        <v>122</v>
      </c>
      <c r="K70" s="1">
        <f t="shared" ca="1" si="19"/>
        <v>0</v>
      </c>
      <c r="L70" s="1">
        <f t="shared" ca="1" si="20"/>
        <v>0</v>
      </c>
      <c r="M70" s="1">
        <f t="shared" ca="1" si="23"/>
        <v>0</v>
      </c>
      <c r="N70" s="1">
        <f t="shared" ca="1" si="24"/>
        <v>0</v>
      </c>
      <c r="O70" s="1">
        <f t="shared" ca="1" si="25"/>
        <v>0</v>
      </c>
      <c r="P70" s="1">
        <f t="shared" ca="1" si="21"/>
        <v>39</v>
      </c>
      <c r="Q70" s="11">
        <f t="shared" ca="1" si="22"/>
        <v>0</v>
      </c>
      <c r="R70" s="10"/>
      <c r="S70" s="10"/>
      <c r="T70" s="12" t="str">
        <f>IF(ISBLANK('Mloc 2022'!L76),"Non précisé",'Mloc 2022'!L76)</f>
        <v>Non précisé</v>
      </c>
      <c r="U70" s="1" t="str">
        <f>'Mloc 2022'!H192</f>
        <v/>
      </c>
      <c r="V70" s="31" t="str">
        <f t="shared" ca="1" si="9"/>
        <v/>
      </c>
      <c r="Y70" s="15"/>
      <c r="Z70" s="16"/>
    </row>
    <row r="71" spans="1:26" ht="16" customHeight="1" x14ac:dyDescent="0.15">
      <c r="A71" s="71">
        <f>'Mloc 2022'!A77</f>
        <v>69</v>
      </c>
      <c r="B71" s="1">
        <f>'Mloc 2022'!B77</f>
        <v>0</v>
      </c>
      <c r="C71" s="10">
        <f>'Mloc 2022'!C77</f>
        <v>0</v>
      </c>
      <c r="D71" s="10">
        <f>'Mloc 2022'!O77</f>
        <v>0</v>
      </c>
      <c r="E71" s="72">
        <f>'Mloc 2022'!H77</f>
        <v>0</v>
      </c>
      <c r="F71" s="1">
        <f>'Mloc 2022'!E77</f>
        <v>0</v>
      </c>
      <c r="G71" s="73">
        <f>'Mloc 2022'!M77</f>
        <v>0</v>
      </c>
      <c r="H71" s="74">
        <f>'Mloc 2022'!K77</f>
        <v>0</v>
      </c>
      <c r="I71" s="75">
        <v>2022</v>
      </c>
      <c r="J71" s="75">
        <f t="shared" ca="1" si="10"/>
        <v>122</v>
      </c>
      <c r="K71" s="1">
        <f t="shared" ca="1" si="19"/>
        <v>0</v>
      </c>
      <c r="L71" s="1">
        <f t="shared" ca="1" si="20"/>
        <v>0</v>
      </c>
      <c r="M71" s="1">
        <f t="shared" ca="1" si="23"/>
        <v>0</v>
      </c>
      <c r="N71" s="1">
        <f t="shared" ca="1" si="24"/>
        <v>0</v>
      </c>
      <c r="O71" s="1">
        <f t="shared" ca="1" si="25"/>
        <v>0</v>
      </c>
      <c r="P71" s="1">
        <f t="shared" ca="1" si="21"/>
        <v>39</v>
      </c>
      <c r="Q71" s="11">
        <f t="shared" ca="1" si="22"/>
        <v>0</v>
      </c>
      <c r="R71" s="10"/>
      <c r="S71" s="10"/>
      <c r="T71" s="12" t="str">
        <f>IF(ISBLANK('Mloc 2022'!L77),"Non précisé",'Mloc 2022'!L77)</f>
        <v>Non précisé</v>
      </c>
      <c r="U71" s="1" t="str">
        <f>'Mloc 2022'!H193</f>
        <v/>
      </c>
      <c r="V71" s="31" t="str">
        <f t="shared" ca="1" si="9"/>
        <v/>
      </c>
      <c r="Y71" s="15"/>
      <c r="Z71" s="16"/>
    </row>
    <row r="72" spans="1:26" ht="16" customHeight="1" x14ac:dyDescent="0.15">
      <c r="A72" s="71">
        <f>'Mloc 2022'!A78</f>
        <v>70</v>
      </c>
      <c r="B72" s="1">
        <f>'Mloc 2022'!B78</f>
        <v>0</v>
      </c>
      <c r="C72" s="10">
        <f>'Mloc 2022'!C78</f>
        <v>0</v>
      </c>
      <c r="D72" s="10">
        <f>'Mloc 2022'!O78</f>
        <v>0</v>
      </c>
      <c r="E72" s="72">
        <f>'Mloc 2022'!H78</f>
        <v>0</v>
      </c>
      <c r="F72" s="1">
        <f>'Mloc 2022'!E78</f>
        <v>0</v>
      </c>
      <c r="G72" s="73">
        <f>'Mloc 2022'!M78</f>
        <v>0</v>
      </c>
      <c r="H72" s="74">
        <f>'Mloc 2022'!K78</f>
        <v>0</v>
      </c>
      <c r="I72" s="75">
        <v>2022</v>
      </c>
      <c r="J72" s="75">
        <f t="shared" ca="1" si="10"/>
        <v>122</v>
      </c>
      <c r="K72" s="1">
        <f t="shared" ca="1" si="19"/>
        <v>0</v>
      </c>
      <c r="L72" s="1">
        <f t="shared" ca="1" si="20"/>
        <v>0</v>
      </c>
      <c r="M72" s="1">
        <f t="shared" ca="1" si="23"/>
        <v>0</v>
      </c>
      <c r="N72" s="1">
        <f t="shared" ca="1" si="24"/>
        <v>0</v>
      </c>
      <c r="O72" s="1">
        <f t="shared" ca="1" si="25"/>
        <v>0</v>
      </c>
      <c r="P72" s="1">
        <f t="shared" ca="1" si="21"/>
        <v>39</v>
      </c>
      <c r="Q72" s="11">
        <f t="shared" ca="1" si="22"/>
        <v>0</v>
      </c>
      <c r="R72" s="10"/>
      <c r="S72" s="10"/>
      <c r="T72" s="12" t="str">
        <f>IF(ISBLANK('Mloc 2022'!L78),"Non précisé",'Mloc 2022'!L78)</f>
        <v>Non précisé</v>
      </c>
      <c r="U72" s="1" t="str">
        <f>'Mloc 2022'!H194</f>
        <v/>
      </c>
      <c r="V72" s="31" t="str">
        <f t="shared" ca="1" si="9"/>
        <v/>
      </c>
      <c r="Y72" s="15"/>
      <c r="Z72" s="16"/>
    </row>
    <row r="73" spans="1:26" ht="16" customHeight="1" x14ac:dyDescent="0.15">
      <c r="A73" s="71">
        <f>'Mloc 2022'!A79</f>
        <v>71</v>
      </c>
      <c r="B73" s="1">
        <f>'Mloc 2022'!B79</f>
        <v>0</v>
      </c>
      <c r="C73" s="10">
        <f>'Mloc 2022'!C79</f>
        <v>0</v>
      </c>
      <c r="D73" s="10">
        <f>'Mloc 2022'!O79</f>
        <v>0</v>
      </c>
      <c r="E73" s="72">
        <f>'Mloc 2022'!H79</f>
        <v>0</v>
      </c>
      <c r="F73" s="1">
        <f>'Mloc 2022'!E79</f>
        <v>0</v>
      </c>
      <c r="G73" s="73">
        <f>'Mloc 2022'!M79</f>
        <v>0</v>
      </c>
      <c r="H73" s="74">
        <f>'Mloc 2022'!K79</f>
        <v>0</v>
      </c>
      <c r="I73" s="75">
        <v>2022</v>
      </c>
      <c r="J73" s="75">
        <f t="shared" ca="1" si="10"/>
        <v>122</v>
      </c>
      <c r="K73" s="1">
        <f t="shared" ca="1" si="19"/>
        <v>0</v>
      </c>
      <c r="L73" s="1">
        <f t="shared" ca="1" si="20"/>
        <v>0</v>
      </c>
      <c r="M73" s="1">
        <f t="shared" ca="1" si="23"/>
        <v>0</v>
      </c>
      <c r="N73" s="1">
        <f t="shared" ca="1" si="24"/>
        <v>0</v>
      </c>
      <c r="O73" s="1">
        <f t="shared" ca="1" si="25"/>
        <v>0</v>
      </c>
      <c r="P73" s="1">
        <f t="shared" ca="1" si="21"/>
        <v>39</v>
      </c>
      <c r="Q73" s="11">
        <f t="shared" ca="1" si="22"/>
        <v>0</v>
      </c>
      <c r="R73" s="10"/>
      <c r="S73" s="10"/>
      <c r="T73" s="12" t="str">
        <f>IF(ISBLANK('Mloc 2022'!L79),"Non précisé",'Mloc 2022'!L79)</f>
        <v>Non précisé</v>
      </c>
      <c r="U73" s="1" t="str">
        <f>'Mloc 2022'!H195</f>
        <v/>
      </c>
      <c r="V73" s="31" t="str">
        <f t="shared" ca="1" si="9"/>
        <v/>
      </c>
      <c r="Y73" s="15"/>
      <c r="Z73" s="16"/>
    </row>
    <row r="74" spans="1:26" ht="16" customHeight="1" x14ac:dyDescent="0.15">
      <c r="A74" s="71">
        <f>'Mloc 2022'!A80</f>
        <v>72</v>
      </c>
      <c r="B74" s="1">
        <f>'Mloc 2022'!B80</f>
        <v>0</v>
      </c>
      <c r="C74" s="10">
        <f>'Mloc 2022'!C80</f>
        <v>0</v>
      </c>
      <c r="D74" s="10">
        <f>'Mloc 2022'!O80</f>
        <v>0</v>
      </c>
      <c r="E74" s="72">
        <f>'Mloc 2022'!H80</f>
        <v>0</v>
      </c>
      <c r="F74" s="1">
        <f>'Mloc 2022'!E80</f>
        <v>0</v>
      </c>
      <c r="G74" s="73">
        <f>'Mloc 2022'!M80</f>
        <v>0</v>
      </c>
      <c r="H74" s="74">
        <f>'Mloc 2022'!K80</f>
        <v>0</v>
      </c>
      <c r="I74" s="75">
        <v>2022</v>
      </c>
      <c r="J74" s="75">
        <f t="shared" ca="1" si="10"/>
        <v>122</v>
      </c>
      <c r="K74" s="1">
        <f t="shared" ca="1" si="19"/>
        <v>0</v>
      </c>
      <c r="L74" s="1">
        <f t="shared" ca="1" si="20"/>
        <v>0</v>
      </c>
      <c r="M74" s="1">
        <f t="shared" ca="1" si="23"/>
        <v>0</v>
      </c>
      <c r="N74" s="1">
        <f t="shared" ca="1" si="24"/>
        <v>0</v>
      </c>
      <c r="O74" s="1">
        <f t="shared" ca="1" si="25"/>
        <v>0</v>
      </c>
      <c r="P74" s="1">
        <f t="shared" ca="1" si="21"/>
        <v>39</v>
      </c>
      <c r="Q74" s="11">
        <f t="shared" ca="1" si="22"/>
        <v>0</v>
      </c>
      <c r="R74" s="10"/>
      <c r="S74" s="10"/>
      <c r="T74" s="12" t="str">
        <f>IF(ISBLANK('Mloc 2022'!L80),"Non précisé",'Mloc 2022'!L80)</f>
        <v>Non précisé</v>
      </c>
      <c r="U74" s="1" t="str">
        <f>'Mloc 2022'!H196</f>
        <v/>
      </c>
      <c r="V74" s="31" t="str">
        <f t="shared" ca="1" si="9"/>
        <v/>
      </c>
      <c r="Y74" s="15"/>
      <c r="Z74" s="16"/>
    </row>
    <row r="75" spans="1:26" ht="16" customHeight="1" x14ac:dyDescent="0.15">
      <c r="A75" s="71">
        <f>'Mloc 2022'!A81</f>
        <v>73</v>
      </c>
      <c r="B75" s="1">
        <f>'Mloc 2022'!B81</f>
        <v>0</v>
      </c>
      <c r="C75" s="10">
        <f>'Mloc 2022'!C81</f>
        <v>0</v>
      </c>
      <c r="D75" s="10">
        <f>'Mloc 2022'!O81</f>
        <v>0</v>
      </c>
      <c r="E75" s="72">
        <f>'Mloc 2022'!H81</f>
        <v>0</v>
      </c>
      <c r="F75" s="1">
        <f>'Mloc 2022'!E81</f>
        <v>0</v>
      </c>
      <c r="G75" s="73">
        <f>'Mloc 2022'!M81</f>
        <v>0</v>
      </c>
      <c r="H75" s="74">
        <f>'Mloc 2022'!K81</f>
        <v>0</v>
      </c>
      <c r="I75" s="75">
        <v>2022</v>
      </c>
      <c r="J75" s="75">
        <f t="shared" ca="1" si="10"/>
        <v>122</v>
      </c>
      <c r="K75" s="1">
        <f t="shared" ca="1" si="19"/>
        <v>0</v>
      </c>
      <c r="L75" s="1">
        <f t="shared" ca="1" si="20"/>
        <v>0</v>
      </c>
      <c r="M75" s="1">
        <f t="shared" ca="1" si="23"/>
        <v>0</v>
      </c>
      <c r="N75" s="1">
        <f t="shared" ca="1" si="24"/>
        <v>0</v>
      </c>
      <c r="O75" s="1">
        <f t="shared" ca="1" si="25"/>
        <v>0</v>
      </c>
      <c r="P75" s="1">
        <f t="shared" ca="1" si="21"/>
        <v>39</v>
      </c>
      <c r="Q75" s="11">
        <f t="shared" ca="1" si="22"/>
        <v>0</v>
      </c>
      <c r="R75" s="10"/>
      <c r="S75" s="10"/>
      <c r="T75" s="12" t="str">
        <f>IF(ISBLANK('Mloc 2022'!L81),"Non précisé",'Mloc 2022'!L81)</f>
        <v>Non précisé</v>
      </c>
      <c r="U75" s="1" t="str">
        <f>'Mloc 2022'!H197</f>
        <v/>
      </c>
      <c r="V75" s="31" t="str">
        <f t="shared" ca="1" si="9"/>
        <v/>
      </c>
      <c r="Y75" s="15"/>
      <c r="Z75" s="16"/>
    </row>
    <row r="76" spans="1:26" ht="16" customHeight="1" x14ac:dyDescent="0.15">
      <c r="A76" s="71">
        <f>'Mloc 2022'!A82</f>
        <v>74</v>
      </c>
      <c r="B76" s="1">
        <f>'Mloc 2022'!B82</f>
        <v>0</v>
      </c>
      <c r="C76" s="10">
        <f>'Mloc 2022'!C82</f>
        <v>0</v>
      </c>
      <c r="D76" s="10">
        <f>'Mloc 2022'!O82</f>
        <v>0</v>
      </c>
      <c r="E76" s="72">
        <f>'Mloc 2022'!H82</f>
        <v>0</v>
      </c>
      <c r="F76" s="1">
        <f>'Mloc 2022'!E82</f>
        <v>0</v>
      </c>
      <c r="G76" s="73">
        <f>'Mloc 2022'!M82</f>
        <v>0</v>
      </c>
      <c r="H76" s="74">
        <f>'Mloc 2022'!K82</f>
        <v>0</v>
      </c>
      <c r="I76" s="75">
        <v>2022</v>
      </c>
      <c r="J76" s="75">
        <f t="shared" ca="1" si="10"/>
        <v>122</v>
      </c>
      <c r="K76" s="1">
        <f t="shared" ca="1" si="19"/>
        <v>0</v>
      </c>
      <c r="L76" s="1">
        <f t="shared" ca="1" si="20"/>
        <v>0</v>
      </c>
      <c r="M76" s="1">
        <f t="shared" ca="1" si="23"/>
        <v>0</v>
      </c>
      <c r="N76" s="1">
        <f t="shared" ca="1" si="24"/>
        <v>0</v>
      </c>
      <c r="O76" s="1">
        <f t="shared" ca="1" si="25"/>
        <v>0</v>
      </c>
      <c r="P76" s="1">
        <f t="shared" ca="1" si="21"/>
        <v>39</v>
      </c>
      <c r="Q76" s="11">
        <f t="shared" ca="1" si="22"/>
        <v>0</v>
      </c>
      <c r="R76" s="10"/>
      <c r="S76" s="10"/>
      <c r="T76" s="12" t="str">
        <f>IF(ISBLANK('Mloc 2022'!L82),"Non précisé",'Mloc 2022'!L82)</f>
        <v>Non précisé</v>
      </c>
      <c r="U76" s="1" t="str">
        <f>'Mloc 2022'!H198</f>
        <v/>
      </c>
      <c r="V76" s="31" t="str">
        <f t="shared" ca="1" si="9"/>
        <v/>
      </c>
      <c r="Y76" s="15"/>
      <c r="Z76" s="16"/>
    </row>
    <row r="77" spans="1:26" ht="16" customHeight="1" x14ac:dyDescent="0.15">
      <c r="A77" s="71">
        <f>'Mloc 2022'!A83</f>
        <v>75</v>
      </c>
      <c r="B77" s="1">
        <f>'Mloc 2022'!B83</f>
        <v>0</v>
      </c>
      <c r="C77" s="10">
        <f>'Mloc 2022'!C83</f>
        <v>0</v>
      </c>
      <c r="D77" s="10">
        <f>'Mloc 2022'!O83</f>
        <v>0</v>
      </c>
      <c r="E77" s="72">
        <f>'Mloc 2022'!H83</f>
        <v>0</v>
      </c>
      <c r="F77" s="1">
        <f>'Mloc 2022'!E83</f>
        <v>0</v>
      </c>
      <c r="G77" s="73">
        <f>'Mloc 2022'!M83</f>
        <v>0</v>
      </c>
      <c r="H77" s="74">
        <f>'Mloc 2022'!K83</f>
        <v>0</v>
      </c>
      <c r="I77" s="75">
        <v>2022</v>
      </c>
      <c r="J77" s="75">
        <f t="shared" ca="1" si="10"/>
        <v>122</v>
      </c>
      <c r="K77" s="1">
        <f t="shared" ca="1" si="19"/>
        <v>0</v>
      </c>
      <c r="L77" s="1">
        <f t="shared" ca="1" si="20"/>
        <v>0</v>
      </c>
      <c r="M77" s="1">
        <f t="shared" ca="1" si="23"/>
        <v>0</v>
      </c>
      <c r="N77" s="1">
        <f t="shared" ca="1" si="24"/>
        <v>0</v>
      </c>
      <c r="O77" s="1">
        <f t="shared" ca="1" si="25"/>
        <v>0</v>
      </c>
      <c r="P77" s="1">
        <f t="shared" ca="1" si="21"/>
        <v>39</v>
      </c>
      <c r="Q77" s="11">
        <f t="shared" ca="1" si="22"/>
        <v>0</v>
      </c>
      <c r="R77" s="10"/>
      <c r="S77" s="10"/>
      <c r="T77" s="12" t="str">
        <f>IF(ISBLANK('Mloc 2022'!L83),"Non précisé",'Mloc 2022'!L83)</f>
        <v>Non précisé</v>
      </c>
      <c r="U77" s="1" t="str">
        <f>'Mloc 2022'!H199</f>
        <v/>
      </c>
      <c r="V77" s="31" t="str">
        <f t="shared" ca="1" si="9"/>
        <v/>
      </c>
      <c r="Y77" s="15"/>
      <c r="Z77" s="16"/>
    </row>
    <row r="78" spans="1:26" ht="16" customHeight="1" x14ac:dyDescent="0.15">
      <c r="A78" s="71">
        <f>'Mloc 2022'!A84</f>
        <v>76</v>
      </c>
      <c r="B78" s="1">
        <f>'Mloc 2022'!B84</f>
        <v>0</v>
      </c>
      <c r="C78" s="10">
        <f>'Mloc 2022'!C84</f>
        <v>0</v>
      </c>
      <c r="D78" s="10">
        <f>'Mloc 2022'!O84</f>
        <v>0</v>
      </c>
      <c r="E78" s="72">
        <f>'Mloc 2022'!H84</f>
        <v>0</v>
      </c>
      <c r="F78" s="1">
        <f>'Mloc 2022'!E84</f>
        <v>0</v>
      </c>
      <c r="G78" s="73">
        <f>'Mloc 2022'!M84</f>
        <v>0</v>
      </c>
      <c r="H78" s="74">
        <f>'Mloc 2022'!K84</f>
        <v>0</v>
      </c>
      <c r="I78" s="75">
        <v>2022</v>
      </c>
      <c r="J78" s="75">
        <f t="shared" ca="1" si="10"/>
        <v>122</v>
      </c>
      <c r="K78" s="1">
        <f t="shared" ca="1" si="19"/>
        <v>0</v>
      </c>
      <c r="L78" s="1">
        <f t="shared" ca="1" si="20"/>
        <v>0</v>
      </c>
      <c r="M78" s="1">
        <f t="shared" ca="1" si="23"/>
        <v>0</v>
      </c>
      <c r="N78" s="1">
        <f t="shared" ca="1" si="24"/>
        <v>0</v>
      </c>
      <c r="O78" s="1">
        <f t="shared" ca="1" si="25"/>
        <v>0</v>
      </c>
      <c r="P78" s="1">
        <f t="shared" ca="1" si="21"/>
        <v>39</v>
      </c>
      <c r="Q78" s="11">
        <f t="shared" ca="1" si="22"/>
        <v>0</v>
      </c>
      <c r="R78" s="10"/>
      <c r="S78" s="10"/>
      <c r="T78" s="12" t="str">
        <f>IF(ISBLANK('Mloc 2022'!L84),"Non précisé",'Mloc 2022'!L84)</f>
        <v>Non précisé</v>
      </c>
      <c r="U78" s="1" t="str">
        <f>'Mloc 2022'!H200</f>
        <v/>
      </c>
      <c r="V78" s="31" t="str">
        <f t="shared" ca="1" si="9"/>
        <v/>
      </c>
      <c r="Y78" s="15"/>
      <c r="Z78" s="16"/>
    </row>
    <row r="79" spans="1:26" ht="16" customHeight="1" x14ac:dyDescent="0.15">
      <c r="A79" s="71">
        <f>'Mloc 2022'!A85</f>
        <v>77</v>
      </c>
      <c r="B79" s="1">
        <f>'Mloc 2022'!B85</f>
        <v>0</v>
      </c>
      <c r="C79" s="10">
        <f>'Mloc 2022'!C85</f>
        <v>0</v>
      </c>
      <c r="D79" s="10">
        <f>'Mloc 2022'!O85</f>
        <v>0</v>
      </c>
      <c r="E79" s="72">
        <f>'Mloc 2022'!H85</f>
        <v>0</v>
      </c>
      <c r="F79" s="1">
        <f>'Mloc 2022'!E85</f>
        <v>0</v>
      </c>
      <c r="G79" s="73">
        <f>'Mloc 2022'!M85</f>
        <v>0</v>
      </c>
      <c r="H79" s="74">
        <f>'Mloc 2022'!K85</f>
        <v>0</v>
      </c>
      <c r="I79" s="75">
        <v>2022</v>
      </c>
      <c r="J79" s="75">
        <f t="shared" ca="1" si="10"/>
        <v>122</v>
      </c>
      <c r="K79" s="1">
        <f ca="1">IF(AND($J79=45,$I79&gt;=2003),IF(YEAR($H79)&lt;$I79,(13-MONTH($G79))/12*13,IF(YEAR($H79)=$I79,IF(MONTH($H79)&lt;MONTH($G79),(13-MONTH($G79))/12*13,(13-MONTH($H79))/12*13),"erreur")),0)</f>
        <v>0</v>
      </c>
      <c r="L79" s="1">
        <f ca="1">IF(AND($J79&gt;=46,$J79&lt;=49,$I79&gt;=2003),IF(YEAR($H79)&lt;$I79,13,IF(YEAR($H79)=$I79,(13-MONTH($H79))/12*13,"erreur")),0)</f>
        <v>0</v>
      </c>
      <c r="M79" s="1">
        <f t="shared" ca="1" si="23"/>
        <v>0</v>
      </c>
      <c r="N79" s="1">
        <f t="shared" ca="1" si="24"/>
        <v>0</v>
      </c>
      <c r="O79" s="1">
        <f t="shared" ca="1" si="25"/>
        <v>0</v>
      </c>
      <c r="P79" s="1">
        <f ca="1">IF(AND($J79&gt;=56,$I79&gt;=2001),IF(YEAR($H79)&lt;$I79,39,IF(YEAR($H79)=$I79,(13-MONTH($H79))/12*39,"erreur")),0)</f>
        <v>39</v>
      </c>
      <c r="Q79" s="11">
        <f ca="1">IFERROR(SUM(K79:P79)*F79,"")</f>
        <v>0</v>
      </c>
      <c r="R79" s="10"/>
      <c r="S79" s="10"/>
      <c r="T79" s="12" t="str">
        <f>IF(ISBLANK('Mloc 2022'!L85),"Non précisé",'Mloc 2022'!L85)</f>
        <v>Non précisé</v>
      </c>
      <c r="U79" s="1" t="str">
        <f>'Mloc 2022'!H201</f>
        <v/>
      </c>
      <c r="V79" s="31" t="str">
        <f t="shared" ca="1" si="9"/>
        <v/>
      </c>
      <c r="Y79" s="15"/>
      <c r="Z79" s="16"/>
    </row>
    <row r="80" spans="1:26" ht="16" customHeight="1" x14ac:dyDescent="0.15">
      <c r="A80" s="71">
        <f>'Mloc 2022'!A86</f>
        <v>78</v>
      </c>
      <c r="B80" s="1">
        <f>'Mloc 2022'!B86</f>
        <v>0</v>
      </c>
      <c r="C80" s="10">
        <f>'Mloc 2022'!C86</f>
        <v>0</v>
      </c>
      <c r="D80" s="10">
        <f>'Mloc 2022'!O86</f>
        <v>0</v>
      </c>
      <c r="E80" s="72">
        <f>'Mloc 2022'!H86</f>
        <v>0</v>
      </c>
      <c r="F80" s="1">
        <f>'Mloc 2022'!E86</f>
        <v>0</v>
      </c>
      <c r="G80" s="73">
        <f>'Mloc 2022'!M86</f>
        <v>0</v>
      </c>
      <c r="H80" s="74">
        <f>'Mloc 2022'!K86</f>
        <v>0</v>
      </c>
      <c r="I80" s="75">
        <v>2022</v>
      </c>
      <c r="J80" s="75">
        <f t="shared" ca="1" si="10"/>
        <v>122</v>
      </c>
      <c r="K80" s="1">
        <f ca="1">IF(AND($J80=45,$I80&gt;=2003),IF(YEAR($H80)&lt;$I80,(13-MONTH($G80))/12*13,IF(YEAR($H80)=$I80,IF(MONTH($H80)&lt;MONTH($G80),(13-MONTH($G80))/12*13,(13-MONTH($H80))/12*13),"erreur")),0)</f>
        <v>0</v>
      </c>
      <c r="L80" s="1">
        <f ca="1">IF(AND($J80&gt;=46,$J80&lt;=49,$I80&gt;=2003),IF(YEAR($H80)&lt;$I80,13,IF(YEAR($H80)=$I80,(13-MONTH($H80))/12*13,"erreur")),0)</f>
        <v>0</v>
      </c>
      <c r="M80" s="1">
        <f t="shared" ca="1" si="23"/>
        <v>0</v>
      </c>
      <c r="N80" s="1">
        <f t="shared" ca="1" si="24"/>
        <v>0</v>
      </c>
      <c r="O80" s="1">
        <f t="shared" ca="1" si="25"/>
        <v>0</v>
      </c>
      <c r="P80" s="1">
        <f ca="1">IF(AND($J80&gt;=56,$I80&gt;=2001),IF(YEAR($H80)&lt;$I80,39,IF(YEAR($H80)=$I80,(13-MONTH($H80))/12*39,"erreur")),0)</f>
        <v>39</v>
      </c>
      <c r="Q80" s="11">
        <f ca="1">IFERROR(SUM(K80:P80)*F80,"")</f>
        <v>0</v>
      </c>
      <c r="R80" s="10"/>
      <c r="S80" s="10"/>
      <c r="T80" s="12" t="str">
        <f>IF(ISBLANK('Mloc 2022'!L86),"Non précisé",'Mloc 2022'!L86)</f>
        <v>Non précisé</v>
      </c>
      <c r="U80" s="1" t="str">
        <f>'Mloc 2022'!H202</f>
        <v/>
      </c>
      <c r="V80" s="31" t="str">
        <f t="shared" ca="1" si="9"/>
        <v/>
      </c>
      <c r="Y80" s="15"/>
      <c r="Z80" s="16"/>
    </row>
    <row r="81" spans="1:26" ht="16" customHeight="1" x14ac:dyDescent="0.15">
      <c r="A81" s="71">
        <f>'Mloc 2022'!A87</f>
        <v>79</v>
      </c>
      <c r="B81" s="1">
        <f>'Mloc 2022'!B87</f>
        <v>0</v>
      </c>
      <c r="C81" s="10">
        <f>'Mloc 2022'!C87</f>
        <v>0</v>
      </c>
      <c r="D81" s="10">
        <f>'Mloc 2022'!O87</f>
        <v>0</v>
      </c>
      <c r="E81" s="72">
        <f>'Mloc 2022'!H87</f>
        <v>0</v>
      </c>
      <c r="F81" s="1">
        <f>'Mloc 2022'!E87</f>
        <v>0</v>
      </c>
      <c r="G81" s="73">
        <f>'Mloc 2022'!M87</f>
        <v>0</v>
      </c>
      <c r="H81" s="74">
        <f>'Mloc 2022'!K87</f>
        <v>0</v>
      </c>
      <c r="I81" s="75">
        <v>2022</v>
      </c>
      <c r="J81" s="75">
        <f t="shared" ref="J81:J102" ca="1" si="26">ROUNDDOWN((TODAY()-G81)/365.5,0)</f>
        <v>122</v>
      </c>
      <c r="K81" s="1">
        <f t="shared" ref="K81:K90" ca="1" si="27">IF(AND($J81=45,$I81&gt;=2003),IF(YEAR($H81)&lt;$I81,(13-MONTH($G81))/12*13,IF(YEAR($H81)=$I81,IF(MONTH($H81)&lt;MONTH($G81),(13-MONTH($G81))/12*13,(13-MONTH($H81))/12*13),"erreur")),0)</f>
        <v>0</v>
      </c>
      <c r="L81" s="1">
        <f t="shared" ref="L81:L90" ca="1" si="28">IF(AND($J81&gt;=46,$J81&lt;=49,$I81&gt;=2003),IF(YEAR($H81)&lt;$I81,13,IF(YEAR($H81)=$I81,(13-MONTH($H81))/12*13,"erreur")),0)</f>
        <v>0</v>
      </c>
      <c r="M81" s="1">
        <f t="shared" ca="1" si="23"/>
        <v>0</v>
      </c>
      <c r="N81" s="1">
        <f t="shared" ca="1" si="24"/>
        <v>0</v>
      </c>
      <c r="O81" s="1">
        <f t="shared" ca="1" si="25"/>
        <v>0</v>
      </c>
      <c r="P81" s="1">
        <f t="shared" ref="P81:P90" ca="1" si="29">IF(AND($J81&gt;=56,$I81&gt;=2001),IF(YEAR($H81)&lt;$I81,39,IF(YEAR($H81)=$I81,(13-MONTH($H81))/12*39,"erreur")),0)</f>
        <v>39</v>
      </c>
      <c r="Q81" s="11">
        <f t="shared" ref="Q81:Q90" ca="1" si="30">IFERROR(SUM(K81:P81)*F81,"")</f>
        <v>0</v>
      </c>
      <c r="R81" s="10"/>
      <c r="S81" s="10"/>
      <c r="T81" s="12" t="str">
        <f>IF(ISBLANK('Mloc 2022'!L87),"Non précisé",'Mloc 2022'!L87)</f>
        <v>Non précisé</v>
      </c>
      <c r="U81" s="1" t="str">
        <f>'Mloc 2022'!H203</f>
        <v/>
      </c>
      <c r="V81" s="31" t="str">
        <f t="shared" ref="V81:V102" ca="1" si="31">IFERROR(IF(R81="oui",0,Q81*U81),"")</f>
        <v/>
      </c>
      <c r="Y81" s="15"/>
      <c r="Z81" s="16"/>
    </row>
    <row r="82" spans="1:26" ht="16" customHeight="1" x14ac:dyDescent="0.15">
      <c r="A82" s="71">
        <f>'Mloc 2022'!A88</f>
        <v>80</v>
      </c>
      <c r="B82" s="1">
        <f>'Mloc 2022'!B88</f>
        <v>0</v>
      </c>
      <c r="C82" s="10">
        <f>'Mloc 2022'!C88</f>
        <v>0</v>
      </c>
      <c r="D82" s="10">
        <f>'Mloc 2022'!O88</f>
        <v>0</v>
      </c>
      <c r="E82" s="72">
        <f>'Mloc 2022'!H88</f>
        <v>0</v>
      </c>
      <c r="F82" s="1">
        <f>'Mloc 2022'!E88</f>
        <v>0</v>
      </c>
      <c r="G82" s="73">
        <f>'Mloc 2022'!M88</f>
        <v>0</v>
      </c>
      <c r="H82" s="74">
        <f>'Mloc 2022'!K88</f>
        <v>0</v>
      </c>
      <c r="I82" s="75">
        <v>2022</v>
      </c>
      <c r="J82" s="75">
        <f t="shared" ca="1" si="26"/>
        <v>122</v>
      </c>
      <c r="K82" s="1">
        <f t="shared" ca="1" si="27"/>
        <v>0</v>
      </c>
      <c r="L82" s="1">
        <f t="shared" ca="1" si="28"/>
        <v>0</v>
      </c>
      <c r="M82" s="1">
        <f t="shared" ca="1" si="23"/>
        <v>0</v>
      </c>
      <c r="N82" s="1">
        <f t="shared" ca="1" si="24"/>
        <v>0</v>
      </c>
      <c r="O82" s="1">
        <f t="shared" ca="1" si="25"/>
        <v>0</v>
      </c>
      <c r="P82" s="1">
        <f t="shared" ca="1" si="29"/>
        <v>39</v>
      </c>
      <c r="Q82" s="11">
        <f t="shared" ca="1" si="30"/>
        <v>0</v>
      </c>
      <c r="R82" s="10"/>
      <c r="S82" s="10"/>
      <c r="T82" s="12" t="str">
        <f>IF(ISBLANK('Mloc 2022'!L88),"Non précisé",'Mloc 2022'!L88)</f>
        <v>Non précisé</v>
      </c>
      <c r="U82" s="1" t="str">
        <f>'Mloc 2022'!H204</f>
        <v/>
      </c>
      <c r="V82" s="31" t="str">
        <f t="shared" ca="1" si="31"/>
        <v/>
      </c>
      <c r="Y82" s="15"/>
      <c r="Z82" s="16"/>
    </row>
    <row r="83" spans="1:26" ht="16" customHeight="1" x14ac:dyDescent="0.15">
      <c r="A83" s="71">
        <f>'Mloc 2022'!A89</f>
        <v>81</v>
      </c>
      <c r="B83" s="1">
        <f>'Mloc 2022'!B89</f>
        <v>0</v>
      </c>
      <c r="C83" s="10">
        <f>'Mloc 2022'!C89</f>
        <v>0</v>
      </c>
      <c r="D83" s="10">
        <f>'Mloc 2022'!O89</f>
        <v>0</v>
      </c>
      <c r="E83" s="72">
        <f>'Mloc 2022'!H89</f>
        <v>0</v>
      </c>
      <c r="F83" s="1">
        <f>'Mloc 2022'!E89</f>
        <v>0</v>
      </c>
      <c r="G83" s="73">
        <f>'Mloc 2022'!M89</f>
        <v>0</v>
      </c>
      <c r="H83" s="74">
        <f>'Mloc 2022'!K89</f>
        <v>0</v>
      </c>
      <c r="I83" s="75">
        <v>2022</v>
      </c>
      <c r="J83" s="75">
        <f t="shared" ca="1" si="26"/>
        <v>122</v>
      </c>
      <c r="K83" s="1">
        <f t="shared" ca="1" si="27"/>
        <v>0</v>
      </c>
      <c r="L83" s="1">
        <f t="shared" ca="1" si="28"/>
        <v>0</v>
      </c>
      <c r="M83" s="1">
        <f t="shared" ca="1" si="23"/>
        <v>0</v>
      </c>
      <c r="N83" s="1">
        <f t="shared" ca="1" si="24"/>
        <v>0</v>
      </c>
      <c r="O83" s="1">
        <f t="shared" ca="1" si="25"/>
        <v>0</v>
      </c>
      <c r="P83" s="1">
        <f t="shared" ca="1" si="29"/>
        <v>39</v>
      </c>
      <c r="Q83" s="11">
        <f t="shared" ca="1" si="30"/>
        <v>0</v>
      </c>
      <c r="R83" s="10"/>
      <c r="S83" s="10"/>
      <c r="T83" s="12" t="str">
        <f>IF(ISBLANK('Mloc 2022'!L89),"Non précisé",'Mloc 2022'!L89)</f>
        <v>Non précisé</v>
      </c>
      <c r="U83" s="1" t="str">
        <f>'Mloc 2022'!H205</f>
        <v/>
      </c>
      <c r="V83" s="31" t="str">
        <f t="shared" ca="1" si="31"/>
        <v/>
      </c>
      <c r="Y83" s="15"/>
      <c r="Z83" s="16"/>
    </row>
    <row r="84" spans="1:26" ht="16" customHeight="1" x14ac:dyDescent="0.15">
      <c r="A84" s="71">
        <f>'Mloc 2022'!A90</f>
        <v>82</v>
      </c>
      <c r="B84" s="1">
        <f>'Mloc 2022'!B90</f>
        <v>0</v>
      </c>
      <c r="C84" s="10">
        <f>'Mloc 2022'!C90</f>
        <v>0</v>
      </c>
      <c r="D84" s="10">
        <f>'Mloc 2022'!O90</f>
        <v>0</v>
      </c>
      <c r="E84" s="72">
        <f>'Mloc 2022'!H90</f>
        <v>0</v>
      </c>
      <c r="F84" s="1">
        <f>'Mloc 2022'!E90</f>
        <v>0</v>
      </c>
      <c r="G84" s="73">
        <f>'Mloc 2022'!M90</f>
        <v>0</v>
      </c>
      <c r="H84" s="74">
        <f>'Mloc 2022'!K90</f>
        <v>0</v>
      </c>
      <c r="I84" s="75">
        <v>2022</v>
      </c>
      <c r="J84" s="75">
        <f t="shared" ca="1" si="26"/>
        <v>122</v>
      </c>
      <c r="K84" s="1">
        <f t="shared" ca="1" si="27"/>
        <v>0</v>
      </c>
      <c r="L84" s="1">
        <f t="shared" ca="1" si="28"/>
        <v>0</v>
      </c>
      <c r="M84" s="1">
        <f t="shared" ca="1" si="23"/>
        <v>0</v>
      </c>
      <c r="N84" s="1">
        <f t="shared" ca="1" si="24"/>
        <v>0</v>
      </c>
      <c r="O84" s="1">
        <f t="shared" ca="1" si="25"/>
        <v>0</v>
      </c>
      <c r="P84" s="1">
        <f t="shared" ca="1" si="29"/>
        <v>39</v>
      </c>
      <c r="Q84" s="11">
        <f t="shared" ca="1" si="30"/>
        <v>0</v>
      </c>
      <c r="R84" s="10"/>
      <c r="S84" s="10"/>
      <c r="T84" s="12" t="str">
        <f>IF(ISBLANK('Mloc 2022'!L90),"Non précisé",'Mloc 2022'!L90)</f>
        <v>Non précisé</v>
      </c>
      <c r="U84" s="1" t="str">
        <f>'Mloc 2022'!H206</f>
        <v/>
      </c>
      <c r="V84" s="31" t="str">
        <f t="shared" ca="1" si="31"/>
        <v/>
      </c>
      <c r="Y84" s="15"/>
      <c r="Z84" s="16"/>
    </row>
    <row r="85" spans="1:26" ht="16" customHeight="1" x14ac:dyDescent="0.15">
      <c r="A85" s="71">
        <f>'Mloc 2022'!A91</f>
        <v>83</v>
      </c>
      <c r="B85" s="1">
        <f>'Mloc 2022'!B91</f>
        <v>0</v>
      </c>
      <c r="C85" s="10">
        <f>'Mloc 2022'!C91</f>
        <v>0</v>
      </c>
      <c r="D85" s="10">
        <f>'Mloc 2022'!O91</f>
        <v>0</v>
      </c>
      <c r="E85" s="72">
        <f>'Mloc 2022'!H91</f>
        <v>0</v>
      </c>
      <c r="F85" s="1">
        <f>'Mloc 2022'!E91</f>
        <v>0</v>
      </c>
      <c r="G85" s="73">
        <f>'Mloc 2022'!M91</f>
        <v>0</v>
      </c>
      <c r="H85" s="74">
        <f>'Mloc 2022'!K91</f>
        <v>0</v>
      </c>
      <c r="I85" s="75">
        <v>2022</v>
      </c>
      <c r="J85" s="75">
        <f t="shared" ca="1" si="26"/>
        <v>122</v>
      </c>
      <c r="K85" s="1">
        <f t="shared" ca="1" si="27"/>
        <v>0</v>
      </c>
      <c r="L85" s="1">
        <f t="shared" ca="1" si="28"/>
        <v>0</v>
      </c>
      <c r="M85" s="1">
        <f t="shared" ca="1" si="23"/>
        <v>0</v>
      </c>
      <c r="N85" s="1">
        <f t="shared" ca="1" si="24"/>
        <v>0</v>
      </c>
      <c r="O85" s="1">
        <f t="shared" ca="1" si="25"/>
        <v>0</v>
      </c>
      <c r="P85" s="1">
        <f t="shared" ca="1" si="29"/>
        <v>39</v>
      </c>
      <c r="Q85" s="11">
        <f t="shared" ca="1" si="30"/>
        <v>0</v>
      </c>
      <c r="R85" s="10"/>
      <c r="S85" s="10"/>
      <c r="T85" s="12" t="str">
        <f>IF(ISBLANK('Mloc 2022'!L91),"Non précisé",'Mloc 2022'!L91)</f>
        <v>Non précisé</v>
      </c>
      <c r="U85" s="1" t="str">
        <f>'Mloc 2022'!H207</f>
        <v/>
      </c>
      <c r="V85" s="31" t="str">
        <f t="shared" ca="1" si="31"/>
        <v/>
      </c>
      <c r="Y85" s="15"/>
      <c r="Z85" s="16"/>
    </row>
    <row r="86" spans="1:26" ht="16" customHeight="1" x14ac:dyDescent="0.15">
      <c r="A86" s="71">
        <f>'Mloc 2022'!A92</f>
        <v>84</v>
      </c>
      <c r="B86" s="1">
        <f>'Mloc 2022'!B92</f>
        <v>0</v>
      </c>
      <c r="C86" s="10">
        <f>'Mloc 2022'!C92</f>
        <v>0</v>
      </c>
      <c r="D86" s="10">
        <f>'Mloc 2022'!O92</f>
        <v>0</v>
      </c>
      <c r="E86" s="72">
        <f>'Mloc 2022'!H92</f>
        <v>0</v>
      </c>
      <c r="F86" s="1">
        <f>'Mloc 2022'!E92</f>
        <v>0</v>
      </c>
      <c r="G86" s="73">
        <f>'Mloc 2022'!M92</f>
        <v>0</v>
      </c>
      <c r="H86" s="74">
        <f>'Mloc 2022'!K92</f>
        <v>0</v>
      </c>
      <c r="I86" s="75">
        <v>2022</v>
      </c>
      <c r="J86" s="75">
        <f t="shared" ca="1" si="26"/>
        <v>122</v>
      </c>
      <c r="K86" s="1">
        <f t="shared" ca="1" si="27"/>
        <v>0</v>
      </c>
      <c r="L86" s="1">
        <f t="shared" ca="1" si="28"/>
        <v>0</v>
      </c>
      <c r="M86" s="1">
        <f t="shared" ca="1" si="23"/>
        <v>0</v>
      </c>
      <c r="N86" s="1">
        <f t="shared" ca="1" si="24"/>
        <v>0</v>
      </c>
      <c r="O86" s="1">
        <f t="shared" ca="1" si="25"/>
        <v>0</v>
      </c>
      <c r="P86" s="1">
        <f t="shared" ca="1" si="29"/>
        <v>39</v>
      </c>
      <c r="Q86" s="11">
        <f t="shared" ca="1" si="30"/>
        <v>0</v>
      </c>
      <c r="R86" s="10"/>
      <c r="S86" s="10"/>
      <c r="T86" s="12" t="str">
        <f>IF(ISBLANK('Mloc 2022'!L92),"Non précisé",'Mloc 2022'!L92)</f>
        <v>Non précisé</v>
      </c>
      <c r="U86" s="1" t="str">
        <f>'Mloc 2022'!H208</f>
        <v/>
      </c>
      <c r="V86" s="31" t="str">
        <f t="shared" ca="1" si="31"/>
        <v/>
      </c>
      <c r="Y86" s="15"/>
      <c r="Z86" s="16"/>
    </row>
    <row r="87" spans="1:26" ht="16" customHeight="1" x14ac:dyDescent="0.15">
      <c r="A87" s="71">
        <f>'Mloc 2022'!A93</f>
        <v>85</v>
      </c>
      <c r="B87" s="1">
        <f>'Mloc 2022'!B93</f>
        <v>0</v>
      </c>
      <c r="C87" s="10">
        <f>'Mloc 2022'!C93</f>
        <v>0</v>
      </c>
      <c r="D87" s="10">
        <f>'Mloc 2022'!O93</f>
        <v>0</v>
      </c>
      <c r="E87" s="72">
        <f>'Mloc 2022'!H93</f>
        <v>0</v>
      </c>
      <c r="F87" s="1">
        <f>'Mloc 2022'!E93</f>
        <v>0</v>
      </c>
      <c r="G87" s="73">
        <f>'Mloc 2022'!M93</f>
        <v>0</v>
      </c>
      <c r="H87" s="74">
        <f>'Mloc 2022'!K93</f>
        <v>0</v>
      </c>
      <c r="I87" s="75">
        <v>2022</v>
      </c>
      <c r="J87" s="75">
        <f t="shared" ca="1" si="26"/>
        <v>122</v>
      </c>
      <c r="K87" s="1">
        <f t="shared" ca="1" si="27"/>
        <v>0</v>
      </c>
      <c r="L87" s="1">
        <f t="shared" ca="1" si="28"/>
        <v>0</v>
      </c>
      <c r="M87" s="1">
        <f t="shared" ca="1" si="23"/>
        <v>0</v>
      </c>
      <c r="N87" s="1">
        <f t="shared" ca="1" si="24"/>
        <v>0</v>
      </c>
      <c r="O87" s="1">
        <f t="shared" ca="1" si="25"/>
        <v>0</v>
      </c>
      <c r="P87" s="1">
        <f t="shared" ca="1" si="29"/>
        <v>39</v>
      </c>
      <c r="Q87" s="11">
        <f t="shared" ca="1" si="30"/>
        <v>0</v>
      </c>
      <c r="R87" s="10"/>
      <c r="S87" s="10"/>
      <c r="T87" s="12" t="str">
        <f>IF(ISBLANK('Mloc 2022'!L93),"Non précisé",'Mloc 2022'!L93)</f>
        <v>Non précisé</v>
      </c>
      <c r="U87" s="1" t="str">
        <f>'Mloc 2022'!H209</f>
        <v/>
      </c>
      <c r="V87" s="31" t="str">
        <f t="shared" ca="1" si="31"/>
        <v/>
      </c>
      <c r="Y87" s="15"/>
      <c r="Z87" s="16"/>
    </row>
    <row r="88" spans="1:26" ht="16" customHeight="1" x14ac:dyDescent="0.15">
      <c r="A88" s="71">
        <f>'Mloc 2022'!A94</f>
        <v>86</v>
      </c>
      <c r="B88" s="1">
        <f>'Mloc 2022'!B94</f>
        <v>0</v>
      </c>
      <c r="C88" s="10">
        <f>'Mloc 2022'!C94</f>
        <v>0</v>
      </c>
      <c r="D88" s="10">
        <f>'Mloc 2022'!O94</f>
        <v>0</v>
      </c>
      <c r="E88" s="72">
        <f>'Mloc 2022'!H94</f>
        <v>0</v>
      </c>
      <c r="F88" s="1">
        <f>'Mloc 2022'!E94</f>
        <v>0</v>
      </c>
      <c r="G88" s="73">
        <f>'Mloc 2022'!M94</f>
        <v>0</v>
      </c>
      <c r="H88" s="74">
        <f>'Mloc 2022'!K94</f>
        <v>0</v>
      </c>
      <c r="I88" s="75">
        <v>2022</v>
      </c>
      <c r="J88" s="75">
        <f t="shared" ca="1" si="26"/>
        <v>122</v>
      </c>
      <c r="K88" s="1">
        <f t="shared" ca="1" si="27"/>
        <v>0</v>
      </c>
      <c r="L88" s="1">
        <f t="shared" ca="1" si="28"/>
        <v>0</v>
      </c>
      <c r="M88" s="1">
        <f t="shared" ca="1" si="23"/>
        <v>0</v>
      </c>
      <c r="N88" s="1">
        <f t="shared" ca="1" si="24"/>
        <v>0</v>
      </c>
      <c r="O88" s="1">
        <f t="shared" ca="1" si="25"/>
        <v>0</v>
      </c>
      <c r="P88" s="1">
        <f t="shared" ca="1" si="29"/>
        <v>39</v>
      </c>
      <c r="Q88" s="11">
        <f t="shared" ca="1" si="30"/>
        <v>0</v>
      </c>
      <c r="R88" s="10"/>
      <c r="S88" s="10"/>
      <c r="T88" s="12" t="str">
        <f>IF(ISBLANK('Mloc 2022'!L94),"Non précisé",'Mloc 2022'!L94)</f>
        <v>Non précisé</v>
      </c>
      <c r="U88" s="1" t="str">
        <f>'Mloc 2022'!H210</f>
        <v/>
      </c>
      <c r="V88" s="31" t="str">
        <f t="shared" ca="1" si="31"/>
        <v/>
      </c>
      <c r="Y88" s="15"/>
      <c r="Z88" s="16"/>
    </row>
    <row r="89" spans="1:26" ht="16" customHeight="1" x14ac:dyDescent="0.15">
      <c r="A89" s="71">
        <f>'Mloc 2022'!A95</f>
        <v>87</v>
      </c>
      <c r="B89" s="1">
        <f>'Mloc 2022'!B95</f>
        <v>0</v>
      </c>
      <c r="C89" s="10">
        <f>'Mloc 2022'!C95</f>
        <v>0</v>
      </c>
      <c r="D89" s="10">
        <f>'Mloc 2022'!O95</f>
        <v>0</v>
      </c>
      <c r="E89" s="72">
        <f>'Mloc 2022'!H95</f>
        <v>0</v>
      </c>
      <c r="F89" s="1">
        <f>'Mloc 2022'!E95</f>
        <v>0</v>
      </c>
      <c r="G89" s="73">
        <f>'Mloc 2022'!M95</f>
        <v>0</v>
      </c>
      <c r="H89" s="74">
        <f>'Mloc 2022'!K95</f>
        <v>0</v>
      </c>
      <c r="I89" s="75">
        <v>2022</v>
      </c>
      <c r="J89" s="75">
        <f t="shared" ca="1" si="26"/>
        <v>122</v>
      </c>
      <c r="K89" s="1">
        <f t="shared" ca="1" si="27"/>
        <v>0</v>
      </c>
      <c r="L89" s="1">
        <f t="shared" ca="1" si="28"/>
        <v>0</v>
      </c>
      <c r="M89" s="1">
        <f t="shared" ca="1" si="23"/>
        <v>0</v>
      </c>
      <c r="N89" s="1">
        <f t="shared" ca="1" si="24"/>
        <v>0</v>
      </c>
      <c r="O89" s="1">
        <f t="shared" ca="1" si="25"/>
        <v>0</v>
      </c>
      <c r="P89" s="1">
        <f t="shared" ca="1" si="29"/>
        <v>39</v>
      </c>
      <c r="Q89" s="11">
        <f t="shared" ca="1" si="30"/>
        <v>0</v>
      </c>
      <c r="R89" s="10"/>
      <c r="S89" s="10"/>
      <c r="T89" s="12" t="str">
        <f>IF(ISBLANK('Mloc 2022'!L95),"Non précisé",'Mloc 2022'!L95)</f>
        <v>Non précisé</v>
      </c>
      <c r="U89" s="1" t="str">
        <f>'Mloc 2022'!H211</f>
        <v/>
      </c>
      <c r="V89" s="31" t="str">
        <f t="shared" ca="1" si="31"/>
        <v/>
      </c>
      <c r="Y89" s="15"/>
      <c r="Z89" s="16"/>
    </row>
    <row r="90" spans="1:26" ht="16" customHeight="1" x14ac:dyDescent="0.15">
      <c r="A90" s="71">
        <f>'Mloc 2022'!A96</f>
        <v>88</v>
      </c>
      <c r="B90" s="1">
        <f>'Mloc 2022'!B96</f>
        <v>0</v>
      </c>
      <c r="C90" s="10">
        <f>'Mloc 2022'!C96</f>
        <v>0</v>
      </c>
      <c r="D90" s="10">
        <f>'Mloc 2022'!O96</f>
        <v>0</v>
      </c>
      <c r="E90" s="72">
        <f>'Mloc 2022'!H96</f>
        <v>0</v>
      </c>
      <c r="F90" s="1">
        <f>'Mloc 2022'!E96</f>
        <v>0</v>
      </c>
      <c r="G90" s="73">
        <f>'Mloc 2022'!M96</f>
        <v>0</v>
      </c>
      <c r="H90" s="74">
        <f>'Mloc 2022'!K96</f>
        <v>0</v>
      </c>
      <c r="I90" s="75">
        <v>2022</v>
      </c>
      <c r="J90" s="75">
        <f t="shared" ca="1" si="26"/>
        <v>122</v>
      </c>
      <c r="K90" s="1">
        <f t="shared" ca="1" si="27"/>
        <v>0</v>
      </c>
      <c r="L90" s="1">
        <f t="shared" ca="1" si="28"/>
        <v>0</v>
      </c>
      <c r="M90" s="1">
        <f t="shared" ca="1" si="23"/>
        <v>0</v>
      </c>
      <c r="N90" s="1">
        <f t="shared" ca="1" si="24"/>
        <v>0</v>
      </c>
      <c r="O90" s="1">
        <f t="shared" ca="1" si="25"/>
        <v>0</v>
      </c>
      <c r="P90" s="1">
        <f t="shared" ca="1" si="29"/>
        <v>39</v>
      </c>
      <c r="Q90" s="11">
        <f t="shared" ca="1" si="30"/>
        <v>0</v>
      </c>
      <c r="R90" s="10"/>
      <c r="S90" s="10"/>
      <c r="T90" s="12" t="str">
        <f>IF(ISBLANK('Mloc 2022'!L96),"Non précisé",'Mloc 2022'!L96)</f>
        <v>Non précisé</v>
      </c>
      <c r="U90" s="1" t="str">
        <f>'Mloc 2022'!H212</f>
        <v/>
      </c>
      <c r="V90" s="31" t="str">
        <f t="shared" ca="1" si="31"/>
        <v/>
      </c>
      <c r="Y90" s="15"/>
      <c r="Z90" s="16"/>
    </row>
    <row r="91" spans="1:26" ht="16" customHeight="1" x14ac:dyDescent="0.15">
      <c r="A91" s="71">
        <f>'Mloc 2022'!A97</f>
        <v>89</v>
      </c>
      <c r="B91" s="1">
        <f>'Mloc 2022'!B97</f>
        <v>0</v>
      </c>
      <c r="C91" s="10">
        <f>'Mloc 2022'!C97</f>
        <v>0</v>
      </c>
      <c r="D91" s="10">
        <f>'Mloc 2022'!O97</f>
        <v>0</v>
      </c>
      <c r="E91" s="72">
        <f>'Mloc 2022'!H97</f>
        <v>0</v>
      </c>
      <c r="F91" s="1">
        <f>'Mloc 2022'!E97</f>
        <v>0</v>
      </c>
      <c r="G91" s="73">
        <f>'Mloc 2022'!M97</f>
        <v>0</v>
      </c>
      <c r="H91" s="74">
        <f>'Mloc 2022'!K97</f>
        <v>0</v>
      </c>
      <c r="I91" s="75">
        <v>2022</v>
      </c>
      <c r="J91" s="75">
        <f t="shared" ca="1" si="26"/>
        <v>122</v>
      </c>
      <c r="K91" s="1">
        <f ca="1">IF(AND($J91=45,$I91&gt;=2003),IF(YEAR($H91)&lt;$I91,(13-MONTH($G91))/12*13,IF(YEAR($H91)=$I91,IF(MONTH($H91)&lt;MONTH($G91),(13-MONTH($G91))/12*13,(13-MONTH($H91))/12*13),"erreur")),0)</f>
        <v>0</v>
      </c>
      <c r="L91" s="1">
        <f ca="1">IF(AND($J91&gt;=46,$J91&lt;=49,$I91&gt;=2003),IF(YEAR($H91)&lt;$I91,13,IF(YEAR($H91)=$I91,(13-MONTH($H91))/12*13,"erreur")),0)</f>
        <v>0</v>
      </c>
      <c r="M91" s="1">
        <f t="shared" ca="1" si="23"/>
        <v>0</v>
      </c>
      <c r="N91" s="1">
        <f t="shared" ca="1" si="24"/>
        <v>0</v>
      </c>
      <c r="O91" s="1">
        <f t="shared" ca="1" si="25"/>
        <v>0</v>
      </c>
      <c r="P91" s="1">
        <f ca="1">IF(AND($J91&gt;=56,$I91&gt;=2001),IF(YEAR($H91)&lt;$I91,39,IF(YEAR($H91)=$I91,(13-MONTH($H91))/12*39,"erreur")),0)</f>
        <v>39</v>
      </c>
      <c r="Q91" s="11">
        <f ca="1">IFERROR(SUM(K91:P91)*F91,"")</f>
        <v>0</v>
      </c>
      <c r="R91" s="10"/>
      <c r="S91" s="10"/>
      <c r="T91" s="12" t="str">
        <f>IF(ISBLANK('Mloc 2022'!L97),"Non précisé",'Mloc 2022'!L97)</f>
        <v>Non précisé</v>
      </c>
      <c r="U91" s="1" t="str">
        <f>'Mloc 2022'!H213</f>
        <v/>
      </c>
      <c r="V91" s="31" t="str">
        <f t="shared" ca="1" si="31"/>
        <v/>
      </c>
      <c r="Y91" s="15"/>
      <c r="Z91" s="16"/>
    </row>
    <row r="92" spans="1:26" ht="16" customHeight="1" x14ac:dyDescent="0.15">
      <c r="A92" s="71">
        <f>'Mloc 2022'!A98</f>
        <v>90</v>
      </c>
      <c r="B92" s="1">
        <f>'Mloc 2022'!B98</f>
        <v>0</v>
      </c>
      <c r="C92" s="10">
        <f>'Mloc 2022'!C98</f>
        <v>0</v>
      </c>
      <c r="D92" s="10">
        <f>'Mloc 2022'!O98</f>
        <v>0</v>
      </c>
      <c r="E92" s="72">
        <f>'Mloc 2022'!H98</f>
        <v>0</v>
      </c>
      <c r="F92" s="1">
        <f>'Mloc 2022'!E98</f>
        <v>0</v>
      </c>
      <c r="G92" s="73">
        <f>'Mloc 2022'!M98</f>
        <v>0</v>
      </c>
      <c r="H92" s="74">
        <f>'Mloc 2022'!K98</f>
        <v>0</v>
      </c>
      <c r="I92" s="75">
        <v>2022</v>
      </c>
      <c r="J92" s="75">
        <f t="shared" ca="1" si="26"/>
        <v>122</v>
      </c>
      <c r="K92" s="1">
        <f t="shared" ref="K92:K102" ca="1" si="32">IF(AND($J92=45,$I92&gt;=2003),IF(YEAR($H92)&lt;$I92,(13-MONTH($G92))/12*13,IF(YEAR($H92)=$I92,IF(MONTH($H92)&lt;MONTH($G92),(13-MONTH($G92))/12*13,(13-MONTH($H92))/12*13),"erreur")),0)</f>
        <v>0</v>
      </c>
      <c r="L92" s="1">
        <f t="shared" ref="L92:L102" ca="1" si="33">IF(AND($J92&gt;=46,$J92&lt;=49,$I92&gt;=2003),IF(YEAR($H92)&lt;$I92,13,IF(YEAR($H92)=$I92,(13-MONTH($H92))/12*13,"erreur")),0)</f>
        <v>0</v>
      </c>
      <c r="M92" s="1">
        <f t="shared" ca="1" si="23"/>
        <v>0</v>
      </c>
      <c r="N92" s="1">
        <f t="shared" ca="1" si="24"/>
        <v>0</v>
      </c>
      <c r="O92" s="1">
        <f t="shared" ca="1" si="25"/>
        <v>0</v>
      </c>
      <c r="P92" s="1">
        <f t="shared" ref="P92:P102" ca="1" si="34">IF(AND($J92&gt;=56,$I92&gt;=2001),IF(YEAR($H92)&lt;$I92,39,IF(YEAR($H92)=$I92,(13-MONTH($H92))/12*39,"erreur")),0)</f>
        <v>39</v>
      </c>
      <c r="Q92" s="11">
        <f t="shared" ref="Q92:Q102" ca="1" si="35">IFERROR(SUM(K92:P92)*F92,"")</f>
        <v>0</v>
      </c>
      <c r="R92" s="10"/>
      <c r="S92" s="10"/>
      <c r="T92" s="12" t="str">
        <f>IF(ISBLANK('Mloc 2022'!L98),"Non précisé",'Mloc 2022'!L98)</f>
        <v>Non précisé</v>
      </c>
      <c r="U92" s="1" t="str">
        <f>'Mloc 2022'!H214</f>
        <v/>
      </c>
      <c r="V92" s="31" t="str">
        <f t="shared" ca="1" si="31"/>
        <v/>
      </c>
      <c r="Y92" s="15"/>
      <c r="Z92" s="16"/>
    </row>
    <row r="93" spans="1:26" ht="16" customHeight="1" x14ac:dyDescent="0.15">
      <c r="A93" s="71">
        <f>'Mloc 2022'!A99</f>
        <v>91</v>
      </c>
      <c r="B93" s="1">
        <f>'Mloc 2022'!B99</f>
        <v>0</v>
      </c>
      <c r="C93" s="10">
        <f>'Mloc 2022'!C99</f>
        <v>0</v>
      </c>
      <c r="D93" s="10">
        <f>'Mloc 2022'!O99</f>
        <v>0</v>
      </c>
      <c r="E93" s="72">
        <f>'Mloc 2022'!H99</f>
        <v>0</v>
      </c>
      <c r="F93" s="1">
        <f>'Mloc 2022'!E99</f>
        <v>0</v>
      </c>
      <c r="G93" s="73">
        <f>'Mloc 2022'!M99</f>
        <v>0</v>
      </c>
      <c r="H93" s="74">
        <f>'Mloc 2022'!K99</f>
        <v>0</v>
      </c>
      <c r="I93" s="75">
        <v>2022</v>
      </c>
      <c r="J93" s="75">
        <f t="shared" ca="1" si="26"/>
        <v>122</v>
      </c>
      <c r="K93" s="1">
        <f t="shared" ca="1" si="32"/>
        <v>0</v>
      </c>
      <c r="L93" s="1">
        <f t="shared" ca="1" si="33"/>
        <v>0</v>
      </c>
      <c r="M93" s="1">
        <f t="shared" ca="1" si="23"/>
        <v>0</v>
      </c>
      <c r="N93" s="1">
        <f t="shared" ca="1" si="24"/>
        <v>0</v>
      </c>
      <c r="O93" s="1">
        <f t="shared" ca="1" si="25"/>
        <v>0</v>
      </c>
      <c r="P93" s="1">
        <f t="shared" ca="1" si="34"/>
        <v>39</v>
      </c>
      <c r="Q93" s="11">
        <f t="shared" ca="1" si="35"/>
        <v>0</v>
      </c>
      <c r="R93" s="10"/>
      <c r="S93" s="10"/>
      <c r="T93" s="12" t="str">
        <f>IF(ISBLANK('Mloc 2022'!L99),"Non précisé",'Mloc 2022'!L99)</f>
        <v>Non précisé</v>
      </c>
      <c r="U93" s="1" t="str">
        <f>'Mloc 2022'!H215</f>
        <v/>
      </c>
      <c r="V93" s="31" t="str">
        <f t="shared" ca="1" si="31"/>
        <v/>
      </c>
      <c r="Y93" s="15"/>
      <c r="Z93" s="16"/>
    </row>
    <row r="94" spans="1:26" ht="16" customHeight="1" x14ac:dyDescent="0.15">
      <c r="A94" s="71">
        <f>'Mloc 2022'!A100</f>
        <v>92</v>
      </c>
      <c r="B94" s="1">
        <f>'Mloc 2022'!B100</f>
        <v>0</v>
      </c>
      <c r="C94" s="10">
        <f>'Mloc 2022'!C100</f>
        <v>0</v>
      </c>
      <c r="D94" s="10">
        <f>'Mloc 2022'!O100</f>
        <v>0</v>
      </c>
      <c r="E94" s="72">
        <f>'Mloc 2022'!H100</f>
        <v>0</v>
      </c>
      <c r="F94" s="1">
        <f>'Mloc 2022'!E100</f>
        <v>0</v>
      </c>
      <c r="G94" s="73">
        <f>'Mloc 2022'!M100</f>
        <v>0</v>
      </c>
      <c r="H94" s="74">
        <f>'Mloc 2022'!K100</f>
        <v>0</v>
      </c>
      <c r="I94" s="75">
        <v>2022</v>
      </c>
      <c r="J94" s="75">
        <f t="shared" ca="1" si="26"/>
        <v>122</v>
      </c>
      <c r="K94" s="1">
        <f t="shared" ca="1" si="32"/>
        <v>0</v>
      </c>
      <c r="L94" s="1">
        <f t="shared" ca="1" si="33"/>
        <v>0</v>
      </c>
      <c r="M94" s="1">
        <f t="shared" ca="1" si="23"/>
        <v>0</v>
      </c>
      <c r="N94" s="1">
        <f t="shared" ca="1" si="24"/>
        <v>0</v>
      </c>
      <c r="O94" s="1">
        <f t="shared" ca="1" si="25"/>
        <v>0</v>
      </c>
      <c r="P94" s="1">
        <f t="shared" ca="1" si="34"/>
        <v>39</v>
      </c>
      <c r="Q94" s="11">
        <f t="shared" ca="1" si="35"/>
        <v>0</v>
      </c>
      <c r="R94" s="10"/>
      <c r="S94" s="10"/>
      <c r="T94" s="12" t="str">
        <f>IF(ISBLANK('Mloc 2022'!L100),"Non précisé",'Mloc 2022'!L100)</f>
        <v>Non précisé</v>
      </c>
      <c r="U94" s="1" t="str">
        <f>'Mloc 2022'!H216</f>
        <v/>
      </c>
      <c r="V94" s="31" t="str">
        <f t="shared" ca="1" si="31"/>
        <v/>
      </c>
      <c r="Y94" s="15"/>
      <c r="Z94" s="16"/>
    </row>
    <row r="95" spans="1:26" ht="16" customHeight="1" x14ac:dyDescent="0.15">
      <c r="A95" s="71">
        <f>'Mloc 2022'!A101</f>
        <v>93</v>
      </c>
      <c r="B95" s="1">
        <f>'Mloc 2022'!B101</f>
        <v>0</v>
      </c>
      <c r="C95" s="10">
        <f>'Mloc 2022'!C101</f>
        <v>0</v>
      </c>
      <c r="D95" s="10">
        <f>'Mloc 2022'!O101</f>
        <v>0</v>
      </c>
      <c r="E95" s="72">
        <f>'Mloc 2022'!H101</f>
        <v>0</v>
      </c>
      <c r="F95" s="1">
        <f>'Mloc 2022'!E101</f>
        <v>0</v>
      </c>
      <c r="G95" s="73">
        <f>'Mloc 2022'!M101</f>
        <v>0</v>
      </c>
      <c r="H95" s="74">
        <f>'Mloc 2022'!K101</f>
        <v>0</v>
      </c>
      <c r="I95" s="75">
        <v>2022</v>
      </c>
      <c r="J95" s="75">
        <f t="shared" ca="1" si="26"/>
        <v>122</v>
      </c>
      <c r="K95" s="1">
        <f t="shared" ca="1" si="32"/>
        <v>0</v>
      </c>
      <c r="L95" s="1">
        <f t="shared" ca="1" si="33"/>
        <v>0</v>
      </c>
      <c r="M95" s="1">
        <f t="shared" ca="1" si="23"/>
        <v>0</v>
      </c>
      <c r="N95" s="1">
        <f t="shared" ca="1" si="24"/>
        <v>0</v>
      </c>
      <c r="O95" s="1">
        <f t="shared" ca="1" si="25"/>
        <v>0</v>
      </c>
      <c r="P95" s="1">
        <f t="shared" ca="1" si="34"/>
        <v>39</v>
      </c>
      <c r="Q95" s="11">
        <f t="shared" ca="1" si="35"/>
        <v>0</v>
      </c>
      <c r="R95" s="10"/>
      <c r="S95" s="10"/>
      <c r="T95" s="12" t="str">
        <f>IF(ISBLANK('Mloc 2022'!L101),"Non précisé",'Mloc 2022'!L101)</f>
        <v>Non précisé</v>
      </c>
      <c r="U95" s="1" t="str">
        <f>'Mloc 2022'!H217</f>
        <v/>
      </c>
      <c r="V95" s="31" t="str">
        <f t="shared" ca="1" si="31"/>
        <v/>
      </c>
      <c r="Y95" s="15"/>
      <c r="Z95" s="16"/>
    </row>
    <row r="96" spans="1:26" ht="16" customHeight="1" x14ac:dyDescent="0.15">
      <c r="A96" s="71">
        <f>'Mloc 2022'!A102</f>
        <v>94</v>
      </c>
      <c r="B96" s="1">
        <f>'Mloc 2022'!B102</f>
        <v>0</v>
      </c>
      <c r="C96" s="10">
        <f>'Mloc 2022'!C102</f>
        <v>0</v>
      </c>
      <c r="D96" s="10">
        <f>'Mloc 2022'!O102</f>
        <v>0</v>
      </c>
      <c r="E96" s="72">
        <f>'Mloc 2022'!H102</f>
        <v>0</v>
      </c>
      <c r="F96" s="1">
        <f>'Mloc 2022'!E102</f>
        <v>0</v>
      </c>
      <c r="G96" s="73">
        <f>'Mloc 2022'!M102</f>
        <v>0</v>
      </c>
      <c r="H96" s="74">
        <f>'Mloc 2022'!K102</f>
        <v>0</v>
      </c>
      <c r="I96" s="75">
        <v>2022</v>
      </c>
      <c r="J96" s="75">
        <f t="shared" ca="1" si="26"/>
        <v>122</v>
      </c>
      <c r="K96" s="1">
        <f t="shared" ca="1" si="32"/>
        <v>0</v>
      </c>
      <c r="L96" s="1">
        <f t="shared" ca="1" si="33"/>
        <v>0</v>
      </c>
      <c r="M96" s="1">
        <f t="shared" ca="1" si="23"/>
        <v>0</v>
      </c>
      <c r="N96" s="1">
        <f t="shared" ca="1" si="24"/>
        <v>0</v>
      </c>
      <c r="O96" s="1">
        <f t="shared" ca="1" si="25"/>
        <v>0</v>
      </c>
      <c r="P96" s="1">
        <f t="shared" ca="1" si="34"/>
        <v>39</v>
      </c>
      <c r="Q96" s="11">
        <f t="shared" ca="1" si="35"/>
        <v>0</v>
      </c>
      <c r="R96" s="10"/>
      <c r="S96" s="10"/>
      <c r="T96" s="12" t="str">
        <f>IF(ISBLANK('Mloc 2022'!L102),"Non précisé",'Mloc 2022'!L102)</f>
        <v>Non précisé</v>
      </c>
      <c r="U96" s="1" t="str">
        <f>'Mloc 2022'!H218</f>
        <v/>
      </c>
      <c r="V96" s="31" t="str">
        <f t="shared" ca="1" si="31"/>
        <v/>
      </c>
      <c r="Y96" s="15"/>
      <c r="Z96" s="16"/>
    </row>
    <row r="97" spans="1:27" ht="16" customHeight="1" x14ac:dyDescent="0.15">
      <c r="A97" s="71">
        <f>'Mloc 2022'!A103</f>
        <v>95</v>
      </c>
      <c r="B97" s="1">
        <f>'Mloc 2022'!B103</f>
        <v>0</v>
      </c>
      <c r="C97" s="10">
        <f>'Mloc 2022'!C103</f>
        <v>0</v>
      </c>
      <c r="D97" s="10">
        <f>'Mloc 2022'!O103</f>
        <v>0</v>
      </c>
      <c r="E97" s="72">
        <f>'Mloc 2022'!H103</f>
        <v>0</v>
      </c>
      <c r="F97" s="1">
        <f>'Mloc 2022'!E103</f>
        <v>0</v>
      </c>
      <c r="G97" s="73">
        <f>'Mloc 2022'!M103</f>
        <v>0</v>
      </c>
      <c r="H97" s="74">
        <f>'Mloc 2022'!K103</f>
        <v>0</v>
      </c>
      <c r="I97" s="75">
        <v>2022</v>
      </c>
      <c r="J97" s="75">
        <f t="shared" ca="1" si="26"/>
        <v>122</v>
      </c>
      <c r="K97" s="1">
        <f t="shared" ca="1" si="32"/>
        <v>0</v>
      </c>
      <c r="L97" s="1">
        <f t="shared" ca="1" si="33"/>
        <v>0</v>
      </c>
      <c r="M97" s="1">
        <f t="shared" ca="1" si="23"/>
        <v>0</v>
      </c>
      <c r="N97" s="1">
        <f t="shared" ca="1" si="24"/>
        <v>0</v>
      </c>
      <c r="O97" s="1">
        <f t="shared" ca="1" si="25"/>
        <v>0</v>
      </c>
      <c r="P97" s="1">
        <f t="shared" ca="1" si="34"/>
        <v>39</v>
      </c>
      <c r="Q97" s="11">
        <f t="shared" ca="1" si="35"/>
        <v>0</v>
      </c>
      <c r="R97" s="10"/>
      <c r="S97" s="10"/>
      <c r="T97" s="12" t="str">
        <f>IF(ISBLANK('Mloc 2022'!L103),"Non précisé",'Mloc 2022'!L103)</f>
        <v>Non précisé</v>
      </c>
      <c r="U97" s="1" t="str">
        <f>'Mloc 2022'!H219</f>
        <v/>
      </c>
      <c r="V97" s="31" t="str">
        <f t="shared" ca="1" si="31"/>
        <v/>
      </c>
      <c r="Y97" s="15"/>
      <c r="Z97" s="16"/>
    </row>
    <row r="98" spans="1:27" ht="16" customHeight="1" x14ac:dyDescent="0.15">
      <c r="A98" s="71">
        <f>'Mloc 2022'!A104</f>
        <v>96</v>
      </c>
      <c r="B98" s="1">
        <f>'Mloc 2022'!B104</f>
        <v>0</v>
      </c>
      <c r="C98" s="10">
        <f>'Mloc 2022'!C104</f>
        <v>0</v>
      </c>
      <c r="D98" s="10">
        <f>'Mloc 2022'!O104</f>
        <v>0</v>
      </c>
      <c r="E98" s="72">
        <f>'Mloc 2022'!H104</f>
        <v>0</v>
      </c>
      <c r="F98" s="1">
        <f>'Mloc 2022'!E104</f>
        <v>0</v>
      </c>
      <c r="G98" s="73">
        <f>'Mloc 2022'!M104</f>
        <v>0</v>
      </c>
      <c r="H98" s="74">
        <f>'Mloc 2022'!K104</f>
        <v>0</v>
      </c>
      <c r="I98" s="75">
        <v>2022</v>
      </c>
      <c r="J98" s="75">
        <f t="shared" ca="1" si="26"/>
        <v>122</v>
      </c>
      <c r="K98" s="1">
        <f t="shared" ca="1" si="32"/>
        <v>0</v>
      </c>
      <c r="L98" s="1">
        <f t="shared" ca="1" si="33"/>
        <v>0</v>
      </c>
      <c r="M98" s="1">
        <f t="shared" ca="1" si="23"/>
        <v>0</v>
      </c>
      <c r="N98" s="1">
        <f t="shared" ca="1" si="24"/>
        <v>0</v>
      </c>
      <c r="O98" s="1">
        <f t="shared" ca="1" si="25"/>
        <v>0</v>
      </c>
      <c r="P98" s="1">
        <f t="shared" ca="1" si="34"/>
        <v>39</v>
      </c>
      <c r="Q98" s="11">
        <f t="shared" ca="1" si="35"/>
        <v>0</v>
      </c>
      <c r="R98" s="10"/>
      <c r="S98" s="10"/>
      <c r="T98" s="12" t="str">
        <f>IF(ISBLANK('Mloc 2022'!L104),"Non précisé",'Mloc 2022'!L104)</f>
        <v>Non précisé</v>
      </c>
      <c r="U98" s="1" t="str">
        <f>'Mloc 2022'!H220</f>
        <v/>
      </c>
      <c r="V98" s="31" t="str">
        <f t="shared" ca="1" si="31"/>
        <v/>
      </c>
      <c r="Y98" s="15"/>
      <c r="Z98" s="16"/>
    </row>
    <row r="99" spans="1:27" ht="16" customHeight="1" x14ac:dyDescent="0.15">
      <c r="A99" s="71">
        <f>'Mloc 2022'!A105</f>
        <v>97</v>
      </c>
      <c r="B99" s="1">
        <f>'Mloc 2022'!B105</f>
        <v>0</v>
      </c>
      <c r="C99" s="10">
        <f>'Mloc 2022'!C105</f>
        <v>0</v>
      </c>
      <c r="D99" s="10">
        <f>'Mloc 2022'!O105</f>
        <v>0</v>
      </c>
      <c r="E99" s="72">
        <f>'Mloc 2022'!H105</f>
        <v>0</v>
      </c>
      <c r="F99" s="1">
        <f>'Mloc 2022'!E105</f>
        <v>0</v>
      </c>
      <c r="G99" s="73">
        <f>'Mloc 2022'!M105</f>
        <v>0</v>
      </c>
      <c r="H99" s="74">
        <f>'Mloc 2022'!K105</f>
        <v>0</v>
      </c>
      <c r="I99" s="75">
        <v>2022</v>
      </c>
      <c r="J99" s="75">
        <f t="shared" ca="1" si="26"/>
        <v>122</v>
      </c>
      <c r="K99" s="1">
        <f t="shared" ca="1" si="32"/>
        <v>0</v>
      </c>
      <c r="L99" s="1">
        <f t="shared" ca="1" si="33"/>
        <v>0</v>
      </c>
      <c r="M99" s="1">
        <f t="shared" ca="1" si="23"/>
        <v>0</v>
      </c>
      <c r="N99" s="1">
        <f t="shared" ca="1" si="24"/>
        <v>0</v>
      </c>
      <c r="O99" s="1">
        <f t="shared" ca="1" si="25"/>
        <v>0</v>
      </c>
      <c r="P99" s="1">
        <f t="shared" ca="1" si="34"/>
        <v>39</v>
      </c>
      <c r="Q99" s="11">
        <f t="shared" ca="1" si="35"/>
        <v>0</v>
      </c>
      <c r="R99" s="10"/>
      <c r="S99" s="10"/>
      <c r="T99" s="12" t="str">
        <f>IF(ISBLANK('Mloc 2022'!L105),"Non précisé",'Mloc 2022'!L105)</f>
        <v>Non précisé</v>
      </c>
      <c r="U99" s="1" t="str">
        <f>'Mloc 2022'!H221</f>
        <v/>
      </c>
      <c r="V99" s="31" t="str">
        <f t="shared" ca="1" si="31"/>
        <v/>
      </c>
      <c r="Y99" s="15"/>
      <c r="Z99" s="16"/>
    </row>
    <row r="100" spans="1:27" ht="16" customHeight="1" x14ac:dyDescent="0.15">
      <c r="A100" s="71">
        <f>'Mloc 2022'!A106</f>
        <v>98</v>
      </c>
      <c r="B100" s="1">
        <f>'Mloc 2022'!B106</f>
        <v>0</v>
      </c>
      <c r="C100" s="10">
        <f>'Mloc 2022'!C106</f>
        <v>0</v>
      </c>
      <c r="D100" s="10">
        <f>'Mloc 2022'!O106</f>
        <v>0</v>
      </c>
      <c r="E100" s="72">
        <f>'Mloc 2022'!H106</f>
        <v>0</v>
      </c>
      <c r="F100" s="1">
        <f>'Mloc 2022'!E106</f>
        <v>0</v>
      </c>
      <c r="G100" s="73">
        <f>'Mloc 2022'!M106</f>
        <v>0</v>
      </c>
      <c r="H100" s="74">
        <f>'Mloc 2022'!K106</f>
        <v>0</v>
      </c>
      <c r="I100" s="75">
        <v>2022</v>
      </c>
      <c r="J100" s="75">
        <f t="shared" ca="1" si="26"/>
        <v>122</v>
      </c>
      <c r="K100" s="1">
        <f t="shared" ca="1" si="32"/>
        <v>0</v>
      </c>
      <c r="L100" s="1">
        <f t="shared" ca="1" si="33"/>
        <v>0</v>
      </c>
      <c r="M100" s="1">
        <f t="shared" ca="1" si="23"/>
        <v>0</v>
      </c>
      <c r="N100" s="1">
        <f t="shared" ca="1" si="24"/>
        <v>0</v>
      </c>
      <c r="O100" s="1">
        <f t="shared" ca="1" si="25"/>
        <v>0</v>
      </c>
      <c r="P100" s="1">
        <f t="shared" ca="1" si="34"/>
        <v>39</v>
      </c>
      <c r="Q100" s="11">
        <f t="shared" ca="1" si="35"/>
        <v>0</v>
      </c>
      <c r="R100" s="27"/>
      <c r="S100" s="30"/>
      <c r="T100" s="12" t="str">
        <f>IF(ISBLANK('Mloc 2022'!L106),"Non précisé",'Mloc 2022'!L106)</f>
        <v>Non précisé</v>
      </c>
      <c r="U100" s="1" t="str">
        <f>'Mloc 2022'!H222</f>
        <v/>
      </c>
      <c r="V100" s="31" t="str">
        <f t="shared" ca="1" si="31"/>
        <v/>
      </c>
      <c r="W100" s="16"/>
      <c r="X100" s="16"/>
      <c r="Y100" s="16"/>
      <c r="Z100" s="16"/>
      <c r="AA100" s="16"/>
    </row>
    <row r="101" spans="1:27" ht="16" customHeight="1" x14ac:dyDescent="0.15">
      <c r="A101" s="71">
        <f>'Mloc 2022'!A107</f>
        <v>99</v>
      </c>
      <c r="B101" s="1">
        <f>'Mloc 2022'!B107</f>
        <v>0</v>
      </c>
      <c r="C101" s="10">
        <f>'Mloc 2022'!C107</f>
        <v>0</v>
      </c>
      <c r="D101" s="10">
        <f>'Mloc 2022'!O107</f>
        <v>0</v>
      </c>
      <c r="E101" s="72">
        <f>'Mloc 2022'!H107</f>
        <v>0</v>
      </c>
      <c r="F101" s="1">
        <f>'Mloc 2022'!E107</f>
        <v>0</v>
      </c>
      <c r="G101" s="73">
        <f>'Mloc 2022'!M107</f>
        <v>0</v>
      </c>
      <c r="H101" s="74">
        <f>'Mloc 2022'!K107</f>
        <v>0</v>
      </c>
      <c r="I101" s="75">
        <v>2022</v>
      </c>
      <c r="J101" s="75">
        <f t="shared" ca="1" si="26"/>
        <v>122</v>
      </c>
      <c r="K101" s="1">
        <f t="shared" ca="1" si="32"/>
        <v>0</v>
      </c>
      <c r="L101" s="1">
        <f t="shared" ca="1" si="33"/>
        <v>0</v>
      </c>
      <c r="M101" s="1">
        <f t="shared" ca="1" si="23"/>
        <v>0</v>
      </c>
      <c r="N101" s="1">
        <f t="shared" ca="1" si="24"/>
        <v>0</v>
      </c>
      <c r="O101" s="1">
        <f t="shared" ca="1" si="25"/>
        <v>0</v>
      </c>
      <c r="P101" s="1">
        <f t="shared" ca="1" si="34"/>
        <v>39</v>
      </c>
      <c r="Q101" s="11">
        <f t="shared" ca="1" si="35"/>
        <v>0</v>
      </c>
      <c r="R101" s="27"/>
      <c r="S101" s="27"/>
      <c r="T101" s="12" t="str">
        <f>IF(ISBLANK('Mloc 2022'!L107),"Non précisé",'Mloc 2022'!L107)</f>
        <v>Non précisé</v>
      </c>
      <c r="U101" s="1" t="str">
        <f>'Mloc 2022'!H223</f>
        <v/>
      </c>
      <c r="V101" s="31" t="str">
        <f t="shared" ca="1" si="31"/>
        <v/>
      </c>
      <c r="W101" s="16"/>
      <c r="X101" s="16"/>
      <c r="Y101" s="16"/>
      <c r="Z101" s="16"/>
      <c r="AA101" s="16"/>
    </row>
    <row r="102" spans="1:27" ht="16" customHeight="1" x14ac:dyDescent="0.15">
      <c r="A102" s="71">
        <f>'Mloc 2022'!A108</f>
        <v>100</v>
      </c>
      <c r="B102" s="1">
        <f>'Mloc 2022'!B108</f>
        <v>0</v>
      </c>
      <c r="C102" s="10">
        <f>'Mloc 2022'!C108</f>
        <v>0</v>
      </c>
      <c r="D102" s="10">
        <f>'Mloc 2022'!O108</f>
        <v>0</v>
      </c>
      <c r="E102" s="72">
        <f>'Mloc 2022'!H108</f>
        <v>0</v>
      </c>
      <c r="F102" s="1">
        <f>'Mloc 2022'!E108</f>
        <v>0</v>
      </c>
      <c r="G102" s="73">
        <f>'Mloc 2022'!M108</f>
        <v>0</v>
      </c>
      <c r="H102" s="74">
        <f>'Mloc 2022'!K108</f>
        <v>0</v>
      </c>
      <c r="I102" s="75">
        <v>2022</v>
      </c>
      <c r="J102" s="75">
        <f t="shared" ca="1" si="26"/>
        <v>122</v>
      </c>
      <c r="K102" s="1">
        <f t="shared" ca="1" si="32"/>
        <v>0</v>
      </c>
      <c r="L102" s="1">
        <f t="shared" ca="1" si="33"/>
        <v>0</v>
      </c>
      <c r="M102" s="1">
        <f t="shared" ca="1" si="23"/>
        <v>0</v>
      </c>
      <c r="N102" s="1">
        <f t="shared" ca="1" si="24"/>
        <v>0</v>
      </c>
      <c r="O102" s="1">
        <f t="shared" ca="1" si="25"/>
        <v>0</v>
      </c>
      <c r="P102" s="1">
        <f t="shared" ca="1" si="34"/>
        <v>39</v>
      </c>
      <c r="Q102" s="11">
        <f t="shared" ca="1" si="35"/>
        <v>0</v>
      </c>
      <c r="R102" s="28"/>
      <c r="S102" s="27"/>
      <c r="T102" s="12" t="str">
        <f>IF(ISBLANK('Mloc 2022'!L108),"Non précisé",'Mloc 2022'!L108)</f>
        <v>Non précisé</v>
      </c>
      <c r="U102" s="1" t="str">
        <f>'Mloc 2022'!H224</f>
        <v/>
      </c>
      <c r="V102" s="31" t="str">
        <f t="shared" ca="1" si="31"/>
        <v/>
      </c>
      <c r="W102" s="16"/>
      <c r="X102" s="16"/>
      <c r="Y102" s="16"/>
      <c r="Z102" s="16"/>
      <c r="AA102" s="16"/>
    </row>
    <row r="103" spans="1:27" ht="16" customHeight="1" thickBot="1" x14ac:dyDescent="0.2">
      <c r="A103" s="33"/>
      <c r="B103" s="21"/>
      <c r="C103" s="16"/>
      <c r="D103" s="16"/>
      <c r="E103" s="16"/>
      <c r="F103" s="15"/>
      <c r="G103" s="22"/>
      <c r="H103" s="22"/>
      <c r="I103" s="23"/>
      <c r="J103" s="23"/>
      <c r="K103" s="15"/>
      <c r="L103" s="15"/>
      <c r="M103" s="15"/>
      <c r="N103" s="15"/>
      <c r="O103" s="15"/>
      <c r="P103" s="15"/>
      <c r="Q103" s="24"/>
      <c r="R103" s="16"/>
      <c r="V103" s="16"/>
      <c r="W103" s="16"/>
      <c r="X103" s="16"/>
      <c r="Y103" s="16"/>
      <c r="Z103" s="16"/>
      <c r="AA103" s="16"/>
    </row>
    <row r="104" spans="1:27" ht="16" customHeight="1" x14ac:dyDescent="0.15">
      <c r="A104" s="481" t="s">
        <v>69</v>
      </c>
      <c r="B104" s="482"/>
      <c r="C104" s="38">
        <f>'Mloc 2022'!C120</f>
        <v>0</v>
      </c>
      <c r="D104" s="25"/>
      <c r="E104" s="485" t="s">
        <v>71</v>
      </c>
      <c r="F104" s="486"/>
      <c r="G104" s="486"/>
      <c r="H104" s="36">
        <f ca="1">SUM(Q3:Q102)</f>
        <v>0</v>
      </c>
      <c r="I104" s="23"/>
      <c r="J104" s="23"/>
      <c r="K104" s="15"/>
      <c r="L104" s="15"/>
      <c r="M104" s="15"/>
      <c r="N104" s="15"/>
      <c r="O104" s="20"/>
      <c r="P104" s="20"/>
      <c r="Q104" s="34"/>
      <c r="R104" s="16"/>
      <c r="S104" s="16"/>
      <c r="T104" s="16"/>
      <c r="U104" s="16"/>
      <c r="V104" s="16"/>
      <c r="W104" s="16"/>
      <c r="X104" s="16"/>
      <c r="Y104" s="16"/>
      <c r="Z104" s="16"/>
      <c r="AA104" s="16"/>
    </row>
    <row r="105" spans="1:27" ht="16" customHeight="1" thickBot="1" x14ac:dyDescent="0.2">
      <c r="A105" s="483" t="s">
        <v>90</v>
      </c>
      <c r="B105" s="484"/>
      <c r="C105" s="79">
        <f>SUM(U3:U102)</f>
        <v>0</v>
      </c>
      <c r="D105" s="16"/>
      <c r="E105" s="428" t="s">
        <v>72</v>
      </c>
      <c r="F105" s="409"/>
      <c r="G105" s="409"/>
      <c r="H105" s="37">
        <f ca="1">H104*7.6</f>
        <v>0</v>
      </c>
      <c r="I105" s="23"/>
      <c r="J105" s="23"/>
      <c r="K105" s="15"/>
      <c r="L105" s="15"/>
      <c r="M105" s="15"/>
      <c r="N105" s="15"/>
      <c r="O105" s="20"/>
      <c r="P105" s="20"/>
      <c r="Q105" s="34"/>
      <c r="R105" s="16"/>
      <c r="S105" s="16"/>
      <c r="T105" s="16"/>
      <c r="U105" s="16"/>
      <c r="V105" s="16"/>
      <c r="W105" s="16"/>
      <c r="X105" s="16"/>
      <c r="Y105" s="16"/>
      <c r="Z105" s="16"/>
      <c r="AA105" s="16"/>
    </row>
    <row r="106" spans="1:27" ht="16" customHeight="1" thickBot="1" x14ac:dyDescent="0.2">
      <c r="A106" s="33"/>
      <c r="B106" s="21"/>
      <c r="C106" s="16"/>
      <c r="D106" s="16"/>
      <c r="E106" s="479" t="s">
        <v>70</v>
      </c>
      <c r="F106" s="480"/>
      <c r="G106" s="480"/>
      <c r="H106" s="39">
        <f ca="1">SUM(V3:V102)</f>
        <v>0</v>
      </c>
      <c r="I106" s="23"/>
      <c r="J106" s="23"/>
      <c r="K106" s="15"/>
      <c r="L106" s="15"/>
      <c r="M106" s="15"/>
      <c r="N106" s="15"/>
      <c r="O106" s="20"/>
      <c r="P106" s="20"/>
      <c r="Q106" s="35"/>
      <c r="R106" s="16"/>
      <c r="S106" s="16"/>
      <c r="T106" s="16"/>
      <c r="U106" s="16"/>
      <c r="V106" s="16"/>
      <c r="W106" s="16"/>
      <c r="X106" s="16"/>
      <c r="Y106" s="16"/>
      <c r="Z106" s="16"/>
      <c r="AA106" s="16"/>
    </row>
    <row r="107" spans="1:27" ht="16" customHeight="1" x14ac:dyDescent="0.15">
      <c r="A107" s="33"/>
      <c r="B107" s="21"/>
      <c r="C107" s="16"/>
      <c r="D107" s="16"/>
      <c r="E107" s="16"/>
      <c r="F107" s="15"/>
      <c r="G107" s="22"/>
      <c r="H107" s="22"/>
      <c r="I107" s="23"/>
      <c r="J107" s="23"/>
      <c r="K107" s="15"/>
      <c r="L107" s="15"/>
      <c r="M107" s="15"/>
      <c r="N107" s="15"/>
      <c r="O107" s="20"/>
      <c r="P107" s="20"/>
      <c r="Q107" s="18"/>
      <c r="R107" s="16"/>
      <c r="S107" s="16"/>
      <c r="T107" s="16"/>
      <c r="U107" s="16"/>
      <c r="V107" s="16"/>
      <c r="W107" s="16"/>
      <c r="X107" s="16"/>
      <c r="Y107" s="16"/>
      <c r="Z107" s="16"/>
      <c r="AA107" s="16"/>
    </row>
    <row r="108" spans="1:27" ht="16" customHeight="1" x14ac:dyDescent="0.15">
      <c r="A108" s="33"/>
      <c r="C108" s="26"/>
      <c r="D108" s="16"/>
      <c r="E108" s="16"/>
      <c r="F108" s="15"/>
      <c r="G108" s="22"/>
      <c r="H108" s="22"/>
      <c r="I108" s="23"/>
      <c r="J108" s="23"/>
      <c r="K108" s="15"/>
      <c r="L108" s="15"/>
      <c r="M108" s="15"/>
      <c r="N108" s="15"/>
      <c r="O108" s="20"/>
      <c r="P108" s="20"/>
      <c r="Q108" s="34"/>
      <c r="R108" s="16"/>
      <c r="S108" s="16"/>
      <c r="T108" s="16"/>
      <c r="U108" s="16"/>
      <c r="V108" s="16"/>
      <c r="W108" s="16"/>
      <c r="X108" s="16"/>
      <c r="Y108" s="16"/>
      <c r="Z108" s="16"/>
      <c r="AA108" s="16"/>
    </row>
    <row r="109" spans="1:27" ht="16" customHeight="1" x14ac:dyDescent="0.15">
      <c r="A109" s="33"/>
      <c r="B109" s="21"/>
      <c r="C109" s="16"/>
      <c r="D109" s="16"/>
      <c r="E109" s="16"/>
      <c r="F109" s="15"/>
      <c r="G109" s="22"/>
      <c r="H109" s="22"/>
      <c r="I109" s="23"/>
      <c r="J109" s="23"/>
      <c r="K109" s="15"/>
      <c r="L109" s="15"/>
      <c r="M109" s="15"/>
      <c r="N109" s="15"/>
      <c r="O109" s="20"/>
      <c r="P109" s="20"/>
      <c r="Q109" s="34"/>
      <c r="R109" s="16"/>
      <c r="S109" s="16"/>
      <c r="T109" s="16"/>
      <c r="U109" s="16"/>
      <c r="V109" s="16"/>
      <c r="W109" s="16"/>
      <c r="X109" s="16"/>
      <c r="Y109" s="16"/>
      <c r="Z109" s="16"/>
      <c r="AA109" s="16"/>
    </row>
    <row r="110" spans="1:27" ht="16" customHeight="1" x14ac:dyDescent="0.15">
      <c r="A110" s="21"/>
      <c r="B110" s="21"/>
      <c r="C110" s="16"/>
      <c r="D110" s="16"/>
      <c r="E110" s="16"/>
      <c r="F110" s="15"/>
      <c r="G110" s="22"/>
      <c r="H110" s="22"/>
      <c r="I110" s="23"/>
      <c r="J110" s="23"/>
      <c r="K110" s="15"/>
      <c r="L110" s="15"/>
      <c r="M110" s="15"/>
      <c r="N110" s="15"/>
      <c r="O110" s="20"/>
      <c r="P110" s="20"/>
      <c r="Q110" s="34"/>
      <c r="R110" s="16"/>
      <c r="S110" s="16"/>
      <c r="T110" s="16"/>
      <c r="U110" s="16"/>
      <c r="V110" s="16"/>
      <c r="W110" s="16"/>
      <c r="X110" s="16"/>
      <c r="Y110" s="16"/>
      <c r="Z110" s="16"/>
      <c r="AA110" s="16"/>
    </row>
    <row r="111" spans="1:27" ht="16" customHeight="1" x14ac:dyDescent="0.15">
      <c r="A111" s="21"/>
      <c r="B111" s="21"/>
      <c r="C111" s="16"/>
      <c r="D111" s="16"/>
      <c r="E111" s="16"/>
      <c r="F111" s="15"/>
      <c r="G111" s="22"/>
      <c r="H111" s="22"/>
      <c r="I111" s="23"/>
      <c r="J111" s="23"/>
      <c r="K111" s="15"/>
      <c r="L111" s="15"/>
      <c r="M111" s="15"/>
      <c r="N111" s="15"/>
      <c r="O111" s="15"/>
      <c r="P111" s="15"/>
      <c r="Q111" s="24"/>
      <c r="R111" s="16"/>
      <c r="S111" s="16"/>
      <c r="T111" s="16"/>
      <c r="U111" s="16"/>
      <c r="V111" s="16"/>
      <c r="W111" s="16"/>
      <c r="X111" s="16"/>
      <c r="Y111" s="16"/>
      <c r="Z111" s="16"/>
      <c r="AA111" s="16"/>
    </row>
    <row r="112" spans="1:27" ht="16" customHeight="1" x14ac:dyDescent="0.15">
      <c r="A112" s="16"/>
      <c r="B112" s="16"/>
      <c r="C112" s="16"/>
      <c r="D112" s="16"/>
      <c r="E112" s="16"/>
      <c r="F112" s="15"/>
      <c r="G112" s="22"/>
      <c r="H112" s="22"/>
      <c r="I112" s="23"/>
      <c r="J112" s="23"/>
      <c r="K112" s="15"/>
      <c r="L112" s="15"/>
      <c r="M112" s="15"/>
      <c r="N112" s="15"/>
      <c r="O112" s="15"/>
      <c r="P112" s="15"/>
      <c r="Q112" s="24"/>
      <c r="R112" s="16"/>
      <c r="S112" s="16"/>
      <c r="T112" s="16"/>
      <c r="U112" s="16"/>
      <c r="V112" s="16"/>
      <c r="W112" s="16"/>
      <c r="X112" s="16"/>
      <c r="Y112" s="16"/>
      <c r="Z112" s="16"/>
      <c r="AA112" s="16"/>
    </row>
    <row r="113" spans="1:27" ht="16" customHeight="1" x14ac:dyDescent="0.15">
      <c r="A113" s="16"/>
      <c r="B113" s="16"/>
      <c r="C113" s="16"/>
      <c r="D113" s="16"/>
      <c r="E113" s="16"/>
      <c r="F113" s="15"/>
      <c r="G113" s="22"/>
      <c r="H113" s="22"/>
      <c r="I113" s="23"/>
      <c r="J113" s="23"/>
      <c r="K113" s="15"/>
      <c r="L113" s="15"/>
      <c r="M113" s="15"/>
      <c r="N113" s="15"/>
      <c r="O113" s="15"/>
      <c r="P113" s="15"/>
      <c r="Q113" s="24"/>
      <c r="R113" s="16"/>
      <c r="S113" s="16"/>
      <c r="T113" s="16"/>
      <c r="U113" s="16"/>
      <c r="V113" s="16"/>
      <c r="W113" s="16"/>
      <c r="X113" s="16"/>
      <c r="Y113" s="16"/>
      <c r="Z113" s="16"/>
      <c r="AA113" s="16"/>
    </row>
    <row r="114" spans="1:27" ht="16" customHeight="1" x14ac:dyDescent="0.15">
      <c r="A114" s="16"/>
      <c r="B114" s="16"/>
      <c r="C114" s="16"/>
      <c r="D114" s="16"/>
      <c r="E114" s="16"/>
      <c r="F114" s="15"/>
      <c r="G114" s="22"/>
      <c r="H114" s="22"/>
      <c r="I114" s="23"/>
      <c r="J114" s="23"/>
      <c r="K114" s="15"/>
      <c r="L114" s="15"/>
      <c r="M114" s="15"/>
      <c r="N114" s="15"/>
      <c r="O114" s="15"/>
      <c r="P114" s="15"/>
      <c r="Q114" s="24"/>
      <c r="R114" s="16"/>
      <c r="S114" s="16"/>
      <c r="T114" s="16"/>
      <c r="U114" s="16"/>
      <c r="V114" s="16"/>
      <c r="W114" s="16"/>
      <c r="X114" s="16"/>
      <c r="Y114" s="16"/>
      <c r="Z114" s="16"/>
      <c r="AA114" s="16"/>
    </row>
    <row r="115" spans="1:27" ht="16" customHeight="1" x14ac:dyDescent="0.15">
      <c r="A115" s="16"/>
      <c r="B115" s="16"/>
      <c r="C115" s="16"/>
      <c r="D115" s="16"/>
      <c r="E115" s="16"/>
      <c r="F115" s="15"/>
      <c r="G115" s="22"/>
      <c r="H115" s="22"/>
      <c r="I115" s="23"/>
      <c r="J115" s="23"/>
      <c r="K115" s="15"/>
      <c r="L115" s="15"/>
      <c r="M115" s="15"/>
      <c r="N115" s="15"/>
      <c r="O115" s="15"/>
      <c r="P115" s="15"/>
      <c r="Q115" s="24"/>
      <c r="R115" s="16"/>
      <c r="S115" s="16"/>
      <c r="T115" s="16"/>
      <c r="U115" s="16"/>
      <c r="V115" s="16"/>
      <c r="W115" s="16"/>
      <c r="X115" s="16"/>
      <c r="Y115" s="16"/>
      <c r="Z115" s="16"/>
      <c r="AA115" s="16"/>
    </row>
    <row r="116" spans="1:27" ht="16" customHeight="1" x14ac:dyDescent="0.15">
      <c r="A116" s="16"/>
      <c r="B116" s="16"/>
      <c r="C116" s="16"/>
      <c r="D116" s="16"/>
      <c r="E116" s="16"/>
      <c r="F116" s="15"/>
      <c r="G116" s="22"/>
      <c r="H116" s="22"/>
      <c r="I116" s="23"/>
      <c r="J116" s="23"/>
      <c r="K116" s="15"/>
      <c r="L116" s="15"/>
      <c r="M116" s="15"/>
      <c r="N116" s="15"/>
      <c r="O116" s="15"/>
      <c r="P116" s="15"/>
      <c r="Q116" s="24"/>
      <c r="R116" s="16"/>
      <c r="S116" s="16"/>
      <c r="T116" s="16"/>
      <c r="U116" s="16"/>
      <c r="V116" s="16"/>
      <c r="W116" s="16"/>
      <c r="X116" s="16"/>
      <c r="Y116" s="16"/>
      <c r="Z116" s="16"/>
      <c r="AA116" s="16"/>
    </row>
    <row r="117" spans="1:27" ht="12.75" customHeight="1" x14ac:dyDescent="0.15">
      <c r="A117" s="16"/>
      <c r="B117" s="16"/>
      <c r="C117" s="16"/>
      <c r="D117" s="16"/>
      <c r="E117" s="16"/>
      <c r="F117" s="15"/>
      <c r="G117" s="22"/>
      <c r="H117" s="22"/>
      <c r="I117" s="23"/>
      <c r="J117" s="23"/>
      <c r="K117" s="15"/>
      <c r="L117" s="15"/>
      <c r="M117" s="15"/>
      <c r="N117" s="15"/>
      <c r="O117" s="15"/>
      <c r="P117" s="15"/>
      <c r="Q117" s="24"/>
      <c r="R117" s="16"/>
      <c r="S117" s="16"/>
      <c r="T117" s="16"/>
      <c r="U117" s="16"/>
      <c r="V117" s="16"/>
      <c r="W117" s="16"/>
      <c r="X117" s="16"/>
      <c r="Y117" s="16"/>
      <c r="Z117" s="16"/>
      <c r="AA117" s="16"/>
    </row>
    <row r="118" spans="1:27" ht="12.75" customHeight="1" x14ac:dyDescent="0.15">
      <c r="A118" s="16"/>
      <c r="B118" s="16"/>
      <c r="C118" s="16"/>
      <c r="D118" s="16"/>
      <c r="E118" s="16"/>
      <c r="F118" s="15"/>
      <c r="G118" s="22"/>
      <c r="H118" s="22"/>
      <c r="I118" s="23"/>
      <c r="J118" s="23"/>
      <c r="K118" s="15"/>
      <c r="L118" s="15"/>
      <c r="M118" s="15"/>
      <c r="N118" s="15"/>
      <c r="O118" s="15"/>
      <c r="P118" s="15"/>
      <c r="Q118" s="24"/>
      <c r="R118" s="16"/>
      <c r="S118" s="16"/>
      <c r="T118" s="16"/>
      <c r="U118" s="16"/>
      <c r="V118" s="16"/>
      <c r="W118" s="16"/>
      <c r="X118" s="16"/>
      <c r="Y118" s="16"/>
      <c r="Z118" s="16"/>
      <c r="AA118" s="16"/>
    </row>
    <row r="119" spans="1:27" ht="12.75" customHeight="1" x14ac:dyDescent="0.15">
      <c r="A119" s="16"/>
      <c r="B119" s="16"/>
      <c r="C119" s="16"/>
      <c r="D119" s="16"/>
      <c r="E119" s="16"/>
      <c r="F119" s="15"/>
      <c r="G119" s="22"/>
      <c r="H119" s="22"/>
      <c r="I119" s="23"/>
      <c r="J119" s="23"/>
      <c r="K119" s="15"/>
      <c r="L119" s="15"/>
      <c r="M119" s="15"/>
      <c r="N119" s="15"/>
      <c r="O119" s="15"/>
      <c r="P119" s="15"/>
      <c r="Q119" s="24"/>
      <c r="R119" s="16"/>
      <c r="S119" s="16"/>
      <c r="T119" s="16"/>
      <c r="U119" s="16"/>
      <c r="V119" s="16"/>
      <c r="W119" s="16"/>
      <c r="X119" s="16"/>
      <c r="Y119" s="16"/>
      <c r="Z119" s="16"/>
      <c r="AA119" s="16"/>
    </row>
    <row r="120" spans="1:27" ht="12.75" customHeight="1" x14ac:dyDescent="0.15">
      <c r="A120" s="16"/>
      <c r="B120" s="16"/>
      <c r="C120" s="16"/>
      <c r="D120" s="16"/>
      <c r="E120" s="16"/>
      <c r="F120" s="15"/>
      <c r="G120" s="22"/>
      <c r="H120" s="22"/>
      <c r="I120" s="23"/>
      <c r="J120" s="23"/>
      <c r="K120" s="15"/>
      <c r="L120" s="15"/>
      <c r="M120" s="15"/>
      <c r="N120" s="15"/>
      <c r="O120" s="15"/>
      <c r="P120" s="15"/>
      <c r="Q120" s="24"/>
      <c r="R120" s="16"/>
      <c r="S120" s="16"/>
      <c r="T120" s="16"/>
      <c r="U120" s="16"/>
      <c r="V120" s="16"/>
      <c r="W120" s="16"/>
      <c r="X120" s="16"/>
      <c r="Y120" s="16"/>
      <c r="Z120" s="16"/>
      <c r="AA120" s="16"/>
    </row>
    <row r="121" spans="1:27" ht="12.75" customHeight="1" x14ac:dyDescent="0.15">
      <c r="A121" s="16"/>
      <c r="B121" s="16"/>
      <c r="C121" s="16"/>
      <c r="D121" s="16"/>
      <c r="E121" s="16"/>
      <c r="F121" s="15"/>
      <c r="G121" s="22"/>
      <c r="H121" s="22"/>
      <c r="I121" s="23"/>
      <c r="J121" s="23"/>
      <c r="K121" s="15"/>
      <c r="L121" s="15"/>
      <c r="M121" s="15"/>
      <c r="N121" s="15"/>
      <c r="O121" s="15"/>
      <c r="P121" s="15"/>
      <c r="Q121" s="24"/>
      <c r="R121" s="16"/>
      <c r="S121" s="16"/>
      <c r="T121" s="16"/>
      <c r="U121" s="16"/>
      <c r="V121" s="16"/>
      <c r="W121" s="16"/>
      <c r="X121" s="16"/>
      <c r="Y121" s="16"/>
      <c r="Z121" s="16"/>
      <c r="AA121" s="16"/>
    </row>
    <row r="122" spans="1:27" ht="12.75" customHeight="1" x14ac:dyDescent="0.15">
      <c r="A122" s="16"/>
      <c r="B122" s="16"/>
      <c r="C122" s="16"/>
      <c r="D122" s="16"/>
      <c r="E122" s="16"/>
      <c r="F122" s="15"/>
      <c r="G122" s="22"/>
      <c r="H122" s="22"/>
      <c r="I122" s="23"/>
      <c r="J122" s="23"/>
      <c r="K122" s="15"/>
      <c r="L122" s="15"/>
      <c r="M122" s="15"/>
      <c r="N122" s="15"/>
      <c r="O122" s="15"/>
      <c r="P122" s="15"/>
      <c r="Q122" s="24"/>
      <c r="R122" s="16"/>
      <c r="S122" s="16"/>
      <c r="T122" s="16"/>
      <c r="U122" s="16"/>
      <c r="V122" s="16"/>
      <c r="W122" s="16"/>
      <c r="X122" s="16"/>
      <c r="Y122" s="16"/>
      <c r="Z122" s="16"/>
      <c r="AA122" s="16"/>
    </row>
    <row r="123" spans="1:27" ht="12.75" customHeight="1" x14ac:dyDescent="0.15">
      <c r="A123" s="16"/>
      <c r="B123" s="16"/>
      <c r="C123" s="16"/>
      <c r="D123" s="16"/>
      <c r="E123" s="16"/>
      <c r="F123" s="15"/>
      <c r="G123" s="22"/>
      <c r="H123" s="22"/>
      <c r="I123" s="23"/>
      <c r="J123" s="23"/>
      <c r="K123" s="15"/>
      <c r="L123" s="15"/>
      <c r="M123" s="15"/>
      <c r="N123" s="15"/>
      <c r="O123" s="15"/>
      <c r="P123" s="15"/>
      <c r="Q123" s="24"/>
      <c r="R123" s="16"/>
      <c r="S123" s="16"/>
      <c r="T123" s="16"/>
      <c r="U123" s="16"/>
      <c r="V123" s="16"/>
      <c r="W123" s="16"/>
      <c r="X123" s="16"/>
      <c r="Y123" s="16"/>
      <c r="Z123" s="16"/>
      <c r="AA123" s="16"/>
    </row>
    <row r="124" spans="1:27" ht="12.75" customHeight="1" x14ac:dyDescent="0.15">
      <c r="A124" s="16"/>
      <c r="B124" s="16"/>
      <c r="C124" s="16"/>
      <c r="D124" s="16"/>
      <c r="E124" s="16"/>
      <c r="F124" s="15"/>
      <c r="G124" s="22"/>
      <c r="H124" s="22"/>
      <c r="I124" s="23"/>
      <c r="J124" s="23"/>
      <c r="K124" s="15"/>
      <c r="L124" s="15"/>
      <c r="M124" s="15"/>
      <c r="N124" s="15"/>
      <c r="O124" s="15"/>
      <c r="P124" s="15"/>
      <c r="Q124" s="24"/>
      <c r="R124" s="16"/>
      <c r="S124" s="16"/>
      <c r="T124" s="16"/>
      <c r="U124" s="16"/>
      <c r="V124" s="16"/>
      <c r="W124" s="16"/>
      <c r="X124" s="16"/>
      <c r="Y124" s="16"/>
      <c r="Z124" s="16"/>
      <c r="AA124" s="16"/>
    </row>
    <row r="125" spans="1:27" ht="12.75" customHeight="1" x14ac:dyDescent="0.15">
      <c r="A125" s="16"/>
      <c r="B125" s="16"/>
      <c r="C125" s="16"/>
      <c r="D125" s="16"/>
      <c r="E125" s="16"/>
      <c r="F125" s="15"/>
      <c r="G125" s="22"/>
      <c r="H125" s="22"/>
      <c r="I125" s="23"/>
      <c r="J125" s="23"/>
      <c r="K125" s="15"/>
      <c r="L125" s="15"/>
      <c r="M125" s="15"/>
      <c r="N125" s="15"/>
      <c r="O125" s="15"/>
      <c r="P125" s="15"/>
      <c r="Q125" s="24"/>
      <c r="R125" s="16"/>
      <c r="S125" s="16"/>
      <c r="T125" s="16"/>
      <c r="U125" s="16"/>
      <c r="V125" s="16"/>
      <c r="W125" s="16"/>
      <c r="X125" s="16"/>
      <c r="Y125" s="16"/>
      <c r="Z125" s="16"/>
      <c r="AA125" s="16"/>
    </row>
    <row r="126" spans="1:27" ht="12.75" customHeight="1" x14ac:dyDescent="0.15">
      <c r="A126" s="16"/>
      <c r="B126" s="16"/>
      <c r="C126" s="16"/>
      <c r="D126" s="16"/>
      <c r="E126" s="16"/>
      <c r="F126" s="15"/>
      <c r="G126" s="22"/>
      <c r="H126" s="22"/>
      <c r="I126" s="23"/>
      <c r="J126" s="23"/>
      <c r="K126" s="15"/>
      <c r="L126" s="15"/>
      <c r="M126" s="15"/>
      <c r="N126" s="15"/>
      <c r="O126" s="15"/>
      <c r="P126" s="15"/>
      <c r="Q126" s="24"/>
      <c r="R126" s="16"/>
      <c r="S126" s="16"/>
      <c r="T126" s="16"/>
      <c r="U126" s="16"/>
      <c r="V126" s="16"/>
      <c r="W126" s="16"/>
      <c r="X126" s="16"/>
      <c r="Y126" s="16"/>
      <c r="Z126" s="16"/>
      <c r="AA126" s="16"/>
    </row>
    <row r="127" spans="1:27" ht="12.75" customHeight="1" x14ac:dyDescent="0.15">
      <c r="A127" s="16"/>
      <c r="B127" s="16"/>
      <c r="C127" s="16"/>
      <c r="D127" s="16"/>
      <c r="E127" s="16"/>
      <c r="F127" s="15"/>
      <c r="G127" s="22"/>
      <c r="H127" s="22"/>
      <c r="I127" s="23"/>
      <c r="J127" s="23"/>
      <c r="K127" s="15"/>
      <c r="L127" s="15"/>
      <c r="M127" s="15"/>
      <c r="N127" s="15"/>
      <c r="O127" s="15"/>
      <c r="P127" s="15"/>
      <c r="Q127" s="24"/>
      <c r="R127" s="16"/>
      <c r="S127" s="16"/>
      <c r="T127" s="16"/>
      <c r="U127" s="16"/>
      <c r="V127" s="16"/>
      <c r="W127" s="16"/>
      <c r="X127" s="16"/>
      <c r="Y127" s="16"/>
      <c r="Z127" s="16"/>
      <c r="AA127" s="16"/>
    </row>
    <row r="128" spans="1:27" ht="12.75" customHeight="1" x14ac:dyDescent="0.15">
      <c r="A128" s="16"/>
      <c r="B128" s="16"/>
      <c r="C128" s="16"/>
      <c r="D128" s="16"/>
      <c r="E128" s="16"/>
      <c r="F128" s="15"/>
      <c r="G128" s="22"/>
      <c r="H128" s="22"/>
      <c r="I128" s="23"/>
      <c r="J128" s="23"/>
      <c r="K128" s="15"/>
      <c r="L128" s="15"/>
      <c r="M128" s="15"/>
      <c r="N128" s="15"/>
      <c r="O128" s="15"/>
      <c r="P128" s="15"/>
      <c r="Q128" s="24"/>
      <c r="R128" s="16"/>
      <c r="S128" s="16"/>
      <c r="T128" s="16"/>
      <c r="U128" s="16"/>
      <c r="V128" s="16"/>
      <c r="W128" s="16"/>
      <c r="X128" s="16"/>
      <c r="Y128" s="16"/>
      <c r="Z128" s="16"/>
      <c r="AA128" s="16"/>
    </row>
    <row r="129" spans="1:27" ht="12.75" customHeight="1" x14ac:dyDescent="0.15">
      <c r="A129" s="16"/>
      <c r="B129" s="16"/>
      <c r="C129" s="16"/>
      <c r="D129" s="16"/>
      <c r="E129" s="16"/>
      <c r="F129" s="15"/>
      <c r="G129" s="22"/>
      <c r="H129" s="22"/>
      <c r="I129" s="23"/>
      <c r="J129" s="23"/>
      <c r="K129" s="15"/>
      <c r="L129" s="15"/>
      <c r="M129" s="15"/>
      <c r="N129" s="15"/>
      <c r="O129" s="15"/>
      <c r="P129" s="15"/>
      <c r="Q129" s="24"/>
      <c r="R129" s="16"/>
      <c r="S129" s="16"/>
      <c r="T129" s="16"/>
      <c r="U129" s="16"/>
      <c r="V129" s="16"/>
      <c r="W129" s="16"/>
      <c r="X129" s="16"/>
      <c r="Y129" s="16"/>
      <c r="Z129" s="16"/>
      <c r="AA129" s="16"/>
    </row>
    <row r="130" spans="1:27" ht="12.75" customHeight="1" x14ac:dyDescent="0.15">
      <c r="A130" s="16"/>
      <c r="B130" s="16"/>
      <c r="C130" s="16"/>
      <c r="D130" s="16"/>
      <c r="E130" s="16"/>
      <c r="F130" s="15"/>
      <c r="G130" s="22"/>
      <c r="H130" s="22"/>
      <c r="I130" s="23"/>
      <c r="J130" s="23"/>
      <c r="K130" s="15"/>
      <c r="L130" s="15"/>
      <c r="M130" s="15"/>
      <c r="N130" s="15"/>
      <c r="O130" s="15"/>
      <c r="P130" s="15"/>
      <c r="Q130" s="24"/>
      <c r="R130" s="16"/>
      <c r="S130" s="16"/>
      <c r="T130" s="16"/>
      <c r="U130" s="16"/>
      <c r="V130" s="16"/>
      <c r="W130" s="16"/>
      <c r="X130" s="16"/>
      <c r="Y130" s="16"/>
      <c r="Z130" s="16"/>
      <c r="AA130" s="16"/>
    </row>
    <row r="131" spans="1:27" ht="12.75" customHeight="1" x14ac:dyDescent="0.15">
      <c r="A131" s="16"/>
      <c r="B131" s="16"/>
      <c r="C131" s="16"/>
      <c r="D131" s="16"/>
      <c r="E131" s="16"/>
      <c r="F131" s="15"/>
      <c r="G131" s="22"/>
      <c r="H131" s="22"/>
      <c r="I131" s="23"/>
      <c r="J131" s="23"/>
      <c r="K131" s="15"/>
      <c r="L131" s="15"/>
      <c r="M131" s="15"/>
      <c r="N131" s="15"/>
      <c r="O131" s="15"/>
      <c r="P131" s="15"/>
      <c r="Q131" s="24"/>
      <c r="R131" s="16"/>
      <c r="S131" s="16"/>
      <c r="T131" s="16"/>
      <c r="U131" s="16"/>
      <c r="V131" s="16"/>
      <c r="W131" s="16"/>
      <c r="X131" s="16"/>
      <c r="Y131" s="16"/>
      <c r="Z131" s="16"/>
      <c r="AA131" s="16"/>
    </row>
    <row r="132" spans="1:27" ht="12.75" customHeight="1" x14ac:dyDescent="0.15">
      <c r="A132" s="16"/>
      <c r="B132" s="16"/>
      <c r="C132" s="16"/>
      <c r="D132" s="16"/>
      <c r="E132" s="16"/>
      <c r="F132" s="15"/>
      <c r="G132" s="22"/>
      <c r="H132" s="22"/>
      <c r="I132" s="23"/>
      <c r="J132" s="23"/>
      <c r="K132" s="15"/>
      <c r="L132" s="15"/>
      <c r="M132" s="15"/>
      <c r="N132" s="15"/>
      <c r="O132" s="15"/>
      <c r="P132" s="15"/>
      <c r="Q132" s="24"/>
      <c r="R132" s="16"/>
      <c r="S132" s="16"/>
      <c r="T132" s="16"/>
      <c r="U132" s="16"/>
      <c r="V132" s="16"/>
      <c r="W132" s="16"/>
      <c r="X132" s="16"/>
      <c r="Y132" s="16"/>
      <c r="Z132" s="16"/>
      <c r="AA132" s="16"/>
    </row>
    <row r="133" spans="1:27" ht="12.75" customHeight="1" x14ac:dyDescent="0.15">
      <c r="A133" s="16"/>
      <c r="B133" s="16"/>
      <c r="C133" s="16"/>
      <c r="D133" s="16"/>
      <c r="E133" s="16"/>
      <c r="F133" s="15"/>
      <c r="G133" s="22"/>
      <c r="H133" s="22"/>
      <c r="I133" s="23"/>
      <c r="J133" s="23"/>
      <c r="K133" s="15"/>
      <c r="L133" s="15"/>
      <c r="M133" s="15"/>
      <c r="N133" s="15"/>
      <c r="O133" s="15"/>
      <c r="P133" s="15"/>
      <c r="Q133" s="24"/>
      <c r="R133" s="16"/>
      <c r="S133" s="16"/>
      <c r="T133" s="16"/>
      <c r="U133" s="16"/>
      <c r="V133" s="16"/>
      <c r="W133" s="16"/>
      <c r="X133" s="16"/>
      <c r="Y133" s="16"/>
      <c r="Z133" s="16"/>
      <c r="AA133" s="16"/>
    </row>
    <row r="134" spans="1:27" ht="12.75" customHeight="1" x14ac:dyDescent="0.15">
      <c r="A134" s="16"/>
      <c r="B134" s="16"/>
      <c r="C134" s="16"/>
      <c r="D134" s="16"/>
      <c r="E134" s="16"/>
      <c r="F134" s="15"/>
      <c r="G134" s="22"/>
      <c r="H134" s="22"/>
      <c r="I134" s="23"/>
      <c r="J134" s="23"/>
      <c r="K134" s="15"/>
      <c r="L134" s="15"/>
      <c r="M134" s="15"/>
      <c r="N134" s="15"/>
      <c r="O134" s="15"/>
      <c r="P134" s="15"/>
      <c r="Q134" s="24"/>
      <c r="R134" s="16"/>
      <c r="S134" s="16"/>
      <c r="T134" s="16"/>
      <c r="U134" s="16"/>
      <c r="V134" s="16"/>
      <c r="W134" s="16"/>
      <c r="X134" s="16"/>
      <c r="Y134" s="16"/>
      <c r="Z134" s="16"/>
      <c r="AA134" s="16"/>
    </row>
    <row r="135" spans="1:27" ht="12.75" customHeight="1" x14ac:dyDescent="0.15">
      <c r="A135" s="16"/>
      <c r="B135" s="16"/>
      <c r="C135" s="16"/>
      <c r="D135" s="16"/>
      <c r="E135" s="16"/>
      <c r="F135" s="15"/>
      <c r="G135" s="22"/>
      <c r="H135" s="22"/>
      <c r="I135" s="23"/>
      <c r="J135" s="23"/>
      <c r="K135" s="15"/>
      <c r="L135" s="15"/>
      <c r="M135" s="15"/>
      <c r="N135" s="15"/>
      <c r="O135" s="15"/>
      <c r="P135" s="15"/>
      <c r="Q135" s="24"/>
      <c r="R135" s="16"/>
      <c r="S135" s="16"/>
      <c r="T135" s="16"/>
      <c r="U135" s="16"/>
      <c r="V135" s="16"/>
      <c r="W135" s="16"/>
      <c r="X135" s="16"/>
      <c r="Y135" s="16"/>
      <c r="Z135" s="16"/>
      <c r="AA135" s="16"/>
    </row>
    <row r="136" spans="1:27" ht="12.75" customHeight="1" x14ac:dyDescent="0.15">
      <c r="A136" s="16"/>
      <c r="B136" s="16"/>
      <c r="C136" s="16"/>
      <c r="D136" s="16"/>
      <c r="E136" s="16"/>
      <c r="F136" s="15"/>
      <c r="G136" s="22"/>
      <c r="H136" s="22"/>
      <c r="I136" s="23"/>
      <c r="J136" s="23"/>
      <c r="K136" s="15"/>
      <c r="L136" s="15"/>
      <c r="M136" s="15"/>
      <c r="N136" s="15"/>
      <c r="O136" s="15"/>
      <c r="P136" s="15"/>
      <c r="Q136" s="24"/>
      <c r="R136" s="16"/>
      <c r="S136" s="16"/>
      <c r="T136" s="16"/>
      <c r="U136" s="16"/>
      <c r="V136" s="16"/>
      <c r="W136" s="16"/>
      <c r="X136" s="16"/>
      <c r="Y136" s="16"/>
      <c r="Z136" s="16"/>
      <c r="AA136" s="16"/>
    </row>
    <row r="137" spans="1:27" ht="12.75" customHeight="1" x14ac:dyDescent="0.15">
      <c r="A137" s="16"/>
      <c r="B137" s="16"/>
      <c r="C137" s="16"/>
      <c r="D137" s="16"/>
      <c r="E137" s="16"/>
      <c r="F137" s="15"/>
      <c r="G137" s="22"/>
      <c r="H137" s="22"/>
      <c r="I137" s="23"/>
      <c r="J137" s="23"/>
      <c r="K137" s="15"/>
      <c r="L137" s="15"/>
      <c r="M137" s="15"/>
      <c r="N137" s="15"/>
      <c r="O137" s="15"/>
      <c r="P137" s="15"/>
      <c r="Q137" s="24"/>
      <c r="R137" s="16"/>
      <c r="S137" s="16"/>
      <c r="T137" s="16"/>
      <c r="U137" s="16"/>
      <c r="V137" s="16"/>
      <c r="W137" s="16"/>
      <c r="X137" s="16"/>
      <c r="Y137" s="16"/>
      <c r="Z137" s="16"/>
      <c r="AA137" s="16"/>
    </row>
    <row r="138" spans="1:27" ht="12.75" customHeight="1" x14ac:dyDescent="0.15">
      <c r="A138" s="16"/>
      <c r="B138" s="16"/>
      <c r="C138" s="16"/>
      <c r="D138" s="16"/>
      <c r="E138" s="16"/>
      <c r="F138" s="15"/>
      <c r="G138" s="22"/>
      <c r="H138" s="22"/>
      <c r="I138" s="23"/>
      <c r="J138" s="23"/>
      <c r="K138" s="15"/>
      <c r="L138" s="15"/>
      <c r="M138" s="15"/>
      <c r="N138" s="15"/>
      <c r="O138" s="15"/>
      <c r="P138" s="15"/>
      <c r="Q138" s="24"/>
      <c r="R138" s="16"/>
      <c r="S138" s="16"/>
      <c r="T138" s="16"/>
      <c r="U138" s="16"/>
      <c r="V138" s="16"/>
      <c r="W138" s="16"/>
      <c r="X138" s="16"/>
      <c r="Y138" s="16"/>
      <c r="Z138" s="16"/>
      <c r="AA138" s="16"/>
    </row>
    <row r="139" spans="1:27" ht="12.75" customHeight="1" x14ac:dyDescent="0.15">
      <c r="A139" s="16"/>
      <c r="B139" s="16"/>
      <c r="C139" s="16"/>
      <c r="D139" s="16"/>
      <c r="E139" s="16"/>
      <c r="F139" s="15"/>
      <c r="G139" s="22"/>
      <c r="H139" s="22"/>
      <c r="I139" s="23"/>
      <c r="J139" s="23"/>
      <c r="K139" s="15"/>
      <c r="L139" s="15"/>
      <c r="M139" s="15"/>
      <c r="N139" s="15"/>
      <c r="O139" s="15"/>
      <c r="P139" s="15"/>
      <c r="Q139" s="24"/>
      <c r="R139" s="16"/>
      <c r="S139" s="16"/>
      <c r="T139" s="16"/>
      <c r="U139" s="16"/>
      <c r="V139" s="16"/>
      <c r="W139" s="16"/>
      <c r="X139" s="16"/>
      <c r="Y139" s="16"/>
      <c r="Z139" s="16"/>
      <c r="AA139" s="16"/>
    </row>
    <row r="140" spans="1:27" ht="12.75" customHeight="1" x14ac:dyDescent="0.15">
      <c r="A140" s="16"/>
      <c r="B140" s="16"/>
      <c r="C140" s="16"/>
      <c r="D140" s="16"/>
      <c r="E140" s="16"/>
      <c r="F140" s="15"/>
      <c r="G140" s="22"/>
      <c r="H140" s="22"/>
      <c r="I140" s="23"/>
      <c r="J140" s="23"/>
      <c r="K140" s="15"/>
      <c r="L140" s="15"/>
      <c r="M140" s="15"/>
      <c r="N140" s="15"/>
      <c r="O140" s="15"/>
      <c r="P140" s="15"/>
      <c r="Q140" s="24"/>
      <c r="R140" s="16"/>
      <c r="S140" s="16"/>
      <c r="T140" s="16"/>
      <c r="U140" s="16"/>
      <c r="V140" s="16"/>
      <c r="W140" s="16"/>
      <c r="X140" s="16"/>
      <c r="Y140" s="16"/>
      <c r="Z140" s="16"/>
      <c r="AA140" s="16"/>
    </row>
    <row r="141" spans="1:27" ht="12.75" customHeight="1" x14ac:dyDescent="0.15">
      <c r="A141" s="16"/>
      <c r="B141" s="16"/>
      <c r="C141" s="16"/>
      <c r="D141" s="16"/>
      <c r="E141" s="16"/>
      <c r="F141" s="15"/>
      <c r="G141" s="22"/>
      <c r="H141" s="22"/>
      <c r="I141" s="23"/>
      <c r="J141" s="23"/>
      <c r="K141" s="15"/>
      <c r="L141" s="15"/>
      <c r="M141" s="15"/>
      <c r="N141" s="15"/>
      <c r="O141" s="15"/>
      <c r="P141" s="15"/>
      <c r="Q141" s="24"/>
      <c r="R141" s="16"/>
      <c r="S141" s="16"/>
      <c r="T141" s="16"/>
      <c r="U141" s="16"/>
      <c r="V141" s="16"/>
      <c r="W141" s="16"/>
      <c r="X141" s="16"/>
      <c r="Y141" s="16"/>
      <c r="Z141" s="16"/>
      <c r="AA141" s="16"/>
    </row>
    <row r="142" spans="1:27" ht="12.75" customHeight="1" x14ac:dyDescent="0.15">
      <c r="A142" s="16"/>
      <c r="B142" s="16"/>
      <c r="C142" s="16"/>
      <c r="D142" s="16"/>
      <c r="E142" s="16"/>
      <c r="F142" s="15"/>
      <c r="G142" s="22"/>
      <c r="H142" s="22"/>
      <c r="I142" s="23"/>
      <c r="J142" s="23"/>
      <c r="K142" s="15"/>
      <c r="L142" s="15"/>
      <c r="M142" s="15"/>
      <c r="N142" s="15"/>
      <c r="O142" s="15"/>
      <c r="P142" s="15"/>
      <c r="Q142" s="24"/>
      <c r="R142" s="16"/>
      <c r="S142" s="16"/>
      <c r="T142" s="16"/>
      <c r="U142" s="16"/>
      <c r="V142" s="16"/>
      <c r="W142" s="16"/>
      <c r="X142" s="16"/>
      <c r="Y142" s="16"/>
      <c r="Z142" s="16"/>
      <c r="AA142" s="16"/>
    </row>
    <row r="143" spans="1:27" ht="12.75" customHeight="1" x14ac:dyDescent="0.15">
      <c r="A143" s="16"/>
      <c r="B143" s="16"/>
      <c r="C143" s="16"/>
      <c r="D143" s="16"/>
      <c r="E143" s="16"/>
      <c r="F143" s="15"/>
      <c r="G143" s="22"/>
      <c r="H143" s="22"/>
      <c r="I143" s="23"/>
      <c r="J143" s="23"/>
      <c r="K143" s="15"/>
      <c r="L143" s="15"/>
      <c r="M143" s="15"/>
      <c r="N143" s="15"/>
      <c r="O143" s="15"/>
      <c r="P143" s="15"/>
      <c r="Q143" s="24"/>
      <c r="R143" s="16"/>
      <c r="S143" s="16"/>
      <c r="T143" s="16"/>
      <c r="U143" s="16"/>
      <c r="V143" s="16"/>
      <c r="W143" s="16"/>
      <c r="X143" s="16"/>
      <c r="Y143" s="16"/>
      <c r="Z143" s="16"/>
      <c r="AA143" s="16"/>
    </row>
    <row r="144" spans="1:27" ht="12.75" customHeight="1" x14ac:dyDescent="0.15">
      <c r="A144" s="16"/>
      <c r="B144" s="16"/>
      <c r="C144" s="16"/>
      <c r="D144" s="16"/>
      <c r="E144" s="16"/>
      <c r="F144" s="15"/>
      <c r="G144" s="22"/>
      <c r="H144" s="22"/>
      <c r="I144" s="23"/>
      <c r="J144" s="23"/>
      <c r="K144" s="15"/>
      <c r="L144" s="15"/>
      <c r="M144" s="15"/>
      <c r="N144" s="15"/>
      <c r="O144" s="15"/>
      <c r="P144" s="15"/>
      <c r="Q144" s="24"/>
      <c r="R144" s="16"/>
      <c r="S144" s="16"/>
      <c r="T144" s="16"/>
      <c r="U144" s="16"/>
      <c r="V144" s="16"/>
      <c r="W144" s="16"/>
      <c r="X144" s="16"/>
      <c r="Y144" s="16"/>
      <c r="Z144" s="16"/>
      <c r="AA144" s="16"/>
    </row>
    <row r="145" spans="1:27" ht="12.75" customHeight="1" x14ac:dyDescent="0.15">
      <c r="A145" s="16"/>
      <c r="B145" s="16"/>
      <c r="C145" s="16"/>
      <c r="D145" s="16"/>
      <c r="E145" s="16"/>
      <c r="F145" s="15"/>
      <c r="G145" s="22"/>
      <c r="H145" s="22"/>
      <c r="I145" s="23"/>
      <c r="J145" s="23"/>
      <c r="K145" s="15"/>
      <c r="L145" s="15"/>
      <c r="M145" s="15"/>
      <c r="N145" s="15"/>
      <c r="O145" s="15"/>
      <c r="P145" s="15"/>
      <c r="Q145" s="24"/>
      <c r="R145" s="16"/>
      <c r="S145" s="16"/>
      <c r="T145" s="16"/>
      <c r="U145" s="16"/>
      <c r="V145" s="16"/>
      <c r="W145" s="16"/>
      <c r="X145" s="16"/>
      <c r="Y145" s="16"/>
      <c r="Z145" s="16"/>
      <c r="AA145" s="16"/>
    </row>
    <row r="146" spans="1:27" ht="12.75" customHeight="1" x14ac:dyDescent="0.15">
      <c r="A146" s="16"/>
      <c r="B146" s="16"/>
      <c r="C146" s="16"/>
      <c r="D146" s="16"/>
      <c r="E146" s="16"/>
      <c r="F146" s="15"/>
      <c r="G146" s="22"/>
      <c r="H146" s="22"/>
      <c r="I146" s="23"/>
      <c r="J146" s="23"/>
      <c r="K146" s="15"/>
      <c r="L146" s="15"/>
      <c r="M146" s="15"/>
      <c r="N146" s="15"/>
      <c r="O146" s="15"/>
      <c r="P146" s="15"/>
      <c r="Q146" s="24"/>
      <c r="R146" s="16"/>
      <c r="S146" s="16"/>
      <c r="T146" s="16"/>
      <c r="U146" s="16"/>
      <c r="V146" s="16"/>
      <c r="W146" s="16"/>
      <c r="X146" s="16"/>
      <c r="Y146" s="16"/>
      <c r="Z146" s="16"/>
      <c r="AA146" s="16"/>
    </row>
    <row r="147" spans="1:27" ht="12.75" customHeight="1" x14ac:dyDescent="0.15">
      <c r="A147" s="16"/>
      <c r="B147" s="16"/>
      <c r="C147" s="16"/>
      <c r="D147" s="16"/>
      <c r="E147" s="16"/>
      <c r="F147" s="15"/>
      <c r="G147" s="22"/>
      <c r="H147" s="22"/>
      <c r="I147" s="23"/>
      <c r="J147" s="23"/>
      <c r="K147" s="15"/>
      <c r="L147" s="15"/>
      <c r="M147" s="15"/>
      <c r="N147" s="15"/>
      <c r="O147" s="15"/>
      <c r="P147" s="15"/>
      <c r="Q147" s="24"/>
      <c r="R147" s="16"/>
      <c r="S147" s="16"/>
      <c r="T147" s="16"/>
      <c r="U147" s="16"/>
      <c r="V147" s="16"/>
      <c r="W147" s="16"/>
      <c r="X147" s="16"/>
      <c r="Y147" s="16"/>
      <c r="Z147" s="16"/>
      <c r="AA147" s="16"/>
    </row>
    <row r="148" spans="1:27" ht="12.75" customHeight="1" x14ac:dyDescent="0.15">
      <c r="A148" s="16"/>
      <c r="B148" s="16"/>
      <c r="C148" s="16"/>
      <c r="D148" s="16"/>
      <c r="E148" s="16"/>
      <c r="F148" s="15"/>
      <c r="G148" s="22"/>
      <c r="H148" s="22"/>
      <c r="I148" s="23"/>
      <c r="J148" s="23"/>
      <c r="K148" s="15"/>
      <c r="L148" s="15"/>
      <c r="M148" s="15"/>
      <c r="N148" s="15"/>
      <c r="O148" s="15"/>
      <c r="P148" s="15"/>
      <c r="Q148" s="24"/>
      <c r="R148" s="16"/>
      <c r="S148" s="16"/>
      <c r="T148" s="16"/>
      <c r="U148" s="16"/>
      <c r="V148" s="16"/>
      <c r="W148" s="16"/>
      <c r="X148" s="16"/>
      <c r="Y148" s="16"/>
      <c r="Z148" s="16"/>
      <c r="AA148" s="16"/>
    </row>
    <row r="149" spans="1:27" ht="12.75" customHeight="1" x14ac:dyDescent="0.15">
      <c r="A149" s="16"/>
      <c r="B149" s="16"/>
      <c r="C149" s="16"/>
      <c r="D149" s="16"/>
      <c r="E149" s="16"/>
      <c r="F149" s="15"/>
      <c r="G149" s="22"/>
      <c r="H149" s="22"/>
      <c r="I149" s="23"/>
      <c r="J149" s="23"/>
      <c r="K149" s="15"/>
      <c r="L149" s="15"/>
      <c r="M149" s="15"/>
      <c r="N149" s="15"/>
      <c r="O149" s="15"/>
      <c r="P149" s="15"/>
      <c r="Q149" s="24"/>
      <c r="R149" s="16"/>
      <c r="S149" s="16"/>
      <c r="T149" s="16"/>
      <c r="U149" s="16"/>
      <c r="V149" s="16"/>
      <c r="W149" s="16"/>
      <c r="X149" s="16"/>
      <c r="Y149" s="16"/>
      <c r="Z149" s="16"/>
      <c r="AA149" s="16"/>
    </row>
    <row r="150" spans="1:27" ht="12.75" customHeight="1" x14ac:dyDescent="0.15">
      <c r="A150" s="16"/>
      <c r="B150" s="16"/>
      <c r="C150" s="16"/>
      <c r="D150" s="16"/>
      <c r="E150" s="16"/>
      <c r="F150" s="15"/>
      <c r="G150" s="22"/>
      <c r="H150" s="22"/>
      <c r="I150" s="23"/>
      <c r="J150" s="23"/>
      <c r="K150" s="15"/>
      <c r="L150" s="15"/>
      <c r="M150" s="15"/>
      <c r="N150" s="15"/>
      <c r="O150" s="15"/>
      <c r="P150" s="15"/>
      <c r="Q150" s="24"/>
      <c r="R150" s="16"/>
      <c r="S150" s="16"/>
      <c r="T150" s="16"/>
      <c r="U150" s="16"/>
      <c r="V150" s="16"/>
      <c r="W150" s="16"/>
      <c r="X150" s="16"/>
      <c r="Y150" s="16"/>
      <c r="Z150" s="16"/>
      <c r="AA150" s="16"/>
    </row>
    <row r="151" spans="1:27" ht="12.75" customHeight="1" x14ac:dyDescent="0.15">
      <c r="A151" s="16"/>
      <c r="B151" s="16"/>
      <c r="C151" s="16"/>
      <c r="D151" s="16"/>
      <c r="E151" s="16"/>
      <c r="F151" s="15"/>
      <c r="G151" s="22"/>
      <c r="H151" s="22"/>
      <c r="I151" s="23"/>
      <c r="J151" s="23"/>
      <c r="K151" s="15"/>
      <c r="L151" s="15"/>
      <c r="M151" s="15"/>
      <c r="N151" s="15"/>
      <c r="O151" s="15"/>
      <c r="P151" s="15"/>
      <c r="Q151" s="24"/>
      <c r="R151" s="16"/>
      <c r="S151" s="16"/>
      <c r="T151" s="16"/>
      <c r="U151" s="16"/>
      <c r="V151" s="16"/>
      <c r="W151" s="16"/>
      <c r="X151" s="16"/>
      <c r="Y151" s="16"/>
      <c r="Z151" s="16"/>
      <c r="AA151" s="16"/>
    </row>
    <row r="152" spans="1:27" ht="12.75" customHeight="1" x14ac:dyDescent="0.15">
      <c r="A152" s="16"/>
      <c r="B152" s="16"/>
      <c r="C152" s="16"/>
      <c r="D152" s="16"/>
      <c r="E152" s="16"/>
      <c r="F152" s="15"/>
      <c r="G152" s="22"/>
      <c r="H152" s="22"/>
      <c r="I152" s="23"/>
      <c r="J152" s="23"/>
      <c r="K152" s="15"/>
      <c r="L152" s="15"/>
      <c r="M152" s="15"/>
      <c r="N152" s="15"/>
      <c r="O152" s="15"/>
      <c r="P152" s="15"/>
      <c r="Q152" s="24"/>
      <c r="R152" s="16"/>
      <c r="S152" s="16"/>
      <c r="T152" s="16"/>
      <c r="U152" s="16"/>
      <c r="V152" s="16"/>
      <c r="W152" s="16"/>
      <c r="X152" s="16"/>
      <c r="Y152" s="16"/>
      <c r="Z152" s="16"/>
      <c r="AA152" s="16"/>
    </row>
    <row r="153" spans="1:27" ht="12.75" customHeight="1" x14ac:dyDescent="0.15">
      <c r="A153" s="16"/>
      <c r="B153" s="16"/>
      <c r="C153" s="16"/>
      <c r="D153" s="16"/>
      <c r="E153" s="16"/>
      <c r="F153" s="15"/>
      <c r="G153" s="22"/>
      <c r="H153" s="22"/>
      <c r="I153" s="23"/>
      <c r="J153" s="23"/>
      <c r="K153" s="15"/>
      <c r="L153" s="15"/>
      <c r="M153" s="15"/>
      <c r="N153" s="15"/>
      <c r="O153" s="15"/>
      <c r="P153" s="15"/>
      <c r="Q153" s="24"/>
      <c r="R153" s="16"/>
      <c r="S153" s="16"/>
      <c r="T153" s="16"/>
      <c r="U153" s="16"/>
      <c r="V153" s="16"/>
      <c r="W153" s="16"/>
      <c r="X153" s="16"/>
      <c r="Y153" s="16"/>
      <c r="Z153" s="16"/>
      <c r="AA153" s="16"/>
    </row>
    <row r="154" spans="1:27" ht="12.75" customHeight="1" x14ac:dyDescent="0.15">
      <c r="A154" s="16"/>
      <c r="B154" s="16"/>
      <c r="C154" s="16"/>
      <c r="D154" s="16"/>
      <c r="E154" s="16"/>
      <c r="F154" s="15"/>
      <c r="G154" s="22"/>
      <c r="H154" s="22"/>
      <c r="I154" s="23"/>
      <c r="J154" s="23"/>
      <c r="K154" s="15"/>
      <c r="L154" s="15"/>
      <c r="M154" s="15"/>
      <c r="N154" s="15"/>
      <c r="O154" s="15"/>
      <c r="P154" s="15"/>
      <c r="Q154" s="24"/>
      <c r="R154" s="16"/>
      <c r="S154" s="16"/>
      <c r="T154" s="16"/>
      <c r="U154" s="16"/>
      <c r="V154" s="16"/>
      <c r="W154" s="16"/>
      <c r="X154" s="16"/>
      <c r="Y154" s="16"/>
      <c r="Z154" s="16"/>
      <c r="AA154" s="16"/>
    </row>
    <row r="155" spans="1:27" ht="12.75" customHeight="1" x14ac:dyDescent="0.15">
      <c r="A155" s="16"/>
      <c r="B155" s="16"/>
      <c r="C155" s="16"/>
      <c r="D155" s="16"/>
      <c r="E155" s="16"/>
      <c r="F155" s="15"/>
      <c r="G155" s="22"/>
      <c r="H155" s="22"/>
      <c r="I155" s="23"/>
      <c r="J155" s="23"/>
      <c r="K155" s="15"/>
      <c r="L155" s="15"/>
      <c r="M155" s="15"/>
      <c r="N155" s="15"/>
      <c r="O155" s="15"/>
      <c r="P155" s="15"/>
      <c r="Q155" s="24"/>
      <c r="R155" s="16"/>
      <c r="S155" s="16"/>
      <c r="T155" s="16"/>
      <c r="U155" s="16"/>
      <c r="V155" s="16"/>
      <c r="W155" s="16"/>
      <c r="X155" s="16"/>
      <c r="Y155" s="16"/>
      <c r="Z155" s="16"/>
      <c r="AA155" s="16"/>
    </row>
    <row r="156" spans="1:27" ht="12.75" customHeight="1" x14ac:dyDescent="0.15">
      <c r="A156" s="16"/>
      <c r="B156" s="16"/>
      <c r="C156" s="16"/>
      <c r="D156" s="16"/>
      <c r="E156" s="16"/>
      <c r="F156" s="15"/>
      <c r="G156" s="22"/>
      <c r="H156" s="22"/>
      <c r="I156" s="23"/>
      <c r="J156" s="23"/>
      <c r="K156" s="15"/>
      <c r="L156" s="15"/>
      <c r="M156" s="15"/>
      <c r="N156" s="15"/>
      <c r="O156" s="15"/>
      <c r="P156" s="15"/>
      <c r="Q156" s="24"/>
      <c r="R156" s="16"/>
      <c r="S156" s="16"/>
      <c r="T156" s="16"/>
      <c r="U156" s="16"/>
      <c r="V156" s="16"/>
      <c r="W156" s="16"/>
      <c r="X156" s="16"/>
      <c r="Y156" s="16"/>
      <c r="Z156" s="16"/>
      <c r="AA156" s="16"/>
    </row>
    <row r="157" spans="1:27" ht="12.75" customHeight="1" x14ac:dyDescent="0.15">
      <c r="A157" s="16"/>
      <c r="B157" s="16"/>
      <c r="C157" s="16"/>
      <c r="D157" s="16"/>
      <c r="E157" s="16"/>
      <c r="F157" s="15"/>
      <c r="G157" s="22"/>
      <c r="H157" s="22"/>
      <c r="I157" s="23"/>
      <c r="J157" s="23"/>
      <c r="K157" s="15"/>
      <c r="L157" s="15"/>
      <c r="M157" s="15"/>
      <c r="N157" s="15"/>
      <c r="O157" s="15"/>
      <c r="P157" s="15"/>
      <c r="Q157" s="24"/>
      <c r="R157" s="16"/>
      <c r="S157" s="16"/>
      <c r="T157" s="16"/>
      <c r="U157" s="16"/>
      <c r="V157" s="16"/>
      <c r="W157" s="16"/>
      <c r="X157" s="16"/>
      <c r="Y157" s="16"/>
      <c r="Z157" s="16"/>
      <c r="AA157" s="16"/>
    </row>
    <row r="158" spans="1:27" ht="12.75" customHeight="1" x14ac:dyDescent="0.15">
      <c r="A158" s="16"/>
      <c r="B158" s="16"/>
      <c r="C158" s="16"/>
      <c r="D158" s="16"/>
      <c r="E158" s="16"/>
      <c r="F158" s="15"/>
      <c r="G158" s="22"/>
      <c r="H158" s="22"/>
      <c r="I158" s="23"/>
      <c r="J158" s="23"/>
      <c r="K158" s="15"/>
      <c r="L158" s="15"/>
      <c r="M158" s="15"/>
      <c r="N158" s="15"/>
      <c r="O158" s="15"/>
      <c r="P158" s="15"/>
      <c r="Q158" s="24"/>
      <c r="R158" s="16"/>
      <c r="S158" s="16"/>
      <c r="T158" s="16"/>
      <c r="U158" s="16"/>
      <c r="V158" s="16"/>
      <c r="W158" s="16"/>
      <c r="X158" s="16"/>
      <c r="Y158" s="16"/>
      <c r="Z158" s="16"/>
      <c r="AA158" s="16"/>
    </row>
    <row r="159" spans="1:27" ht="12.75" customHeight="1" x14ac:dyDescent="0.15">
      <c r="A159" s="16"/>
      <c r="B159" s="16"/>
      <c r="C159" s="16"/>
      <c r="D159" s="16"/>
      <c r="E159" s="16"/>
      <c r="F159" s="15"/>
      <c r="G159" s="22"/>
      <c r="H159" s="22"/>
      <c r="I159" s="23"/>
      <c r="J159" s="23"/>
      <c r="K159" s="15"/>
      <c r="L159" s="15"/>
      <c r="M159" s="15"/>
      <c r="N159" s="15"/>
      <c r="O159" s="15"/>
      <c r="P159" s="15"/>
      <c r="Q159" s="24"/>
      <c r="R159" s="16"/>
      <c r="S159" s="16"/>
      <c r="T159" s="16"/>
      <c r="U159" s="16"/>
      <c r="V159" s="16"/>
      <c r="W159" s="16"/>
      <c r="X159" s="16"/>
      <c r="Y159" s="16"/>
      <c r="Z159" s="16"/>
      <c r="AA159" s="16"/>
    </row>
    <row r="160" spans="1:27" ht="12.75" customHeight="1" x14ac:dyDescent="0.15">
      <c r="A160" s="16"/>
      <c r="B160" s="16"/>
      <c r="C160" s="16"/>
      <c r="D160" s="16"/>
      <c r="E160" s="16"/>
      <c r="F160" s="15"/>
      <c r="G160" s="22"/>
      <c r="H160" s="22"/>
      <c r="I160" s="23"/>
      <c r="J160" s="23"/>
      <c r="K160" s="15"/>
      <c r="L160" s="15"/>
      <c r="M160" s="15"/>
      <c r="N160" s="15"/>
      <c r="O160" s="15"/>
      <c r="P160" s="15"/>
      <c r="Q160" s="24"/>
      <c r="R160" s="16"/>
      <c r="S160" s="16"/>
      <c r="T160" s="16"/>
      <c r="U160" s="16"/>
      <c r="V160" s="16"/>
      <c r="W160" s="16"/>
      <c r="X160" s="16"/>
      <c r="Y160" s="16"/>
      <c r="Z160" s="16"/>
      <c r="AA160" s="16"/>
    </row>
    <row r="161" spans="1:27" ht="12.75" customHeight="1" x14ac:dyDescent="0.15">
      <c r="A161" s="16"/>
      <c r="B161" s="16"/>
      <c r="C161" s="16"/>
      <c r="D161" s="16"/>
      <c r="E161" s="16"/>
      <c r="F161" s="15"/>
      <c r="G161" s="22"/>
      <c r="H161" s="22"/>
      <c r="I161" s="23"/>
      <c r="J161" s="23"/>
      <c r="K161" s="15"/>
      <c r="L161" s="15"/>
      <c r="M161" s="15"/>
      <c r="N161" s="15"/>
      <c r="O161" s="15"/>
      <c r="P161" s="15"/>
      <c r="Q161" s="24"/>
      <c r="R161" s="16"/>
      <c r="S161" s="16"/>
      <c r="T161" s="16"/>
      <c r="U161" s="16"/>
      <c r="V161" s="16"/>
      <c r="W161" s="16"/>
      <c r="X161" s="16"/>
      <c r="Y161" s="16"/>
      <c r="Z161" s="16"/>
      <c r="AA161" s="16"/>
    </row>
    <row r="162" spans="1:27" ht="12.75" customHeight="1" x14ac:dyDescent="0.15">
      <c r="A162" s="16"/>
      <c r="B162" s="16"/>
      <c r="C162" s="16"/>
      <c r="D162" s="16"/>
      <c r="E162" s="16"/>
      <c r="F162" s="15"/>
      <c r="G162" s="22"/>
      <c r="H162" s="22"/>
      <c r="I162" s="23"/>
      <c r="J162" s="23"/>
      <c r="K162" s="15"/>
      <c r="L162" s="15"/>
      <c r="M162" s="15"/>
      <c r="N162" s="15"/>
      <c r="O162" s="15"/>
      <c r="P162" s="15"/>
      <c r="Q162" s="24"/>
      <c r="R162" s="16"/>
      <c r="S162" s="16"/>
      <c r="T162" s="16"/>
      <c r="U162" s="16"/>
      <c r="V162" s="16"/>
      <c r="W162" s="16"/>
      <c r="X162" s="16"/>
      <c r="Y162" s="16"/>
      <c r="Z162" s="16"/>
      <c r="AA162" s="16"/>
    </row>
    <row r="163" spans="1:27" ht="12.75" customHeight="1" x14ac:dyDescent="0.15">
      <c r="A163" s="16"/>
      <c r="B163" s="16"/>
      <c r="C163" s="16"/>
      <c r="D163" s="16"/>
      <c r="E163" s="16"/>
      <c r="F163" s="15"/>
      <c r="G163" s="22"/>
      <c r="H163" s="22"/>
      <c r="I163" s="23"/>
      <c r="J163" s="23"/>
      <c r="K163" s="15"/>
      <c r="L163" s="15"/>
      <c r="M163" s="15"/>
      <c r="N163" s="15"/>
      <c r="O163" s="15"/>
      <c r="P163" s="15"/>
      <c r="Q163" s="24"/>
      <c r="R163" s="16"/>
      <c r="S163" s="16"/>
      <c r="T163" s="16"/>
      <c r="U163" s="16"/>
      <c r="V163" s="16"/>
      <c r="W163" s="16"/>
      <c r="X163" s="16"/>
      <c r="Y163" s="16"/>
      <c r="Z163" s="16"/>
      <c r="AA163" s="16"/>
    </row>
    <row r="164" spans="1:27" ht="12.75" customHeight="1" x14ac:dyDescent="0.15">
      <c r="A164" s="16"/>
      <c r="B164" s="16"/>
      <c r="C164" s="16"/>
      <c r="D164" s="16"/>
      <c r="E164" s="16"/>
      <c r="F164" s="15"/>
      <c r="G164" s="22"/>
      <c r="H164" s="22"/>
      <c r="I164" s="23"/>
      <c r="J164" s="23"/>
      <c r="K164" s="15"/>
      <c r="L164" s="15"/>
      <c r="M164" s="15"/>
      <c r="N164" s="15"/>
      <c r="O164" s="15"/>
      <c r="P164" s="15"/>
      <c r="Q164" s="24"/>
      <c r="R164" s="16"/>
      <c r="S164" s="16"/>
      <c r="T164" s="16"/>
      <c r="U164" s="16"/>
      <c r="V164" s="16"/>
      <c r="W164" s="16"/>
      <c r="X164" s="16"/>
      <c r="Y164" s="16"/>
      <c r="Z164" s="16"/>
      <c r="AA164" s="16"/>
    </row>
    <row r="165" spans="1:27" ht="12.75" customHeight="1" x14ac:dyDescent="0.15">
      <c r="A165" s="16"/>
      <c r="B165" s="16"/>
      <c r="C165" s="16"/>
      <c r="D165" s="16"/>
      <c r="E165" s="16"/>
      <c r="F165" s="15"/>
      <c r="G165" s="22"/>
      <c r="H165" s="22"/>
      <c r="I165" s="23"/>
      <c r="J165" s="23"/>
      <c r="K165" s="15"/>
      <c r="L165" s="15"/>
      <c r="M165" s="15"/>
      <c r="N165" s="15"/>
      <c r="O165" s="15"/>
      <c r="P165" s="15"/>
      <c r="Q165" s="24"/>
      <c r="R165" s="16"/>
      <c r="S165" s="16"/>
      <c r="T165" s="16"/>
      <c r="U165" s="16"/>
      <c r="V165" s="16"/>
      <c r="W165" s="16"/>
      <c r="X165" s="16"/>
      <c r="Y165" s="16"/>
      <c r="Z165" s="16"/>
      <c r="AA165" s="16"/>
    </row>
    <row r="166" spans="1:27" ht="12.75" customHeight="1" x14ac:dyDescent="0.15">
      <c r="A166" s="16"/>
      <c r="B166" s="16"/>
      <c r="C166" s="16"/>
      <c r="D166" s="16"/>
      <c r="E166" s="16"/>
      <c r="F166" s="15"/>
      <c r="G166" s="22"/>
      <c r="H166" s="22"/>
      <c r="I166" s="23"/>
      <c r="J166" s="23"/>
      <c r="K166" s="15"/>
      <c r="L166" s="15"/>
      <c r="M166" s="15"/>
      <c r="N166" s="15"/>
      <c r="O166" s="15"/>
      <c r="P166" s="15"/>
      <c r="Q166" s="24"/>
      <c r="R166" s="16"/>
      <c r="S166" s="16"/>
      <c r="T166" s="16"/>
      <c r="U166" s="16"/>
      <c r="V166" s="16"/>
      <c r="W166" s="16"/>
      <c r="X166" s="16"/>
      <c r="Y166" s="16"/>
      <c r="Z166" s="16"/>
      <c r="AA166" s="16"/>
    </row>
    <row r="167" spans="1:27" ht="12.75" customHeight="1" x14ac:dyDescent="0.15">
      <c r="A167" s="16"/>
      <c r="B167" s="16"/>
      <c r="C167" s="16"/>
      <c r="D167" s="16"/>
      <c r="E167" s="16"/>
      <c r="F167" s="15"/>
      <c r="G167" s="22"/>
      <c r="H167" s="22"/>
      <c r="I167" s="23"/>
      <c r="J167" s="23"/>
      <c r="K167" s="15"/>
      <c r="L167" s="15"/>
      <c r="M167" s="15"/>
      <c r="N167" s="15"/>
      <c r="O167" s="15"/>
      <c r="P167" s="15"/>
      <c r="Q167" s="24"/>
      <c r="R167" s="16"/>
      <c r="S167" s="16"/>
      <c r="T167" s="16"/>
      <c r="U167" s="16"/>
      <c r="V167" s="16"/>
      <c r="W167" s="16"/>
      <c r="X167" s="16"/>
      <c r="Y167" s="16"/>
      <c r="Z167" s="16"/>
      <c r="AA167" s="16"/>
    </row>
    <row r="168" spans="1:27" ht="12.75" customHeight="1" x14ac:dyDescent="0.15">
      <c r="A168" s="16"/>
      <c r="B168" s="16"/>
      <c r="C168" s="16"/>
      <c r="D168" s="16"/>
      <c r="E168" s="16"/>
      <c r="F168" s="15"/>
      <c r="G168" s="22"/>
      <c r="H168" s="22"/>
      <c r="I168" s="23"/>
      <c r="J168" s="23"/>
      <c r="K168" s="15"/>
      <c r="L168" s="15"/>
      <c r="M168" s="15"/>
      <c r="N168" s="15"/>
      <c r="O168" s="15"/>
      <c r="P168" s="15"/>
      <c r="Q168" s="24"/>
      <c r="R168" s="16"/>
      <c r="S168" s="16"/>
      <c r="T168" s="16"/>
      <c r="U168" s="16"/>
      <c r="V168" s="16"/>
      <c r="W168" s="16"/>
      <c r="X168" s="16"/>
      <c r="Y168" s="16"/>
      <c r="Z168" s="16"/>
      <c r="AA168" s="16"/>
    </row>
    <row r="169" spans="1:27" ht="12.75" customHeight="1" x14ac:dyDescent="0.15">
      <c r="A169" s="16"/>
      <c r="B169" s="16"/>
      <c r="C169" s="16"/>
      <c r="D169" s="16"/>
      <c r="E169" s="16"/>
      <c r="F169" s="15"/>
      <c r="G169" s="22"/>
      <c r="H169" s="22"/>
      <c r="I169" s="23"/>
      <c r="J169" s="23"/>
      <c r="K169" s="15"/>
      <c r="L169" s="15"/>
      <c r="M169" s="15"/>
      <c r="N169" s="15"/>
      <c r="O169" s="15"/>
      <c r="P169" s="15"/>
      <c r="Q169" s="24"/>
      <c r="R169" s="16"/>
      <c r="S169" s="16"/>
      <c r="T169" s="16"/>
      <c r="U169" s="16"/>
      <c r="V169" s="16"/>
      <c r="W169" s="16"/>
      <c r="X169" s="16"/>
      <c r="Y169" s="16"/>
      <c r="Z169" s="16"/>
      <c r="AA169" s="16"/>
    </row>
    <row r="170" spans="1:27" ht="12.75" customHeight="1" x14ac:dyDescent="0.15">
      <c r="A170" s="16"/>
      <c r="B170" s="16"/>
      <c r="C170" s="16"/>
      <c r="D170" s="16"/>
      <c r="E170" s="16"/>
      <c r="F170" s="15"/>
      <c r="G170" s="22"/>
      <c r="H170" s="22"/>
      <c r="I170" s="23"/>
      <c r="J170" s="23"/>
      <c r="K170" s="15"/>
      <c r="L170" s="15"/>
      <c r="M170" s="15"/>
      <c r="N170" s="15"/>
      <c r="O170" s="15"/>
      <c r="P170" s="15"/>
      <c r="Q170" s="24"/>
      <c r="R170" s="16"/>
      <c r="S170" s="16"/>
      <c r="T170" s="16"/>
      <c r="U170" s="16"/>
      <c r="V170" s="16"/>
      <c r="W170" s="16"/>
      <c r="X170" s="16"/>
      <c r="Y170" s="16"/>
      <c r="Z170" s="16"/>
      <c r="AA170" s="16"/>
    </row>
    <row r="171" spans="1:27" ht="12.75" customHeight="1" x14ac:dyDescent="0.15">
      <c r="A171" s="16"/>
      <c r="B171" s="16"/>
      <c r="C171" s="16"/>
      <c r="D171" s="16"/>
      <c r="E171" s="16"/>
      <c r="F171" s="15"/>
      <c r="G171" s="22"/>
      <c r="H171" s="22"/>
      <c r="I171" s="23"/>
      <c r="J171" s="23"/>
      <c r="K171" s="15"/>
      <c r="L171" s="15"/>
      <c r="M171" s="15"/>
      <c r="N171" s="15"/>
      <c r="O171" s="15"/>
      <c r="P171" s="15"/>
      <c r="Q171" s="24"/>
      <c r="R171" s="16"/>
      <c r="S171" s="16"/>
      <c r="T171" s="16"/>
      <c r="U171" s="16"/>
      <c r="V171" s="16"/>
      <c r="W171" s="16"/>
      <c r="X171" s="16"/>
      <c r="Y171" s="16"/>
      <c r="Z171" s="16"/>
      <c r="AA171" s="16"/>
    </row>
    <row r="172" spans="1:27" ht="12.75" customHeight="1" x14ac:dyDescent="0.15">
      <c r="A172" s="16"/>
      <c r="B172" s="16"/>
      <c r="C172" s="16"/>
      <c r="D172" s="16"/>
      <c r="E172" s="16"/>
      <c r="F172" s="15"/>
      <c r="G172" s="22"/>
      <c r="H172" s="22"/>
      <c r="I172" s="23"/>
      <c r="J172" s="23"/>
      <c r="K172" s="15"/>
      <c r="L172" s="15"/>
      <c r="M172" s="15"/>
      <c r="N172" s="15"/>
      <c r="O172" s="15"/>
      <c r="P172" s="15"/>
      <c r="Q172" s="24"/>
      <c r="R172" s="16"/>
      <c r="S172" s="16"/>
      <c r="T172" s="16"/>
      <c r="U172" s="16"/>
      <c r="V172" s="16"/>
      <c r="W172" s="16"/>
      <c r="X172" s="16"/>
      <c r="Y172" s="16"/>
      <c r="Z172" s="16"/>
      <c r="AA172" s="16"/>
    </row>
    <row r="173" spans="1:27" ht="12.75" customHeight="1" x14ac:dyDescent="0.15">
      <c r="A173" s="16"/>
      <c r="B173" s="16"/>
      <c r="C173" s="16"/>
      <c r="D173" s="16"/>
      <c r="E173" s="16"/>
      <c r="F173" s="15"/>
      <c r="G173" s="22"/>
      <c r="H173" s="22"/>
      <c r="I173" s="23"/>
      <c r="J173" s="23"/>
      <c r="K173" s="15"/>
      <c r="L173" s="15"/>
      <c r="M173" s="15"/>
      <c r="N173" s="15"/>
      <c r="O173" s="15"/>
      <c r="P173" s="15"/>
      <c r="Q173" s="24"/>
      <c r="R173" s="16"/>
      <c r="S173" s="16"/>
      <c r="T173" s="16"/>
      <c r="U173" s="16"/>
      <c r="V173" s="16"/>
      <c r="W173" s="16"/>
      <c r="X173" s="16"/>
      <c r="Y173" s="16"/>
      <c r="Z173" s="16"/>
      <c r="AA173" s="16"/>
    </row>
    <row r="174" spans="1:27" ht="12.75" customHeight="1" x14ac:dyDescent="0.15">
      <c r="A174" s="16"/>
      <c r="B174" s="16"/>
      <c r="C174" s="16"/>
      <c r="D174" s="16"/>
      <c r="E174" s="16"/>
      <c r="F174" s="15"/>
      <c r="G174" s="22"/>
      <c r="H174" s="22"/>
      <c r="I174" s="23"/>
      <c r="J174" s="23"/>
      <c r="K174" s="15"/>
      <c r="L174" s="15"/>
      <c r="M174" s="15"/>
      <c r="N174" s="15"/>
      <c r="O174" s="15"/>
      <c r="P174" s="15"/>
      <c r="Q174" s="24"/>
      <c r="R174" s="16"/>
      <c r="S174" s="16"/>
      <c r="T174" s="16"/>
      <c r="U174" s="16"/>
      <c r="V174" s="16"/>
      <c r="W174" s="16"/>
      <c r="X174" s="16"/>
      <c r="Y174" s="16"/>
      <c r="Z174" s="16"/>
      <c r="AA174" s="16"/>
    </row>
    <row r="175" spans="1:27" ht="12.75" customHeight="1" x14ac:dyDescent="0.15">
      <c r="A175" s="16"/>
      <c r="B175" s="16"/>
      <c r="C175" s="16"/>
      <c r="D175" s="16"/>
      <c r="E175" s="16"/>
      <c r="F175" s="15"/>
      <c r="G175" s="22"/>
      <c r="H175" s="22"/>
      <c r="I175" s="23"/>
      <c r="J175" s="23"/>
      <c r="K175" s="15"/>
      <c r="L175" s="15"/>
      <c r="M175" s="15"/>
      <c r="N175" s="15"/>
      <c r="O175" s="15"/>
      <c r="P175" s="15"/>
      <c r="Q175" s="24"/>
      <c r="R175" s="16"/>
      <c r="S175" s="16"/>
      <c r="T175" s="16"/>
      <c r="U175" s="16"/>
      <c r="V175" s="16"/>
      <c r="W175" s="16"/>
      <c r="X175" s="16"/>
      <c r="Y175" s="16"/>
      <c r="Z175" s="16"/>
      <c r="AA175" s="16"/>
    </row>
    <row r="176" spans="1:27" ht="12.75" customHeight="1" x14ac:dyDescent="0.15">
      <c r="A176" s="16"/>
      <c r="B176" s="16"/>
      <c r="C176" s="16"/>
      <c r="D176" s="16"/>
      <c r="E176" s="16"/>
      <c r="F176" s="15"/>
      <c r="G176" s="22"/>
      <c r="H176" s="22"/>
      <c r="I176" s="23"/>
      <c r="J176" s="23"/>
      <c r="K176" s="15"/>
      <c r="L176" s="15"/>
      <c r="M176" s="15"/>
      <c r="N176" s="15"/>
      <c r="O176" s="15"/>
      <c r="P176" s="15"/>
      <c r="Q176" s="24"/>
      <c r="R176" s="16"/>
      <c r="S176" s="16"/>
      <c r="T176" s="16"/>
      <c r="U176" s="16"/>
      <c r="V176" s="16"/>
      <c r="W176" s="16"/>
      <c r="X176" s="16"/>
      <c r="Y176" s="16"/>
      <c r="Z176" s="16"/>
      <c r="AA176" s="16"/>
    </row>
    <row r="177" spans="1:27" ht="12.75" customHeight="1" x14ac:dyDescent="0.15">
      <c r="A177" s="16"/>
      <c r="B177" s="16"/>
      <c r="C177" s="16"/>
      <c r="D177" s="16"/>
      <c r="E177" s="16"/>
      <c r="F177" s="15"/>
      <c r="G177" s="22"/>
      <c r="H177" s="22"/>
      <c r="I177" s="23"/>
      <c r="J177" s="23"/>
      <c r="K177" s="15"/>
      <c r="L177" s="15"/>
      <c r="M177" s="15"/>
      <c r="N177" s="15"/>
      <c r="O177" s="15"/>
      <c r="P177" s="15"/>
      <c r="Q177" s="24"/>
      <c r="R177" s="16"/>
      <c r="S177" s="16"/>
      <c r="T177" s="16"/>
      <c r="U177" s="16"/>
      <c r="V177" s="16"/>
      <c r="W177" s="16"/>
      <c r="X177" s="16"/>
      <c r="Y177" s="16"/>
      <c r="Z177" s="16"/>
      <c r="AA177" s="16"/>
    </row>
    <row r="178" spans="1:27" ht="12.75" customHeight="1" x14ac:dyDescent="0.15">
      <c r="A178" s="16"/>
      <c r="B178" s="16"/>
      <c r="C178" s="16"/>
      <c r="D178" s="16"/>
      <c r="E178" s="16"/>
      <c r="F178" s="15"/>
      <c r="G178" s="22"/>
      <c r="H178" s="22"/>
      <c r="I178" s="23"/>
      <c r="J178" s="23"/>
      <c r="K178" s="15"/>
      <c r="L178" s="15"/>
      <c r="M178" s="15"/>
      <c r="N178" s="15"/>
      <c r="O178" s="15"/>
      <c r="P178" s="15"/>
      <c r="Q178" s="24"/>
      <c r="R178" s="16"/>
      <c r="S178" s="16"/>
      <c r="T178" s="16"/>
      <c r="U178" s="16"/>
      <c r="V178" s="16"/>
      <c r="W178" s="16"/>
      <c r="X178" s="16"/>
      <c r="Y178" s="16"/>
      <c r="Z178" s="16"/>
      <c r="AA178" s="16"/>
    </row>
    <row r="179" spans="1:27" ht="12.75" customHeight="1" x14ac:dyDescent="0.15">
      <c r="A179" s="16"/>
      <c r="B179" s="16"/>
      <c r="C179" s="16"/>
      <c r="D179" s="16"/>
      <c r="E179" s="16"/>
      <c r="F179" s="15"/>
      <c r="G179" s="22"/>
      <c r="H179" s="22"/>
      <c r="I179" s="23"/>
      <c r="J179" s="23"/>
      <c r="K179" s="15"/>
      <c r="L179" s="15"/>
      <c r="M179" s="15"/>
      <c r="N179" s="15"/>
      <c r="O179" s="15"/>
      <c r="P179" s="15"/>
      <c r="Q179" s="24"/>
      <c r="R179" s="16"/>
      <c r="S179" s="16"/>
      <c r="T179" s="16"/>
      <c r="U179" s="16"/>
      <c r="V179" s="16"/>
      <c r="W179" s="16"/>
      <c r="X179" s="16"/>
      <c r="Y179" s="16"/>
      <c r="Z179" s="16"/>
      <c r="AA179" s="16"/>
    </row>
    <row r="180" spans="1:27" ht="12.75" customHeight="1" x14ac:dyDescent="0.15">
      <c r="A180" s="16"/>
      <c r="B180" s="16"/>
      <c r="C180" s="16"/>
      <c r="D180" s="16"/>
      <c r="E180" s="16"/>
      <c r="F180" s="15"/>
      <c r="G180" s="22"/>
      <c r="H180" s="22"/>
      <c r="I180" s="23"/>
      <c r="J180" s="23"/>
      <c r="K180" s="15"/>
      <c r="L180" s="15"/>
      <c r="M180" s="15"/>
      <c r="N180" s="15"/>
      <c r="O180" s="15"/>
      <c r="P180" s="15"/>
      <c r="Q180" s="24"/>
      <c r="R180" s="16"/>
      <c r="S180" s="16"/>
      <c r="T180" s="16"/>
      <c r="U180" s="16"/>
      <c r="V180" s="16"/>
      <c r="W180" s="16"/>
      <c r="X180" s="16"/>
      <c r="Y180" s="16"/>
      <c r="Z180" s="16"/>
      <c r="AA180" s="16"/>
    </row>
    <row r="181" spans="1:27" ht="12.75" customHeight="1" x14ac:dyDescent="0.15">
      <c r="A181" s="16"/>
      <c r="B181" s="16"/>
      <c r="C181" s="16"/>
      <c r="D181" s="16"/>
      <c r="E181" s="16"/>
      <c r="F181" s="15"/>
      <c r="G181" s="22"/>
      <c r="H181" s="22"/>
      <c r="I181" s="23"/>
      <c r="J181" s="23"/>
      <c r="K181" s="15"/>
      <c r="L181" s="15"/>
      <c r="M181" s="15"/>
      <c r="N181" s="15"/>
      <c r="O181" s="15"/>
      <c r="P181" s="15"/>
      <c r="Q181" s="24"/>
      <c r="R181" s="16"/>
      <c r="S181" s="16"/>
      <c r="T181" s="16"/>
      <c r="U181" s="16"/>
      <c r="V181" s="16"/>
      <c r="W181" s="16"/>
      <c r="X181" s="16"/>
      <c r="Y181" s="16"/>
      <c r="Z181" s="16"/>
      <c r="AA181" s="16"/>
    </row>
    <row r="182" spans="1:27" ht="12.75" customHeight="1" x14ac:dyDescent="0.15">
      <c r="A182" s="16"/>
      <c r="B182" s="16"/>
      <c r="C182" s="16"/>
      <c r="D182" s="16"/>
      <c r="E182" s="16"/>
      <c r="F182" s="15"/>
      <c r="G182" s="22"/>
      <c r="H182" s="22"/>
      <c r="I182" s="23"/>
      <c r="J182" s="23"/>
      <c r="K182" s="15"/>
      <c r="L182" s="15"/>
      <c r="M182" s="15"/>
      <c r="N182" s="15"/>
      <c r="O182" s="15"/>
      <c r="P182" s="15"/>
      <c r="Q182" s="24"/>
      <c r="R182" s="16"/>
      <c r="S182" s="16"/>
      <c r="T182" s="16"/>
      <c r="U182" s="16"/>
      <c r="V182" s="16"/>
      <c r="W182" s="16"/>
      <c r="X182" s="16"/>
      <c r="Y182" s="16"/>
      <c r="Z182" s="16"/>
      <c r="AA182" s="16"/>
    </row>
    <row r="183" spans="1:27" ht="12.75" customHeight="1" x14ac:dyDescent="0.15">
      <c r="A183" s="16"/>
      <c r="B183" s="16"/>
      <c r="C183" s="16"/>
      <c r="D183" s="16"/>
      <c r="E183" s="16"/>
      <c r="F183" s="15"/>
      <c r="G183" s="22"/>
      <c r="H183" s="22"/>
      <c r="I183" s="23"/>
      <c r="J183" s="23"/>
      <c r="K183" s="15"/>
      <c r="L183" s="15"/>
      <c r="M183" s="15"/>
      <c r="N183" s="15"/>
      <c r="O183" s="15"/>
      <c r="P183" s="15"/>
      <c r="Q183" s="24"/>
      <c r="R183" s="16"/>
      <c r="S183" s="16"/>
      <c r="T183" s="16"/>
      <c r="U183" s="16"/>
      <c r="V183" s="16"/>
      <c r="W183" s="16"/>
      <c r="X183" s="16"/>
      <c r="Y183" s="16"/>
      <c r="Z183" s="16"/>
      <c r="AA183" s="16"/>
    </row>
    <row r="184" spans="1:27" ht="12.75" customHeight="1" x14ac:dyDescent="0.15">
      <c r="A184" s="16"/>
      <c r="B184" s="16"/>
      <c r="C184" s="16"/>
      <c r="D184" s="16"/>
      <c r="E184" s="16"/>
      <c r="F184" s="15"/>
      <c r="G184" s="22"/>
      <c r="H184" s="22"/>
      <c r="I184" s="23"/>
      <c r="J184" s="23"/>
      <c r="K184" s="15"/>
      <c r="L184" s="15"/>
      <c r="M184" s="15"/>
      <c r="N184" s="15"/>
      <c r="O184" s="15"/>
      <c r="P184" s="15"/>
      <c r="Q184" s="24"/>
      <c r="R184" s="16"/>
      <c r="S184" s="16"/>
      <c r="T184" s="16"/>
      <c r="U184" s="16"/>
      <c r="V184" s="16"/>
      <c r="W184" s="16"/>
      <c r="X184" s="16"/>
      <c r="Y184" s="16"/>
      <c r="Z184" s="16"/>
      <c r="AA184" s="16"/>
    </row>
    <row r="185" spans="1:27" ht="12.75" customHeight="1" x14ac:dyDescent="0.15">
      <c r="A185" s="16"/>
      <c r="B185" s="16"/>
      <c r="C185" s="16"/>
      <c r="D185" s="16"/>
      <c r="E185" s="16"/>
      <c r="F185" s="15"/>
      <c r="G185" s="22"/>
      <c r="H185" s="22"/>
      <c r="I185" s="23"/>
      <c r="J185" s="23"/>
      <c r="K185" s="15"/>
      <c r="L185" s="15"/>
      <c r="M185" s="15"/>
      <c r="N185" s="15"/>
      <c r="O185" s="15"/>
      <c r="P185" s="15"/>
      <c r="Q185" s="24"/>
      <c r="R185" s="16"/>
      <c r="S185" s="16"/>
      <c r="T185" s="16"/>
      <c r="U185" s="16"/>
      <c r="V185" s="16"/>
      <c r="W185" s="16"/>
      <c r="X185" s="16"/>
      <c r="Y185" s="16"/>
      <c r="Z185" s="16"/>
      <c r="AA185" s="16"/>
    </row>
    <row r="186" spans="1:27" ht="12.75" customHeight="1" x14ac:dyDescent="0.15">
      <c r="A186" s="16"/>
      <c r="B186" s="16"/>
      <c r="C186" s="16"/>
      <c r="D186" s="16"/>
      <c r="E186" s="16"/>
      <c r="F186" s="15"/>
      <c r="G186" s="22"/>
      <c r="H186" s="22"/>
      <c r="I186" s="23"/>
      <c r="J186" s="23"/>
      <c r="K186" s="15"/>
      <c r="L186" s="15"/>
      <c r="M186" s="15"/>
      <c r="N186" s="15"/>
      <c r="O186" s="15"/>
      <c r="P186" s="15"/>
      <c r="Q186" s="24"/>
      <c r="R186" s="16"/>
      <c r="S186" s="16"/>
      <c r="T186" s="16"/>
      <c r="U186" s="16"/>
      <c r="V186" s="16"/>
      <c r="W186" s="16"/>
      <c r="X186" s="16"/>
      <c r="Y186" s="16"/>
      <c r="Z186" s="16"/>
      <c r="AA186" s="16"/>
    </row>
    <row r="187" spans="1:27" ht="12.75" customHeight="1" x14ac:dyDescent="0.15">
      <c r="A187" s="16"/>
      <c r="B187" s="16"/>
      <c r="C187" s="16"/>
      <c r="D187" s="16"/>
      <c r="E187" s="16"/>
      <c r="F187" s="15"/>
      <c r="G187" s="22"/>
      <c r="H187" s="22"/>
      <c r="I187" s="23"/>
      <c r="J187" s="23"/>
      <c r="K187" s="15"/>
      <c r="L187" s="15"/>
      <c r="M187" s="15"/>
      <c r="N187" s="15"/>
      <c r="O187" s="15"/>
      <c r="P187" s="15"/>
      <c r="Q187" s="24"/>
      <c r="R187" s="16"/>
      <c r="S187" s="16"/>
      <c r="T187" s="16"/>
      <c r="U187" s="16"/>
      <c r="V187" s="16"/>
      <c r="W187" s="16"/>
      <c r="X187" s="16"/>
      <c r="Y187" s="16"/>
      <c r="Z187" s="16"/>
      <c r="AA187" s="16"/>
    </row>
    <row r="188" spans="1:27" ht="12.75" customHeight="1" x14ac:dyDescent="0.15">
      <c r="A188" s="16"/>
      <c r="B188" s="16"/>
      <c r="C188" s="16"/>
      <c r="D188" s="16"/>
      <c r="E188" s="16"/>
      <c r="F188" s="15"/>
      <c r="G188" s="22"/>
      <c r="H188" s="22"/>
      <c r="I188" s="23"/>
      <c r="J188" s="23"/>
      <c r="K188" s="15"/>
      <c r="L188" s="15"/>
      <c r="M188" s="15"/>
      <c r="N188" s="15"/>
      <c r="O188" s="15"/>
      <c r="P188" s="15"/>
      <c r="Q188" s="24"/>
      <c r="R188" s="16"/>
      <c r="S188" s="16"/>
      <c r="T188" s="16"/>
      <c r="U188" s="16"/>
      <c r="V188" s="16"/>
      <c r="W188" s="16"/>
      <c r="X188" s="16"/>
      <c r="Y188" s="16"/>
      <c r="Z188" s="16"/>
      <c r="AA188" s="16"/>
    </row>
    <row r="189" spans="1:27" ht="12.75" customHeight="1" x14ac:dyDescent="0.15">
      <c r="A189" s="16"/>
      <c r="B189" s="16"/>
      <c r="C189" s="16"/>
      <c r="D189" s="16"/>
      <c r="E189" s="16"/>
      <c r="F189" s="15"/>
      <c r="G189" s="22"/>
      <c r="H189" s="22"/>
      <c r="I189" s="23"/>
      <c r="J189" s="23"/>
      <c r="K189" s="15"/>
      <c r="L189" s="15"/>
      <c r="M189" s="15"/>
      <c r="N189" s="15"/>
      <c r="O189" s="15"/>
      <c r="P189" s="15"/>
      <c r="Q189" s="24"/>
      <c r="R189" s="16"/>
      <c r="S189" s="16"/>
      <c r="T189" s="16"/>
      <c r="U189" s="16"/>
      <c r="V189" s="16"/>
      <c r="W189" s="16"/>
      <c r="X189" s="16"/>
      <c r="Y189" s="16"/>
      <c r="Z189" s="16"/>
      <c r="AA189" s="16"/>
    </row>
    <row r="190" spans="1:27" ht="12.75" customHeight="1" x14ac:dyDescent="0.15">
      <c r="A190" s="16"/>
      <c r="B190" s="16"/>
      <c r="C190" s="16"/>
      <c r="D190" s="16"/>
      <c r="E190" s="16"/>
      <c r="F190" s="15"/>
      <c r="G190" s="22"/>
      <c r="H190" s="22"/>
      <c r="I190" s="23"/>
      <c r="J190" s="23"/>
      <c r="K190" s="15"/>
      <c r="L190" s="15"/>
      <c r="M190" s="15"/>
      <c r="N190" s="15"/>
      <c r="O190" s="15"/>
      <c r="P190" s="15"/>
      <c r="Q190" s="24"/>
      <c r="R190" s="16"/>
      <c r="S190" s="16"/>
      <c r="T190" s="16"/>
      <c r="U190" s="16"/>
      <c r="V190" s="16"/>
      <c r="W190" s="16"/>
      <c r="X190" s="16"/>
      <c r="Y190" s="16"/>
      <c r="Z190" s="16"/>
      <c r="AA190" s="16"/>
    </row>
    <row r="191" spans="1:27" ht="12.75" customHeight="1" x14ac:dyDescent="0.15">
      <c r="A191" s="16"/>
      <c r="B191" s="16"/>
      <c r="C191" s="16"/>
      <c r="D191" s="16"/>
      <c r="E191" s="16"/>
      <c r="F191" s="15"/>
      <c r="G191" s="22"/>
      <c r="H191" s="22"/>
      <c r="I191" s="23"/>
      <c r="J191" s="23"/>
      <c r="K191" s="15"/>
      <c r="L191" s="15"/>
      <c r="M191" s="15"/>
      <c r="N191" s="15"/>
      <c r="O191" s="15"/>
      <c r="P191" s="15"/>
      <c r="Q191" s="24"/>
      <c r="R191" s="16"/>
      <c r="S191" s="16"/>
      <c r="T191" s="16"/>
      <c r="U191" s="16"/>
      <c r="V191" s="16"/>
      <c r="W191" s="16"/>
      <c r="X191" s="16"/>
      <c r="Y191" s="16"/>
      <c r="Z191" s="16"/>
      <c r="AA191" s="16"/>
    </row>
    <row r="192" spans="1:27" ht="12.75" customHeight="1" x14ac:dyDescent="0.15">
      <c r="A192" s="16"/>
      <c r="B192" s="16"/>
      <c r="C192" s="16"/>
      <c r="D192" s="16"/>
      <c r="E192" s="16"/>
      <c r="F192" s="15"/>
      <c r="G192" s="22"/>
      <c r="H192" s="22"/>
      <c r="I192" s="23"/>
      <c r="J192" s="23"/>
      <c r="K192" s="15"/>
      <c r="L192" s="15"/>
      <c r="M192" s="15"/>
      <c r="N192" s="15"/>
      <c r="O192" s="15"/>
      <c r="P192" s="15"/>
      <c r="Q192" s="24"/>
      <c r="R192" s="16"/>
      <c r="S192" s="16"/>
      <c r="T192" s="16"/>
      <c r="U192" s="16"/>
      <c r="V192" s="16"/>
      <c r="W192" s="16"/>
      <c r="X192" s="16"/>
      <c r="Y192" s="16"/>
      <c r="Z192" s="16"/>
      <c r="AA192" s="16"/>
    </row>
    <row r="193" spans="1:27" ht="12.75" customHeight="1" x14ac:dyDescent="0.15">
      <c r="A193" s="16"/>
      <c r="B193" s="16"/>
      <c r="C193" s="16"/>
      <c r="D193" s="16"/>
      <c r="E193" s="16"/>
      <c r="F193" s="15"/>
      <c r="G193" s="22"/>
      <c r="H193" s="22"/>
      <c r="I193" s="23"/>
      <c r="J193" s="23"/>
      <c r="K193" s="15"/>
      <c r="L193" s="15"/>
      <c r="M193" s="15"/>
      <c r="N193" s="15"/>
      <c r="O193" s="15"/>
      <c r="P193" s="15"/>
      <c r="Q193" s="24"/>
      <c r="R193" s="16"/>
      <c r="S193" s="16"/>
      <c r="T193" s="16"/>
      <c r="U193" s="16"/>
      <c r="V193" s="16"/>
      <c r="W193" s="16"/>
      <c r="X193" s="16"/>
      <c r="Y193" s="16"/>
      <c r="Z193" s="16"/>
      <c r="AA193" s="16"/>
    </row>
    <row r="194" spans="1:27" ht="12.75" customHeight="1" x14ac:dyDescent="0.15">
      <c r="A194" s="16"/>
      <c r="B194" s="16"/>
      <c r="C194" s="16"/>
      <c r="D194" s="16"/>
      <c r="E194" s="16"/>
      <c r="F194" s="15"/>
      <c r="G194" s="22"/>
      <c r="H194" s="22"/>
      <c r="I194" s="23"/>
      <c r="J194" s="23"/>
      <c r="K194" s="15"/>
      <c r="L194" s="15"/>
      <c r="M194" s="15"/>
      <c r="N194" s="15"/>
      <c r="O194" s="15"/>
      <c r="P194" s="15"/>
      <c r="Q194" s="24"/>
      <c r="R194" s="16"/>
      <c r="S194" s="16"/>
      <c r="T194" s="16"/>
      <c r="U194" s="16"/>
      <c r="V194" s="16"/>
      <c r="W194" s="16"/>
      <c r="X194" s="16"/>
      <c r="Y194" s="16"/>
      <c r="Z194" s="16"/>
      <c r="AA194" s="16"/>
    </row>
    <row r="195" spans="1:27" ht="12.75" customHeight="1" x14ac:dyDescent="0.15">
      <c r="A195" s="16"/>
      <c r="B195" s="16"/>
      <c r="C195" s="16"/>
      <c r="D195" s="16"/>
      <c r="E195" s="16"/>
      <c r="F195" s="15"/>
      <c r="G195" s="22"/>
      <c r="H195" s="22"/>
      <c r="I195" s="23"/>
      <c r="J195" s="23"/>
      <c r="K195" s="15"/>
      <c r="L195" s="15"/>
      <c r="M195" s="15"/>
      <c r="N195" s="15"/>
      <c r="O195" s="15"/>
      <c r="P195" s="15"/>
      <c r="Q195" s="24"/>
      <c r="R195" s="16"/>
      <c r="S195" s="16"/>
      <c r="T195" s="16"/>
      <c r="U195" s="16"/>
      <c r="V195" s="16"/>
      <c r="W195" s="16"/>
      <c r="X195" s="16"/>
      <c r="Y195" s="16"/>
      <c r="Z195" s="16"/>
      <c r="AA195" s="16"/>
    </row>
    <row r="196" spans="1:27" ht="12.75" customHeight="1" x14ac:dyDescent="0.15">
      <c r="A196" s="16"/>
      <c r="B196" s="16"/>
      <c r="C196" s="16"/>
      <c r="D196" s="16"/>
      <c r="E196" s="16"/>
      <c r="F196" s="15"/>
      <c r="G196" s="22"/>
      <c r="H196" s="22"/>
      <c r="I196" s="23"/>
      <c r="J196" s="23"/>
      <c r="K196" s="15"/>
      <c r="L196" s="15"/>
      <c r="M196" s="15"/>
      <c r="N196" s="15"/>
      <c r="O196" s="15"/>
      <c r="P196" s="15"/>
      <c r="Q196" s="24"/>
      <c r="R196" s="16"/>
      <c r="S196" s="16"/>
      <c r="T196" s="16"/>
      <c r="U196" s="16"/>
      <c r="V196" s="16"/>
      <c r="W196" s="16"/>
      <c r="X196" s="16"/>
      <c r="Y196" s="16"/>
      <c r="Z196" s="16"/>
      <c r="AA196" s="16"/>
    </row>
    <row r="197" spans="1:27" ht="12.75" customHeight="1" x14ac:dyDescent="0.15">
      <c r="A197" s="16"/>
      <c r="B197" s="16"/>
      <c r="C197" s="16"/>
      <c r="D197" s="16"/>
      <c r="E197" s="16"/>
      <c r="F197" s="15"/>
      <c r="G197" s="22"/>
      <c r="H197" s="22"/>
      <c r="I197" s="23"/>
      <c r="J197" s="23"/>
      <c r="K197" s="15"/>
      <c r="L197" s="15"/>
      <c r="M197" s="15"/>
      <c r="N197" s="15"/>
      <c r="O197" s="15"/>
      <c r="P197" s="15"/>
      <c r="Q197" s="24"/>
      <c r="R197" s="16"/>
      <c r="S197" s="16"/>
      <c r="T197" s="16"/>
      <c r="U197" s="16"/>
      <c r="V197" s="16"/>
      <c r="W197" s="16"/>
      <c r="X197" s="16"/>
      <c r="Y197" s="16"/>
      <c r="Z197" s="16"/>
      <c r="AA197" s="16"/>
    </row>
    <row r="198" spans="1:27" ht="12.75" customHeight="1" x14ac:dyDescent="0.15">
      <c r="A198" s="16"/>
      <c r="B198" s="16"/>
      <c r="C198" s="16"/>
      <c r="D198" s="16"/>
      <c r="E198" s="16"/>
      <c r="F198" s="15"/>
      <c r="G198" s="22"/>
      <c r="H198" s="22"/>
      <c r="I198" s="23"/>
      <c r="J198" s="23"/>
      <c r="K198" s="15"/>
      <c r="L198" s="15"/>
      <c r="M198" s="15"/>
      <c r="N198" s="15"/>
      <c r="O198" s="15"/>
      <c r="P198" s="15"/>
      <c r="Q198" s="24"/>
      <c r="R198" s="16"/>
      <c r="S198" s="16"/>
      <c r="T198" s="16"/>
      <c r="U198" s="16"/>
      <c r="V198" s="16"/>
      <c r="W198" s="16"/>
      <c r="X198" s="16"/>
      <c r="Y198" s="16"/>
      <c r="Z198" s="16"/>
      <c r="AA198" s="16"/>
    </row>
    <row r="199" spans="1:27" ht="12.75" customHeight="1" x14ac:dyDescent="0.15">
      <c r="A199" s="16"/>
      <c r="B199" s="16"/>
      <c r="C199" s="16"/>
      <c r="D199" s="16"/>
      <c r="E199" s="16"/>
      <c r="F199" s="15"/>
      <c r="G199" s="22"/>
      <c r="H199" s="22"/>
      <c r="I199" s="23"/>
      <c r="J199" s="23"/>
      <c r="K199" s="15"/>
      <c r="L199" s="15"/>
      <c r="M199" s="15"/>
      <c r="N199" s="15"/>
      <c r="O199" s="15"/>
      <c r="P199" s="15"/>
      <c r="Q199" s="24"/>
      <c r="R199" s="16"/>
      <c r="S199" s="16"/>
      <c r="T199" s="16"/>
      <c r="U199" s="16"/>
      <c r="V199" s="16"/>
      <c r="W199" s="16"/>
      <c r="X199" s="16"/>
      <c r="Y199" s="16"/>
      <c r="Z199" s="16"/>
      <c r="AA199" s="16"/>
    </row>
    <row r="200" spans="1:27" ht="12.75" customHeight="1" x14ac:dyDescent="0.15">
      <c r="A200" s="16"/>
      <c r="B200" s="16"/>
      <c r="C200" s="16"/>
      <c r="D200" s="16"/>
      <c r="E200" s="16"/>
      <c r="F200" s="15"/>
      <c r="G200" s="22"/>
      <c r="H200" s="22"/>
      <c r="I200" s="23"/>
      <c r="J200" s="23"/>
      <c r="K200" s="15"/>
      <c r="L200" s="15"/>
      <c r="M200" s="15"/>
      <c r="N200" s="15"/>
      <c r="O200" s="15"/>
      <c r="P200" s="15"/>
      <c r="Q200" s="24"/>
      <c r="R200" s="16"/>
      <c r="S200" s="16"/>
      <c r="T200" s="16"/>
      <c r="U200" s="16"/>
      <c r="V200" s="16"/>
      <c r="W200" s="16"/>
      <c r="X200" s="16"/>
      <c r="Y200" s="16"/>
      <c r="Z200" s="16"/>
      <c r="AA200" s="16"/>
    </row>
    <row r="201" spans="1:27" ht="12.75" customHeight="1" x14ac:dyDescent="0.15">
      <c r="A201" s="16"/>
      <c r="B201" s="16"/>
      <c r="C201" s="16"/>
      <c r="D201" s="16"/>
      <c r="E201" s="16"/>
      <c r="F201" s="15"/>
      <c r="G201" s="22"/>
      <c r="H201" s="22"/>
      <c r="I201" s="23"/>
      <c r="J201" s="23"/>
      <c r="K201" s="15"/>
      <c r="L201" s="15"/>
      <c r="M201" s="15"/>
      <c r="N201" s="15"/>
      <c r="O201" s="15"/>
      <c r="P201" s="15"/>
      <c r="Q201" s="24"/>
      <c r="R201" s="16"/>
      <c r="S201" s="16"/>
      <c r="T201" s="16"/>
      <c r="U201" s="16"/>
      <c r="V201" s="16"/>
      <c r="W201" s="16"/>
      <c r="X201" s="16"/>
      <c r="Y201" s="16"/>
      <c r="Z201" s="16"/>
      <c r="AA201" s="16"/>
    </row>
    <row r="202" spans="1:27" ht="12.75" customHeight="1" x14ac:dyDescent="0.15">
      <c r="A202" s="16"/>
      <c r="B202" s="16"/>
      <c r="C202" s="16"/>
      <c r="D202" s="16"/>
      <c r="E202" s="16"/>
      <c r="F202" s="15"/>
      <c r="G202" s="22"/>
      <c r="H202" s="22"/>
      <c r="I202" s="23"/>
      <c r="J202" s="23"/>
      <c r="K202" s="15"/>
      <c r="L202" s="15"/>
      <c r="M202" s="15"/>
      <c r="N202" s="15"/>
      <c r="O202" s="15"/>
      <c r="P202" s="15"/>
      <c r="Q202" s="24"/>
      <c r="R202" s="16"/>
      <c r="S202" s="16"/>
      <c r="T202" s="16"/>
      <c r="U202" s="16"/>
      <c r="V202" s="16"/>
      <c r="W202" s="16"/>
      <c r="X202" s="16"/>
      <c r="Y202" s="16"/>
      <c r="Z202" s="16"/>
      <c r="AA202" s="16"/>
    </row>
    <row r="203" spans="1:27" ht="12.75" customHeight="1" x14ac:dyDescent="0.15">
      <c r="A203" s="16"/>
      <c r="B203" s="16"/>
      <c r="C203" s="16"/>
      <c r="D203" s="16"/>
      <c r="E203" s="16"/>
      <c r="F203" s="15"/>
      <c r="G203" s="22"/>
      <c r="H203" s="22"/>
      <c r="I203" s="23"/>
      <c r="J203" s="23"/>
      <c r="K203" s="15"/>
      <c r="L203" s="15"/>
      <c r="M203" s="15"/>
      <c r="N203" s="15"/>
      <c r="O203" s="15"/>
      <c r="P203" s="15"/>
      <c r="Q203" s="24"/>
      <c r="R203" s="16"/>
      <c r="S203" s="16"/>
      <c r="T203" s="16"/>
      <c r="U203" s="16"/>
      <c r="V203" s="16"/>
      <c r="W203" s="16"/>
      <c r="X203" s="16"/>
      <c r="Y203" s="16"/>
      <c r="Z203" s="16"/>
      <c r="AA203" s="16"/>
    </row>
    <row r="204" spans="1:27" ht="12.75" customHeight="1" x14ac:dyDescent="0.15">
      <c r="A204" s="16"/>
      <c r="B204" s="16"/>
      <c r="C204" s="16"/>
      <c r="D204" s="16"/>
      <c r="E204" s="16"/>
      <c r="F204" s="15"/>
      <c r="G204" s="22"/>
      <c r="H204" s="22"/>
      <c r="I204" s="23"/>
      <c r="J204" s="23"/>
      <c r="K204" s="15"/>
      <c r="L204" s="15"/>
      <c r="M204" s="15"/>
      <c r="N204" s="15"/>
      <c r="O204" s="15"/>
      <c r="P204" s="15"/>
      <c r="Q204" s="24"/>
      <c r="R204" s="16"/>
      <c r="S204" s="16"/>
      <c r="T204" s="16"/>
      <c r="U204" s="16"/>
      <c r="V204" s="16"/>
      <c r="W204" s="16"/>
      <c r="X204" s="16"/>
      <c r="Y204" s="16"/>
      <c r="Z204" s="16"/>
      <c r="AA204" s="16"/>
    </row>
    <row r="205" spans="1:27" ht="12.75" customHeight="1" x14ac:dyDescent="0.15">
      <c r="A205" s="16"/>
      <c r="B205" s="16"/>
      <c r="C205" s="16"/>
      <c r="D205" s="16"/>
      <c r="E205" s="16"/>
      <c r="F205" s="15"/>
      <c r="G205" s="22"/>
      <c r="H205" s="22"/>
      <c r="I205" s="23"/>
      <c r="J205" s="23"/>
      <c r="K205" s="15"/>
      <c r="L205" s="15"/>
      <c r="M205" s="15"/>
      <c r="N205" s="15"/>
      <c r="O205" s="15"/>
      <c r="P205" s="15"/>
      <c r="Q205" s="24"/>
      <c r="R205" s="16"/>
      <c r="S205" s="16"/>
      <c r="T205" s="16"/>
      <c r="U205" s="16"/>
      <c r="V205" s="16"/>
      <c r="W205" s="16"/>
      <c r="X205" s="16"/>
      <c r="Y205" s="16"/>
      <c r="Z205" s="16"/>
      <c r="AA205" s="16"/>
    </row>
    <row r="206" spans="1:27" ht="12.75" customHeight="1" x14ac:dyDescent="0.15">
      <c r="A206" s="16"/>
      <c r="B206" s="16"/>
      <c r="C206" s="16"/>
      <c r="D206" s="16"/>
      <c r="E206" s="16"/>
      <c r="F206" s="15"/>
      <c r="G206" s="22"/>
      <c r="H206" s="22"/>
      <c r="I206" s="23"/>
      <c r="J206" s="23"/>
      <c r="K206" s="15"/>
      <c r="L206" s="15"/>
      <c r="M206" s="15"/>
      <c r="N206" s="15"/>
      <c r="O206" s="15"/>
      <c r="P206" s="15"/>
      <c r="Q206" s="24"/>
      <c r="R206" s="16"/>
      <c r="S206" s="16"/>
      <c r="T206" s="16"/>
      <c r="U206" s="16"/>
      <c r="V206" s="16"/>
      <c r="W206" s="16"/>
      <c r="X206" s="16"/>
      <c r="Y206" s="16"/>
      <c r="Z206" s="16"/>
      <c r="AA206" s="16"/>
    </row>
    <row r="207" spans="1:27" ht="12.75" customHeight="1" x14ac:dyDescent="0.15">
      <c r="A207" s="16"/>
      <c r="B207" s="16"/>
      <c r="C207" s="16"/>
      <c r="D207" s="16"/>
      <c r="E207" s="16"/>
      <c r="F207" s="15"/>
      <c r="G207" s="22"/>
      <c r="H207" s="22"/>
      <c r="I207" s="23"/>
      <c r="J207" s="23"/>
      <c r="K207" s="15"/>
      <c r="L207" s="15"/>
      <c r="M207" s="15"/>
      <c r="N207" s="15"/>
      <c r="O207" s="15"/>
      <c r="P207" s="15"/>
      <c r="Q207" s="24"/>
      <c r="R207" s="16"/>
      <c r="S207" s="16"/>
      <c r="T207" s="16"/>
      <c r="U207" s="16"/>
      <c r="V207" s="16"/>
      <c r="W207" s="16"/>
      <c r="X207" s="16"/>
      <c r="Y207" s="16"/>
      <c r="Z207" s="16"/>
      <c r="AA207" s="16"/>
    </row>
    <row r="208" spans="1:27" ht="12.75" customHeight="1" x14ac:dyDescent="0.15">
      <c r="A208" s="16"/>
      <c r="B208" s="16"/>
      <c r="C208" s="16"/>
      <c r="D208" s="16"/>
      <c r="E208" s="16"/>
      <c r="F208" s="15"/>
      <c r="G208" s="22"/>
      <c r="H208" s="22"/>
      <c r="I208" s="23"/>
      <c r="J208" s="23"/>
      <c r="K208" s="15"/>
      <c r="L208" s="15"/>
      <c r="M208" s="15"/>
      <c r="N208" s="15"/>
      <c r="O208" s="15"/>
      <c r="P208" s="15"/>
      <c r="Q208" s="24"/>
      <c r="R208" s="16"/>
      <c r="S208" s="16"/>
      <c r="T208" s="16"/>
      <c r="U208" s="16"/>
      <c r="V208" s="16"/>
      <c r="W208" s="16"/>
      <c r="X208" s="16"/>
      <c r="Y208" s="16"/>
      <c r="Z208" s="16"/>
      <c r="AA208" s="16"/>
    </row>
    <row r="209" spans="1:27" ht="12.75" customHeight="1" x14ac:dyDescent="0.15">
      <c r="A209" s="16"/>
      <c r="B209" s="16"/>
      <c r="C209" s="16"/>
      <c r="D209" s="16"/>
      <c r="E209" s="16"/>
      <c r="F209" s="15"/>
      <c r="G209" s="22"/>
      <c r="H209" s="22"/>
      <c r="I209" s="23"/>
      <c r="J209" s="23"/>
      <c r="K209" s="15"/>
      <c r="L209" s="15"/>
      <c r="M209" s="15"/>
      <c r="N209" s="15"/>
      <c r="O209" s="15"/>
      <c r="P209" s="15"/>
      <c r="Q209" s="24"/>
      <c r="R209" s="16"/>
      <c r="S209" s="16"/>
      <c r="T209" s="16"/>
      <c r="U209" s="16"/>
      <c r="V209" s="16"/>
      <c r="W209" s="16"/>
      <c r="X209" s="16"/>
      <c r="Y209" s="16"/>
      <c r="Z209" s="16"/>
      <c r="AA209" s="16"/>
    </row>
    <row r="210" spans="1:27" ht="12.75" customHeight="1" x14ac:dyDescent="0.15">
      <c r="A210" s="16"/>
      <c r="B210" s="16"/>
      <c r="C210" s="16"/>
      <c r="D210" s="16"/>
      <c r="E210" s="16"/>
      <c r="F210" s="15"/>
      <c r="G210" s="22"/>
      <c r="H210" s="22"/>
      <c r="I210" s="23"/>
      <c r="J210" s="23"/>
      <c r="K210" s="15"/>
      <c r="L210" s="15"/>
      <c r="M210" s="15"/>
      <c r="N210" s="15"/>
      <c r="O210" s="15"/>
      <c r="P210" s="15"/>
      <c r="Q210" s="24"/>
      <c r="R210" s="16"/>
      <c r="S210" s="16"/>
      <c r="T210" s="16"/>
      <c r="U210" s="16"/>
      <c r="V210" s="16"/>
      <c r="W210" s="16"/>
      <c r="X210" s="16"/>
      <c r="Y210" s="16"/>
      <c r="Z210" s="16"/>
      <c r="AA210" s="16"/>
    </row>
    <row r="211" spans="1:27" ht="12.75" customHeight="1" x14ac:dyDescent="0.15">
      <c r="A211" s="16"/>
      <c r="B211" s="16"/>
      <c r="C211" s="16"/>
      <c r="D211" s="16"/>
      <c r="E211" s="16"/>
      <c r="F211" s="15"/>
      <c r="G211" s="22"/>
      <c r="H211" s="22"/>
      <c r="I211" s="23"/>
      <c r="J211" s="23"/>
      <c r="K211" s="15"/>
      <c r="L211" s="15"/>
      <c r="M211" s="15"/>
      <c r="N211" s="15"/>
      <c r="O211" s="15"/>
      <c r="P211" s="15"/>
      <c r="Q211" s="24"/>
      <c r="R211" s="16"/>
      <c r="S211" s="16"/>
      <c r="T211" s="16"/>
      <c r="U211" s="16"/>
      <c r="V211" s="16"/>
      <c r="W211" s="16"/>
      <c r="X211" s="16"/>
      <c r="Y211" s="16"/>
      <c r="Z211" s="16"/>
      <c r="AA211" s="16"/>
    </row>
    <row r="212" spans="1:27" ht="12.75" customHeight="1" x14ac:dyDescent="0.15">
      <c r="A212" s="16"/>
      <c r="B212" s="16"/>
      <c r="C212" s="16"/>
      <c r="D212" s="16"/>
      <c r="E212" s="16"/>
      <c r="F212" s="15"/>
      <c r="G212" s="22"/>
      <c r="H212" s="22"/>
      <c r="I212" s="23"/>
      <c r="J212" s="23"/>
      <c r="K212" s="15"/>
      <c r="L212" s="15"/>
      <c r="M212" s="15"/>
      <c r="N212" s="15"/>
      <c r="O212" s="15"/>
      <c r="P212" s="15"/>
      <c r="Q212" s="24"/>
      <c r="R212" s="16"/>
      <c r="S212" s="16"/>
      <c r="T212" s="16"/>
      <c r="U212" s="16"/>
      <c r="V212" s="16"/>
      <c r="W212" s="16"/>
      <c r="X212" s="16"/>
      <c r="Y212" s="16"/>
      <c r="Z212" s="16"/>
      <c r="AA212" s="16"/>
    </row>
    <row r="213" spans="1:27" ht="12.75" customHeight="1" x14ac:dyDescent="0.15">
      <c r="A213" s="16"/>
      <c r="B213" s="16"/>
      <c r="C213" s="16"/>
      <c r="D213" s="16"/>
      <c r="E213" s="16"/>
      <c r="F213" s="15"/>
      <c r="G213" s="22"/>
      <c r="H213" s="22"/>
      <c r="I213" s="23"/>
      <c r="J213" s="23"/>
      <c r="K213" s="15"/>
      <c r="L213" s="15"/>
      <c r="M213" s="15"/>
      <c r="N213" s="15"/>
      <c r="O213" s="15"/>
      <c r="P213" s="15"/>
      <c r="Q213" s="24"/>
      <c r="R213" s="16"/>
      <c r="S213" s="16"/>
      <c r="T213" s="16"/>
      <c r="U213" s="16"/>
      <c r="V213" s="16"/>
      <c r="W213" s="16"/>
      <c r="X213" s="16"/>
      <c r="Y213" s="16"/>
      <c r="Z213" s="16"/>
      <c r="AA213" s="16"/>
    </row>
    <row r="214" spans="1:27" ht="12.75" customHeight="1" x14ac:dyDescent="0.15">
      <c r="A214" s="16"/>
      <c r="B214" s="16"/>
      <c r="C214" s="16"/>
      <c r="D214" s="16"/>
      <c r="E214" s="16"/>
      <c r="F214" s="15"/>
      <c r="G214" s="22"/>
      <c r="H214" s="22"/>
      <c r="I214" s="23"/>
      <c r="J214" s="23"/>
      <c r="K214" s="15"/>
      <c r="L214" s="15"/>
      <c r="M214" s="15"/>
      <c r="N214" s="15"/>
      <c r="O214" s="15"/>
      <c r="P214" s="15"/>
      <c r="Q214" s="24"/>
      <c r="R214" s="16"/>
      <c r="S214" s="16"/>
      <c r="T214" s="16"/>
      <c r="U214" s="16"/>
      <c r="V214" s="16"/>
      <c r="W214" s="16"/>
      <c r="X214" s="16"/>
      <c r="Y214" s="16"/>
      <c r="Z214" s="16"/>
      <c r="AA214" s="16"/>
    </row>
    <row r="215" spans="1:27" ht="12.75" customHeight="1" x14ac:dyDescent="0.15">
      <c r="A215" s="16"/>
      <c r="B215" s="16"/>
      <c r="C215" s="16"/>
      <c r="D215" s="16"/>
      <c r="E215" s="16"/>
      <c r="F215" s="15"/>
      <c r="G215" s="22"/>
      <c r="H215" s="22"/>
      <c r="I215" s="23"/>
      <c r="J215" s="23"/>
      <c r="K215" s="15"/>
      <c r="L215" s="15"/>
      <c r="M215" s="15"/>
      <c r="N215" s="15"/>
      <c r="O215" s="15"/>
      <c r="P215" s="15"/>
      <c r="Q215" s="24"/>
      <c r="R215" s="16"/>
      <c r="S215" s="16"/>
      <c r="T215" s="16"/>
      <c r="U215" s="16"/>
      <c r="V215" s="16"/>
      <c r="W215" s="16"/>
      <c r="X215" s="16"/>
      <c r="Y215" s="16"/>
      <c r="Z215" s="16"/>
      <c r="AA215" s="16"/>
    </row>
    <row r="216" spans="1:27" ht="12.75" customHeight="1" x14ac:dyDescent="0.15">
      <c r="A216" s="16"/>
      <c r="B216" s="16"/>
      <c r="C216" s="16"/>
      <c r="D216" s="16"/>
      <c r="E216" s="16"/>
      <c r="F216" s="15"/>
      <c r="G216" s="22"/>
      <c r="H216" s="22"/>
      <c r="I216" s="23"/>
      <c r="J216" s="23"/>
      <c r="K216" s="15"/>
      <c r="L216" s="15"/>
      <c r="M216" s="15"/>
      <c r="N216" s="15"/>
      <c r="O216" s="15"/>
      <c r="P216" s="15"/>
      <c r="Q216" s="24"/>
      <c r="R216" s="16"/>
      <c r="S216" s="16"/>
      <c r="T216" s="16"/>
      <c r="U216" s="16"/>
      <c r="V216" s="16"/>
      <c r="W216" s="16"/>
      <c r="X216" s="16"/>
      <c r="Y216" s="16"/>
      <c r="Z216" s="16"/>
      <c r="AA216" s="16"/>
    </row>
    <row r="217" spans="1:27" ht="12.75" customHeight="1" x14ac:dyDescent="0.15">
      <c r="A217" s="16"/>
      <c r="B217" s="16"/>
      <c r="C217" s="16"/>
      <c r="D217" s="16"/>
      <c r="E217" s="16"/>
      <c r="F217" s="15"/>
      <c r="G217" s="22"/>
      <c r="H217" s="22"/>
      <c r="I217" s="23"/>
      <c r="J217" s="23"/>
      <c r="K217" s="15"/>
      <c r="L217" s="15"/>
      <c r="M217" s="15"/>
      <c r="N217" s="15"/>
      <c r="O217" s="15"/>
      <c r="P217" s="15"/>
      <c r="Q217" s="24"/>
      <c r="R217" s="16"/>
      <c r="S217" s="16"/>
      <c r="T217" s="16"/>
      <c r="U217" s="16"/>
      <c r="V217" s="16"/>
      <c r="W217" s="16"/>
      <c r="X217" s="16"/>
      <c r="Y217" s="16"/>
      <c r="Z217" s="16"/>
      <c r="AA217" s="16"/>
    </row>
    <row r="218" spans="1:27" ht="12.75" customHeight="1" x14ac:dyDescent="0.15">
      <c r="A218" s="16"/>
      <c r="B218" s="16"/>
      <c r="C218" s="16"/>
      <c r="D218" s="16"/>
      <c r="E218" s="16"/>
      <c r="F218" s="15"/>
      <c r="G218" s="22"/>
      <c r="H218" s="22"/>
      <c r="I218" s="23"/>
      <c r="J218" s="23"/>
      <c r="K218" s="15"/>
      <c r="L218" s="15"/>
      <c r="M218" s="15"/>
      <c r="N218" s="15"/>
      <c r="O218" s="15"/>
      <c r="P218" s="15"/>
      <c r="Q218" s="24"/>
      <c r="R218" s="16"/>
      <c r="S218" s="16"/>
      <c r="T218" s="16"/>
      <c r="U218" s="16"/>
      <c r="V218" s="16"/>
      <c r="W218" s="16"/>
      <c r="X218" s="16"/>
      <c r="Y218" s="16"/>
      <c r="Z218" s="16"/>
      <c r="AA218" s="16"/>
    </row>
    <row r="219" spans="1:27" ht="12.75" customHeight="1" x14ac:dyDescent="0.15">
      <c r="A219" s="16"/>
      <c r="B219" s="16"/>
      <c r="C219" s="16"/>
      <c r="D219" s="16"/>
      <c r="E219" s="16"/>
      <c r="F219" s="15"/>
      <c r="G219" s="22"/>
      <c r="H219" s="22"/>
      <c r="I219" s="23"/>
      <c r="J219" s="23"/>
      <c r="K219" s="15"/>
      <c r="L219" s="15"/>
      <c r="M219" s="15"/>
      <c r="N219" s="15"/>
      <c r="O219" s="15"/>
      <c r="P219" s="15"/>
      <c r="Q219" s="24"/>
      <c r="R219" s="16"/>
      <c r="S219" s="16"/>
      <c r="T219" s="16"/>
      <c r="U219" s="16"/>
      <c r="V219" s="16"/>
      <c r="W219" s="16"/>
      <c r="X219" s="16"/>
      <c r="Y219" s="16"/>
      <c r="Z219" s="16"/>
      <c r="AA219" s="16"/>
    </row>
    <row r="220" spans="1:27" ht="12.75" customHeight="1" x14ac:dyDescent="0.15">
      <c r="A220" s="16"/>
      <c r="B220" s="16"/>
      <c r="C220" s="16"/>
      <c r="D220" s="16"/>
      <c r="E220" s="16"/>
      <c r="F220" s="15"/>
      <c r="G220" s="22"/>
      <c r="H220" s="22"/>
      <c r="I220" s="23"/>
      <c r="J220" s="23"/>
      <c r="K220" s="15"/>
      <c r="L220" s="15"/>
      <c r="M220" s="15"/>
      <c r="N220" s="15"/>
      <c r="O220" s="15"/>
      <c r="P220" s="15"/>
      <c r="Q220" s="24"/>
      <c r="R220" s="16"/>
      <c r="S220" s="16"/>
      <c r="T220" s="16"/>
      <c r="U220" s="16"/>
      <c r="V220" s="16"/>
      <c r="W220" s="16"/>
      <c r="X220" s="16"/>
      <c r="Y220" s="16"/>
      <c r="Z220" s="16"/>
      <c r="AA220" s="16"/>
    </row>
    <row r="221" spans="1:27" ht="12.75" customHeight="1" x14ac:dyDescent="0.15">
      <c r="A221" s="16"/>
      <c r="B221" s="16"/>
      <c r="C221" s="16"/>
      <c r="D221" s="16"/>
      <c r="E221" s="16"/>
      <c r="F221" s="15"/>
      <c r="G221" s="22"/>
      <c r="H221" s="22"/>
      <c r="I221" s="23"/>
      <c r="J221" s="23"/>
      <c r="K221" s="15"/>
      <c r="L221" s="15"/>
      <c r="M221" s="15"/>
      <c r="N221" s="15"/>
      <c r="O221" s="15"/>
      <c r="P221" s="15"/>
      <c r="Q221" s="24"/>
      <c r="R221" s="16"/>
      <c r="S221" s="16"/>
      <c r="T221" s="16"/>
      <c r="U221" s="16"/>
      <c r="V221" s="16"/>
      <c r="W221" s="16"/>
      <c r="X221" s="16"/>
      <c r="Y221" s="16"/>
      <c r="Z221" s="16"/>
      <c r="AA221" s="16"/>
    </row>
    <row r="222" spans="1:27" ht="12.75" customHeight="1" x14ac:dyDescent="0.15">
      <c r="A222" s="16"/>
      <c r="B222" s="16"/>
      <c r="C222" s="16"/>
      <c r="D222" s="16"/>
      <c r="E222" s="16"/>
      <c r="F222" s="15"/>
      <c r="G222" s="22"/>
      <c r="H222" s="22"/>
      <c r="I222" s="23"/>
      <c r="J222" s="23"/>
      <c r="K222" s="15"/>
      <c r="L222" s="15"/>
      <c r="M222" s="15"/>
      <c r="N222" s="15"/>
      <c r="O222" s="15"/>
      <c r="P222" s="15"/>
      <c r="Q222" s="24"/>
      <c r="R222" s="16"/>
      <c r="S222" s="16"/>
      <c r="T222" s="16"/>
      <c r="U222" s="16"/>
      <c r="V222" s="16"/>
      <c r="W222" s="16"/>
      <c r="X222" s="16"/>
      <c r="Y222" s="16"/>
      <c r="Z222" s="16"/>
      <c r="AA222" s="16"/>
    </row>
    <row r="223" spans="1:27" ht="12.75" customHeight="1" x14ac:dyDescent="0.15">
      <c r="A223" s="16"/>
      <c r="B223" s="16"/>
      <c r="C223" s="16"/>
      <c r="D223" s="16"/>
      <c r="E223" s="16"/>
      <c r="F223" s="15"/>
      <c r="G223" s="22"/>
      <c r="H223" s="22"/>
      <c r="I223" s="23"/>
      <c r="J223" s="23"/>
      <c r="K223" s="15"/>
      <c r="L223" s="15"/>
      <c r="M223" s="15"/>
      <c r="N223" s="15"/>
      <c r="O223" s="15"/>
      <c r="P223" s="15"/>
      <c r="Q223" s="24"/>
      <c r="R223" s="16"/>
      <c r="S223" s="16"/>
      <c r="T223" s="16"/>
      <c r="U223" s="16"/>
      <c r="V223" s="16"/>
      <c r="W223" s="16"/>
      <c r="X223" s="16"/>
      <c r="Y223" s="16"/>
      <c r="Z223" s="16"/>
      <c r="AA223" s="16"/>
    </row>
    <row r="224" spans="1:27" ht="12.75" customHeight="1" x14ac:dyDescent="0.15">
      <c r="A224" s="16"/>
      <c r="B224" s="16"/>
      <c r="C224" s="16"/>
      <c r="D224" s="16"/>
      <c r="E224" s="16"/>
      <c r="F224" s="15"/>
      <c r="G224" s="22"/>
      <c r="H224" s="22"/>
      <c r="I224" s="23"/>
      <c r="J224" s="23"/>
      <c r="K224" s="15"/>
      <c r="L224" s="15"/>
      <c r="M224" s="15"/>
      <c r="N224" s="15"/>
      <c r="O224" s="15"/>
      <c r="P224" s="15"/>
      <c r="Q224" s="24"/>
      <c r="R224" s="16"/>
      <c r="S224" s="16"/>
      <c r="T224" s="16"/>
      <c r="U224" s="16"/>
      <c r="V224" s="16"/>
      <c r="W224" s="16"/>
      <c r="X224" s="16"/>
      <c r="Y224" s="16"/>
      <c r="Z224" s="16"/>
      <c r="AA224" s="16"/>
    </row>
    <row r="225" spans="1:27" ht="12.75" customHeight="1" x14ac:dyDescent="0.15">
      <c r="A225" s="16"/>
      <c r="B225" s="16"/>
      <c r="C225" s="16"/>
      <c r="D225" s="16"/>
      <c r="E225" s="16"/>
      <c r="F225" s="15"/>
      <c r="G225" s="22"/>
      <c r="H225" s="22"/>
      <c r="I225" s="23"/>
      <c r="J225" s="23"/>
      <c r="K225" s="15"/>
      <c r="L225" s="15"/>
      <c r="M225" s="15"/>
      <c r="N225" s="15"/>
      <c r="O225" s="15"/>
      <c r="P225" s="15"/>
      <c r="Q225" s="24"/>
      <c r="R225" s="16"/>
      <c r="S225" s="16"/>
      <c r="T225" s="16"/>
      <c r="U225" s="16"/>
      <c r="V225" s="16"/>
      <c r="W225" s="16"/>
      <c r="X225" s="16"/>
      <c r="Y225" s="16"/>
      <c r="Z225" s="16"/>
      <c r="AA225" s="16"/>
    </row>
    <row r="226" spans="1:27" ht="12.75" customHeight="1" x14ac:dyDescent="0.15">
      <c r="A226" s="16"/>
      <c r="B226" s="16"/>
      <c r="C226" s="16"/>
      <c r="D226" s="16"/>
      <c r="E226" s="16"/>
      <c r="F226" s="15"/>
      <c r="G226" s="22"/>
      <c r="H226" s="22"/>
      <c r="I226" s="23"/>
      <c r="J226" s="23"/>
      <c r="K226" s="15"/>
      <c r="L226" s="15"/>
      <c r="M226" s="15"/>
      <c r="N226" s="15"/>
      <c r="O226" s="15"/>
      <c r="P226" s="15"/>
      <c r="Q226" s="24"/>
      <c r="R226" s="16"/>
      <c r="S226" s="16"/>
      <c r="T226" s="16"/>
      <c r="U226" s="16"/>
      <c r="V226" s="16"/>
      <c r="W226" s="16"/>
      <c r="X226" s="16"/>
      <c r="Y226" s="16"/>
      <c r="Z226" s="16"/>
      <c r="AA226" s="16"/>
    </row>
    <row r="227" spans="1:27" ht="12.75" customHeight="1" x14ac:dyDescent="0.15">
      <c r="A227" s="16"/>
      <c r="B227" s="16"/>
      <c r="C227" s="16"/>
      <c r="D227" s="16"/>
      <c r="E227" s="16"/>
      <c r="F227" s="15"/>
      <c r="G227" s="22"/>
      <c r="H227" s="22"/>
      <c r="I227" s="23"/>
      <c r="J227" s="23"/>
      <c r="K227" s="15"/>
      <c r="L227" s="15"/>
      <c r="M227" s="15"/>
      <c r="N227" s="15"/>
      <c r="O227" s="15"/>
      <c r="P227" s="15"/>
      <c r="Q227" s="24"/>
      <c r="R227" s="16"/>
      <c r="S227" s="16"/>
      <c r="T227" s="16"/>
      <c r="U227" s="16"/>
      <c r="V227" s="16"/>
      <c r="W227" s="16"/>
      <c r="X227" s="16"/>
      <c r="Y227" s="16"/>
      <c r="Z227" s="16"/>
      <c r="AA227" s="16"/>
    </row>
    <row r="228" spans="1:27" ht="12.75" customHeight="1" x14ac:dyDescent="0.15">
      <c r="A228" s="16"/>
      <c r="B228" s="16"/>
      <c r="C228" s="16"/>
      <c r="D228" s="16"/>
      <c r="E228" s="16"/>
      <c r="F228" s="15"/>
      <c r="G228" s="22"/>
      <c r="H228" s="22"/>
      <c r="I228" s="23"/>
      <c r="J228" s="23"/>
      <c r="K228" s="15"/>
      <c r="L228" s="15"/>
      <c r="M228" s="15"/>
      <c r="N228" s="15"/>
      <c r="O228" s="15"/>
      <c r="P228" s="15"/>
      <c r="Q228" s="24"/>
      <c r="R228" s="16"/>
      <c r="S228" s="16"/>
      <c r="T228" s="16"/>
      <c r="U228" s="16"/>
      <c r="V228" s="16"/>
      <c r="W228" s="16"/>
      <c r="X228" s="16"/>
      <c r="Y228" s="16"/>
      <c r="Z228" s="16"/>
      <c r="AA228" s="16"/>
    </row>
    <row r="229" spans="1:27" ht="12.75" customHeight="1" x14ac:dyDescent="0.15">
      <c r="A229" s="16"/>
      <c r="B229" s="16"/>
      <c r="C229" s="16"/>
      <c r="D229" s="16"/>
      <c r="E229" s="16"/>
      <c r="F229" s="15"/>
      <c r="G229" s="22"/>
      <c r="H229" s="22"/>
      <c r="I229" s="23"/>
      <c r="J229" s="23"/>
      <c r="K229" s="15"/>
      <c r="L229" s="15"/>
      <c r="M229" s="15"/>
      <c r="N229" s="15"/>
      <c r="O229" s="15"/>
      <c r="P229" s="15"/>
      <c r="Q229" s="24"/>
      <c r="R229" s="16"/>
      <c r="S229" s="16"/>
      <c r="T229" s="16"/>
      <c r="U229" s="16"/>
      <c r="V229" s="16"/>
      <c r="W229" s="16"/>
      <c r="X229" s="16"/>
      <c r="Y229" s="16"/>
      <c r="Z229" s="16"/>
      <c r="AA229" s="16"/>
    </row>
    <row r="230" spans="1:27" ht="12.75" customHeight="1" x14ac:dyDescent="0.15">
      <c r="A230" s="16"/>
      <c r="B230" s="16"/>
      <c r="C230" s="16"/>
      <c r="D230" s="16"/>
      <c r="E230" s="16"/>
      <c r="F230" s="15"/>
      <c r="G230" s="22"/>
      <c r="H230" s="22"/>
      <c r="I230" s="23"/>
      <c r="J230" s="23"/>
      <c r="K230" s="15"/>
      <c r="L230" s="15"/>
      <c r="M230" s="15"/>
      <c r="N230" s="15"/>
      <c r="O230" s="15"/>
      <c r="P230" s="15"/>
      <c r="Q230" s="24"/>
      <c r="R230" s="16"/>
      <c r="S230" s="16"/>
      <c r="T230" s="16"/>
      <c r="U230" s="16"/>
      <c r="V230" s="16"/>
      <c r="W230" s="16"/>
      <c r="X230" s="16"/>
      <c r="Y230" s="16"/>
      <c r="Z230" s="16"/>
      <c r="AA230" s="16"/>
    </row>
    <row r="231" spans="1:27" ht="12.75" customHeight="1" x14ac:dyDescent="0.15">
      <c r="A231" s="16"/>
      <c r="B231" s="16"/>
      <c r="C231" s="16"/>
      <c r="D231" s="16"/>
      <c r="E231" s="16"/>
      <c r="F231" s="15"/>
      <c r="G231" s="22"/>
      <c r="H231" s="22"/>
      <c r="I231" s="23"/>
      <c r="J231" s="23"/>
      <c r="K231" s="15"/>
      <c r="L231" s="15"/>
      <c r="M231" s="15"/>
      <c r="N231" s="15"/>
      <c r="O231" s="15"/>
      <c r="P231" s="15"/>
      <c r="Q231" s="24"/>
      <c r="R231" s="16"/>
      <c r="S231" s="16"/>
      <c r="T231" s="16"/>
      <c r="U231" s="16"/>
      <c r="V231" s="16"/>
      <c r="W231" s="16"/>
      <c r="X231" s="16"/>
      <c r="Y231" s="16"/>
      <c r="Z231" s="16"/>
      <c r="AA231" s="16"/>
    </row>
    <row r="232" spans="1:27" ht="12.75" customHeight="1" x14ac:dyDescent="0.15">
      <c r="A232" s="16"/>
      <c r="B232" s="16"/>
      <c r="C232" s="16"/>
      <c r="D232" s="16"/>
      <c r="E232" s="16"/>
      <c r="F232" s="15"/>
      <c r="G232" s="22"/>
      <c r="H232" s="22"/>
      <c r="I232" s="23"/>
      <c r="J232" s="23"/>
      <c r="K232" s="15"/>
      <c r="L232" s="15"/>
      <c r="M232" s="15"/>
      <c r="N232" s="15"/>
      <c r="O232" s="15"/>
      <c r="P232" s="15"/>
      <c r="Q232" s="24"/>
      <c r="R232" s="16"/>
      <c r="S232" s="16"/>
      <c r="T232" s="16"/>
      <c r="U232" s="16"/>
      <c r="V232" s="16"/>
      <c r="W232" s="16"/>
      <c r="X232" s="16"/>
      <c r="Y232" s="16"/>
      <c r="Z232" s="16"/>
      <c r="AA232" s="16"/>
    </row>
    <row r="233" spans="1:27" ht="12.75" customHeight="1" x14ac:dyDescent="0.15">
      <c r="A233" s="16"/>
      <c r="B233" s="16"/>
      <c r="C233" s="16"/>
      <c r="D233" s="16"/>
      <c r="E233" s="16"/>
      <c r="F233" s="15"/>
      <c r="G233" s="22"/>
      <c r="H233" s="22"/>
      <c r="I233" s="23"/>
      <c r="J233" s="23"/>
      <c r="K233" s="15"/>
      <c r="L233" s="15"/>
      <c r="M233" s="15"/>
      <c r="N233" s="15"/>
      <c r="O233" s="15"/>
      <c r="P233" s="15"/>
      <c r="Q233" s="24"/>
      <c r="R233" s="16"/>
      <c r="S233" s="16"/>
      <c r="T233" s="16"/>
      <c r="U233" s="16"/>
      <c r="V233" s="16"/>
      <c r="W233" s="16"/>
      <c r="X233" s="16"/>
      <c r="Y233" s="16"/>
      <c r="Z233" s="16"/>
      <c r="AA233" s="16"/>
    </row>
    <row r="234" spans="1:27" ht="12.75" customHeight="1" x14ac:dyDescent="0.15">
      <c r="A234" s="16"/>
      <c r="B234" s="16"/>
      <c r="C234" s="16"/>
      <c r="D234" s="16"/>
      <c r="E234" s="16"/>
      <c r="F234" s="15"/>
      <c r="G234" s="22"/>
      <c r="H234" s="22"/>
      <c r="I234" s="23"/>
      <c r="J234" s="23"/>
      <c r="K234" s="15"/>
      <c r="L234" s="15"/>
      <c r="M234" s="15"/>
      <c r="N234" s="15"/>
      <c r="O234" s="15"/>
      <c r="P234" s="15"/>
      <c r="Q234" s="24"/>
      <c r="R234" s="16"/>
      <c r="S234" s="16"/>
      <c r="T234" s="16"/>
      <c r="U234" s="16"/>
      <c r="V234" s="16"/>
      <c r="W234" s="16"/>
      <c r="X234" s="16"/>
      <c r="Y234" s="16"/>
      <c r="Z234" s="16"/>
      <c r="AA234" s="16"/>
    </row>
    <row r="235" spans="1:27" ht="12.75" customHeight="1" x14ac:dyDescent="0.15">
      <c r="A235" s="16"/>
      <c r="B235" s="16"/>
      <c r="C235" s="16"/>
      <c r="D235" s="16"/>
      <c r="E235" s="16"/>
      <c r="F235" s="15"/>
      <c r="G235" s="22"/>
      <c r="H235" s="22"/>
      <c r="I235" s="23"/>
      <c r="J235" s="23"/>
      <c r="K235" s="15"/>
      <c r="L235" s="15"/>
      <c r="M235" s="15"/>
      <c r="N235" s="15"/>
      <c r="O235" s="15"/>
      <c r="P235" s="15"/>
      <c r="Q235" s="24"/>
      <c r="R235" s="16"/>
      <c r="S235" s="16"/>
      <c r="T235" s="16"/>
      <c r="U235" s="16"/>
      <c r="V235" s="16"/>
      <c r="W235" s="16"/>
      <c r="X235" s="16"/>
      <c r="Y235" s="16"/>
      <c r="Z235" s="16"/>
      <c r="AA235" s="16"/>
    </row>
    <row r="236" spans="1:27" ht="12.75" customHeight="1" x14ac:dyDescent="0.15">
      <c r="A236" s="16"/>
      <c r="B236" s="16"/>
      <c r="C236" s="16"/>
      <c r="D236" s="16"/>
      <c r="E236" s="16"/>
      <c r="F236" s="15"/>
      <c r="G236" s="22"/>
      <c r="H236" s="22"/>
      <c r="I236" s="23"/>
      <c r="J236" s="23"/>
      <c r="K236" s="15"/>
      <c r="L236" s="15"/>
      <c r="M236" s="15"/>
      <c r="N236" s="15"/>
      <c r="O236" s="15"/>
      <c r="P236" s="15"/>
      <c r="Q236" s="24"/>
      <c r="R236" s="16"/>
      <c r="S236" s="16"/>
      <c r="T236" s="16"/>
      <c r="U236" s="16"/>
      <c r="V236" s="16"/>
      <c r="W236" s="16"/>
      <c r="X236" s="16"/>
      <c r="Y236" s="16"/>
      <c r="Z236" s="16"/>
      <c r="AA236" s="16"/>
    </row>
    <row r="237" spans="1:27" ht="12.75" customHeight="1" x14ac:dyDescent="0.15">
      <c r="A237" s="16"/>
      <c r="B237" s="16"/>
      <c r="C237" s="16"/>
      <c r="D237" s="16"/>
      <c r="E237" s="16"/>
      <c r="F237" s="15"/>
      <c r="G237" s="22"/>
      <c r="H237" s="22"/>
      <c r="I237" s="23"/>
      <c r="J237" s="23"/>
      <c r="K237" s="15"/>
      <c r="L237" s="15"/>
      <c r="M237" s="15"/>
      <c r="N237" s="15"/>
      <c r="O237" s="15"/>
      <c r="P237" s="15"/>
      <c r="Q237" s="24"/>
      <c r="R237" s="16"/>
      <c r="S237" s="16"/>
      <c r="T237" s="16"/>
      <c r="U237" s="16"/>
      <c r="V237" s="16"/>
      <c r="W237" s="16"/>
      <c r="X237" s="16"/>
      <c r="Y237" s="16"/>
      <c r="Z237" s="16"/>
      <c r="AA237" s="16"/>
    </row>
    <row r="238" spans="1:27" ht="12.75" customHeight="1" x14ac:dyDescent="0.15">
      <c r="A238" s="16"/>
      <c r="B238" s="16"/>
      <c r="C238" s="16"/>
      <c r="D238" s="16"/>
      <c r="E238" s="16"/>
      <c r="F238" s="15"/>
      <c r="G238" s="22"/>
      <c r="H238" s="22"/>
      <c r="I238" s="23"/>
      <c r="J238" s="23"/>
      <c r="K238" s="15"/>
      <c r="L238" s="15"/>
      <c r="M238" s="15"/>
      <c r="N238" s="15"/>
      <c r="O238" s="15"/>
      <c r="P238" s="15"/>
      <c r="Q238" s="24"/>
      <c r="R238" s="16"/>
      <c r="S238" s="16"/>
      <c r="T238" s="16"/>
      <c r="U238" s="16"/>
      <c r="V238" s="16"/>
      <c r="W238" s="16"/>
      <c r="X238" s="16"/>
      <c r="Y238" s="16"/>
      <c r="Z238" s="16"/>
      <c r="AA238" s="16"/>
    </row>
    <row r="239" spans="1:27" ht="12.75" customHeight="1" x14ac:dyDescent="0.15">
      <c r="A239" s="16"/>
      <c r="B239" s="16"/>
      <c r="C239" s="16"/>
      <c r="D239" s="16"/>
      <c r="E239" s="16"/>
      <c r="F239" s="15"/>
      <c r="G239" s="22"/>
      <c r="H239" s="22"/>
      <c r="I239" s="23"/>
      <c r="J239" s="23"/>
      <c r="K239" s="15"/>
      <c r="L239" s="15"/>
      <c r="M239" s="15"/>
      <c r="N239" s="15"/>
      <c r="O239" s="15"/>
      <c r="P239" s="15"/>
      <c r="Q239" s="24"/>
      <c r="R239" s="16"/>
      <c r="S239" s="16"/>
      <c r="T239" s="16"/>
      <c r="U239" s="16"/>
      <c r="V239" s="16"/>
      <c r="W239" s="16"/>
      <c r="X239" s="16"/>
      <c r="Y239" s="16"/>
      <c r="Z239" s="16"/>
      <c r="AA239" s="16"/>
    </row>
    <row r="240" spans="1:27" ht="12.75" customHeight="1" x14ac:dyDescent="0.15">
      <c r="A240" s="16"/>
      <c r="B240" s="16"/>
      <c r="C240" s="16"/>
      <c r="D240" s="16"/>
      <c r="E240" s="16"/>
      <c r="F240" s="15"/>
      <c r="G240" s="22"/>
      <c r="H240" s="22"/>
      <c r="I240" s="23"/>
      <c r="J240" s="23"/>
      <c r="K240" s="15"/>
      <c r="L240" s="15"/>
      <c r="M240" s="15"/>
      <c r="N240" s="15"/>
      <c r="O240" s="15"/>
      <c r="P240" s="15"/>
      <c r="Q240" s="24"/>
      <c r="R240" s="16"/>
      <c r="S240" s="16"/>
      <c r="T240" s="16"/>
      <c r="U240" s="16"/>
      <c r="V240" s="16"/>
      <c r="W240" s="16"/>
      <c r="X240" s="16"/>
      <c r="Y240" s="16"/>
      <c r="Z240" s="16"/>
      <c r="AA240" s="16"/>
    </row>
    <row r="241" spans="1:27" ht="12.75" customHeight="1" x14ac:dyDescent="0.15">
      <c r="A241" s="16"/>
      <c r="B241" s="16"/>
      <c r="C241" s="16"/>
      <c r="D241" s="16"/>
      <c r="E241" s="16"/>
      <c r="F241" s="15"/>
      <c r="G241" s="22"/>
      <c r="H241" s="22"/>
      <c r="I241" s="23"/>
      <c r="J241" s="23"/>
      <c r="K241" s="15"/>
      <c r="L241" s="15"/>
      <c r="M241" s="15"/>
      <c r="N241" s="15"/>
      <c r="O241" s="15"/>
      <c r="P241" s="15"/>
      <c r="Q241" s="24"/>
      <c r="R241" s="16"/>
      <c r="S241" s="16"/>
      <c r="T241" s="16"/>
      <c r="U241" s="16"/>
      <c r="V241" s="16"/>
      <c r="W241" s="16"/>
      <c r="X241" s="16"/>
      <c r="Y241" s="16"/>
      <c r="Z241" s="16"/>
      <c r="AA241" s="16"/>
    </row>
    <row r="242" spans="1:27" ht="12.75" customHeight="1" x14ac:dyDescent="0.15">
      <c r="A242" s="16"/>
      <c r="B242" s="16"/>
      <c r="C242" s="16"/>
      <c r="D242" s="16"/>
      <c r="E242" s="16"/>
      <c r="F242" s="15"/>
      <c r="G242" s="22"/>
      <c r="H242" s="22"/>
      <c r="I242" s="23"/>
      <c r="J242" s="23"/>
      <c r="K242" s="15"/>
      <c r="L242" s="15"/>
      <c r="M242" s="15"/>
      <c r="N242" s="15"/>
      <c r="O242" s="15"/>
      <c r="P242" s="15"/>
      <c r="Q242" s="24"/>
      <c r="R242" s="16"/>
      <c r="S242" s="16"/>
      <c r="T242" s="16"/>
      <c r="U242" s="16"/>
      <c r="V242" s="16"/>
      <c r="W242" s="16"/>
      <c r="X242" s="16"/>
      <c r="Y242" s="16"/>
      <c r="Z242" s="16"/>
      <c r="AA242" s="16"/>
    </row>
    <row r="243" spans="1:27" ht="12.75" customHeight="1" x14ac:dyDescent="0.15">
      <c r="A243" s="16"/>
      <c r="B243" s="16"/>
      <c r="C243" s="16"/>
      <c r="D243" s="16"/>
      <c r="E243" s="16"/>
      <c r="F243" s="15"/>
      <c r="G243" s="22"/>
      <c r="H243" s="22"/>
      <c r="I243" s="23"/>
      <c r="J243" s="23"/>
      <c r="K243" s="15"/>
      <c r="L243" s="15"/>
      <c r="M243" s="15"/>
      <c r="N243" s="15"/>
      <c r="O243" s="15"/>
      <c r="P243" s="15"/>
      <c r="Q243" s="24"/>
      <c r="R243" s="16"/>
      <c r="S243" s="16"/>
      <c r="T243" s="16"/>
      <c r="U243" s="16"/>
      <c r="V243" s="16"/>
      <c r="W243" s="16"/>
      <c r="X243" s="16"/>
      <c r="Y243" s="16"/>
      <c r="Z243" s="16"/>
      <c r="AA243" s="16"/>
    </row>
    <row r="244" spans="1:27" ht="12.75" customHeight="1" x14ac:dyDescent="0.15">
      <c r="A244" s="16"/>
      <c r="B244" s="16"/>
      <c r="C244" s="16"/>
      <c r="D244" s="16"/>
      <c r="E244" s="16"/>
      <c r="F244" s="15"/>
      <c r="G244" s="22"/>
      <c r="H244" s="22"/>
      <c r="I244" s="23"/>
      <c r="J244" s="23"/>
      <c r="K244" s="15"/>
      <c r="L244" s="15"/>
      <c r="M244" s="15"/>
      <c r="N244" s="15"/>
      <c r="O244" s="15"/>
      <c r="P244" s="15"/>
      <c r="Q244" s="24"/>
      <c r="R244" s="16"/>
      <c r="S244" s="16"/>
      <c r="T244" s="16"/>
      <c r="U244" s="16"/>
      <c r="V244" s="16"/>
      <c r="W244" s="16"/>
      <c r="X244" s="16"/>
      <c r="Y244" s="16"/>
      <c r="Z244" s="16"/>
      <c r="AA244" s="16"/>
    </row>
    <row r="245" spans="1:27" ht="12.75" customHeight="1" x14ac:dyDescent="0.15">
      <c r="A245" s="16"/>
      <c r="B245" s="16"/>
      <c r="C245" s="16"/>
      <c r="D245" s="16"/>
      <c r="E245" s="16"/>
      <c r="F245" s="15"/>
      <c r="G245" s="22"/>
      <c r="H245" s="22"/>
      <c r="I245" s="23"/>
      <c r="J245" s="23"/>
      <c r="K245" s="15"/>
      <c r="L245" s="15"/>
      <c r="M245" s="15"/>
      <c r="N245" s="15"/>
      <c r="O245" s="15"/>
      <c r="P245" s="15"/>
      <c r="Q245" s="24"/>
      <c r="R245" s="16"/>
      <c r="S245" s="16"/>
      <c r="T245" s="16"/>
      <c r="U245" s="16"/>
      <c r="V245" s="16"/>
      <c r="W245" s="16"/>
      <c r="X245" s="16"/>
      <c r="Y245" s="16"/>
      <c r="Z245" s="16"/>
      <c r="AA245" s="16"/>
    </row>
    <row r="246" spans="1:27" ht="12.75" customHeight="1" x14ac:dyDescent="0.15">
      <c r="A246" s="16"/>
      <c r="B246" s="16"/>
      <c r="C246" s="16"/>
      <c r="D246" s="16"/>
      <c r="E246" s="16"/>
      <c r="F246" s="15"/>
      <c r="G246" s="22"/>
      <c r="H246" s="22"/>
      <c r="I246" s="23"/>
      <c r="J246" s="23"/>
      <c r="K246" s="15"/>
      <c r="L246" s="15"/>
      <c r="M246" s="15"/>
      <c r="N246" s="15"/>
      <c r="O246" s="15"/>
      <c r="P246" s="15"/>
      <c r="Q246" s="24"/>
      <c r="R246" s="16"/>
      <c r="S246" s="16"/>
      <c r="T246" s="16"/>
      <c r="U246" s="16"/>
      <c r="V246" s="16"/>
      <c r="W246" s="16"/>
      <c r="X246" s="16"/>
      <c r="Y246" s="16"/>
      <c r="Z246" s="16"/>
      <c r="AA246" s="16"/>
    </row>
    <row r="247" spans="1:27" ht="12.75" customHeight="1" x14ac:dyDescent="0.15">
      <c r="A247" s="16"/>
      <c r="B247" s="16"/>
      <c r="C247" s="16"/>
      <c r="D247" s="16"/>
      <c r="E247" s="16"/>
      <c r="F247" s="15"/>
      <c r="G247" s="22"/>
      <c r="H247" s="22"/>
      <c r="I247" s="23"/>
      <c r="J247" s="23"/>
      <c r="K247" s="15"/>
      <c r="L247" s="15"/>
      <c r="M247" s="15"/>
      <c r="N247" s="15"/>
      <c r="O247" s="15"/>
      <c r="P247" s="15"/>
      <c r="Q247" s="24"/>
      <c r="R247" s="16"/>
      <c r="S247" s="16"/>
      <c r="T247" s="16"/>
      <c r="U247" s="16"/>
      <c r="V247" s="16"/>
      <c r="W247" s="16"/>
      <c r="X247" s="16"/>
      <c r="Y247" s="16"/>
      <c r="Z247" s="16"/>
      <c r="AA247" s="16"/>
    </row>
    <row r="248" spans="1:27" ht="12.75" customHeight="1" x14ac:dyDescent="0.15">
      <c r="A248" s="16"/>
      <c r="B248" s="16"/>
      <c r="C248" s="16"/>
      <c r="D248" s="16"/>
      <c r="E248" s="16"/>
      <c r="F248" s="15"/>
      <c r="G248" s="22"/>
      <c r="H248" s="22"/>
      <c r="I248" s="23"/>
      <c r="J248" s="23"/>
      <c r="K248" s="15"/>
      <c r="L248" s="15"/>
      <c r="M248" s="15"/>
      <c r="N248" s="15"/>
      <c r="O248" s="15"/>
      <c r="P248" s="15"/>
      <c r="Q248" s="24"/>
      <c r="R248" s="16"/>
      <c r="S248" s="16"/>
      <c r="T248" s="16"/>
      <c r="U248" s="16"/>
      <c r="V248" s="16"/>
      <c r="W248" s="16"/>
      <c r="X248" s="16"/>
      <c r="Y248" s="16"/>
      <c r="Z248" s="16"/>
      <c r="AA248" s="16"/>
    </row>
    <row r="249" spans="1:27" ht="12.75" customHeight="1" x14ac:dyDescent="0.15">
      <c r="A249" s="16"/>
      <c r="B249" s="16"/>
      <c r="C249" s="16"/>
      <c r="D249" s="16"/>
      <c r="E249" s="16"/>
      <c r="F249" s="15"/>
      <c r="G249" s="22"/>
      <c r="H249" s="22"/>
      <c r="I249" s="23"/>
      <c r="J249" s="23"/>
      <c r="K249" s="15"/>
      <c r="L249" s="15"/>
      <c r="M249" s="15"/>
      <c r="N249" s="15"/>
      <c r="O249" s="15"/>
      <c r="P249" s="15"/>
      <c r="Q249" s="24"/>
      <c r="R249" s="16"/>
      <c r="S249" s="16"/>
      <c r="T249" s="16"/>
      <c r="U249" s="16"/>
      <c r="V249" s="16"/>
      <c r="W249" s="16"/>
      <c r="X249" s="16"/>
      <c r="Y249" s="16"/>
      <c r="Z249" s="16"/>
      <c r="AA249" s="16"/>
    </row>
    <row r="250" spans="1:27" ht="12.75" customHeight="1" x14ac:dyDescent="0.15">
      <c r="A250" s="16"/>
      <c r="B250" s="16"/>
      <c r="C250" s="16"/>
      <c r="D250" s="16"/>
      <c r="E250" s="16"/>
      <c r="F250" s="15"/>
      <c r="G250" s="22"/>
      <c r="H250" s="22"/>
      <c r="I250" s="23"/>
      <c r="J250" s="23"/>
      <c r="K250" s="15"/>
      <c r="L250" s="15"/>
      <c r="M250" s="15"/>
      <c r="N250" s="15"/>
      <c r="O250" s="15"/>
      <c r="P250" s="15"/>
      <c r="Q250" s="24"/>
      <c r="R250" s="16"/>
      <c r="S250" s="16"/>
      <c r="T250" s="16"/>
      <c r="U250" s="16"/>
      <c r="V250" s="16"/>
      <c r="W250" s="16"/>
      <c r="X250" s="16"/>
      <c r="Y250" s="16"/>
      <c r="Z250" s="16"/>
      <c r="AA250" s="16"/>
    </row>
    <row r="251" spans="1:27" ht="12.75" customHeight="1" x14ac:dyDescent="0.15">
      <c r="A251" s="16"/>
      <c r="B251" s="16"/>
      <c r="C251" s="16"/>
      <c r="D251" s="16"/>
      <c r="E251" s="16"/>
      <c r="F251" s="15"/>
      <c r="G251" s="22"/>
      <c r="H251" s="22"/>
      <c r="I251" s="23"/>
      <c r="J251" s="23"/>
      <c r="K251" s="15"/>
      <c r="L251" s="15"/>
      <c r="M251" s="15"/>
      <c r="N251" s="15"/>
      <c r="O251" s="15"/>
      <c r="P251" s="15"/>
      <c r="Q251" s="24"/>
      <c r="R251" s="16"/>
      <c r="S251" s="16"/>
      <c r="T251" s="16"/>
      <c r="U251" s="16"/>
      <c r="V251" s="16"/>
      <c r="W251" s="16"/>
      <c r="X251" s="16"/>
      <c r="Y251" s="16"/>
      <c r="Z251" s="16"/>
      <c r="AA251" s="16"/>
    </row>
    <row r="252" spans="1:27" ht="12.75" customHeight="1" x14ac:dyDescent="0.15">
      <c r="A252" s="16"/>
      <c r="B252" s="16"/>
      <c r="C252" s="16"/>
      <c r="D252" s="16"/>
      <c r="E252" s="16"/>
      <c r="F252" s="15"/>
      <c r="G252" s="22"/>
      <c r="H252" s="22"/>
      <c r="I252" s="23"/>
      <c r="J252" s="23"/>
      <c r="K252" s="15"/>
      <c r="L252" s="15"/>
      <c r="M252" s="15"/>
      <c r="N252" s="15"/>
      <c r="O252" s="15"/>
      <c r="P252" s="15"/>
      <c r="Q252" s="24"/>
      <c r="R252" s="16"/>
      <c r="S252" s="16"/>
      <c r="T252" s="16"/>
      <c r="U252" s="16"/>
      <c r="V252" s="16"/>
      <c r="W252" s="16"/>
      <c r="X252" s="16"/>
      <c r="Y252" s="16"/>
      <c r="Z252" s="16"/>
      <c r="AA252" s="16"/>
    </row>
    <row r="253" spans="1:27" ht="12.75" customHeight="1" x14ac:dyDescent="0.15">
      <c r="A253" s="16"/>
      <c r="B253" s="16"/>
      <c r="C253" s="16"/>
      <c r="D253" s="16"/>
      <c r="E253" s="16"/>
      <c r="F253" s="15"/>
      <c r="G253" s="22"/>
      <c r="H253" s="22"/>
      <c r="I253" s="23"/>
      <c r="J253" s="23"/>
      <c r="K253" s="15"/>
      <c r="L253" s="15"/>
      <c r="M253" s="15"/>
      <c r="N253" s="15"/>
      <c r="O253" s="15"/>
      <c r="P253" s="15"/>
      <c r="Q253" s="24"/>
      <c r="R253" s="16"/>
      <c r="S253" s="16"/>
      <c r="T253" s="16"/>
      <c r="U253" s="16"/>
      <c r="V253" s="16"/>
      <c r="W253" s="16"/>
      <c r="X253" s="16"/>
      <c r="Y253" s="16"/>
      <c r="Z253" s="16"/>
      <c r="AA253" s="16"/>
    </row>
    <row r="254" spans="1:27" ht="12.75" customHeight="1" x14ac:dyDescent="0.15">
      <c r="A254" s="16"/>
      <c r="B254" s="16"/>
      <c r="C254" s="16"/>
      <c r="D254" s="16"/>
      <c r="E254" s="16"/>
      <c r="F254" s="15"/>
      <c r="G254" s="22"/>
      <c r="H254" s="22"/>
      <c r="I254" s="23"/>
      <c r="J254" s="23"/>
      <c r="K254" s="15"/>
      <c r="L254" s="15"/>
      <c r="M254" s="15"/>
      <c r="N254" s="15"/>
      <c r="O254" s="15"/>
      <c r="P254" s="15"/>
      <c r="Q254" s="24"/>
      <c r="R254" s="16"/>
      <c r="S254" s="16"/>
      <c r="T254" s="16"/>
      <c r="U254" s="16"/>
      <c r="V254" s="16"/>
      <c r="W254" s="16"/>
      <c r="X254" s="16"/>
      <c r="Y254" s="16"/>
      <c r="Z254" s="16"/>
      <c r="AA254" s="16"/>
    </row>
    <row r="255" spans="1:27" ht="12.75" customHeight="1" x14ac:dyDescent="0.15">
      <c r="A255" s="16"/>
      <c r="B255" s="16"/>
      <c r="C255" s="16"/>
      <c r="D255" s="16"/>
      <c r="E255" s="16"/>
      <c r="F255" s="15"/>
      <c r="G255" s="22"/>
      <c r="H255" s="22"/>
      <c r="I255" s="23"/>
      <c r="J255" s="23"/>
      <c r="K255" s="15"/>
      <c r="L255" s="15"/>
      <c r="M255" s="15"/>
      <c r="N255" s="15"/>
      <c r="O255" s="15"/>
      <c r="P255" s="15"/>
      <c r="Q255" s="24"/>
      <c r="R255" s="16"/>
      <c r="S255" s="16"/>
      <c r="T255" s="16"/>
      <c r="U255" s="16"/>
      <c r="V255" s="16"/>
      <c r="W255" s="16"/>
      <c r="X255" s="16"/>
      <c r="Y255" s="16"/>
      <c r="Z255" s="16"/>
      <c r="AA255" s="16"/>
    </row>
    <row r="256" spans="1:27" ht="12.75" customHeight="1" x14ac:dyDescent="0.15">
      <c r="A256" s="16"/>
      <c r="B256" s="16"/>
      <c r="C256" s="16"/>
      <c r="D256" s="16"/>
      <c r="E256" s="16"/>
      <c r="F256" s="15"/>
      <c r="G256" s="22"/>
      <c r="H256" s="22"/>
      <c r="I256" s="23"/>
      <c r="J256" s="23"/>
      <c r="K256" s="15"/>
      <c r="L256" s="15"/>
      <c r="M256" s="15"/>
      <c r="N256" s="15"/>
      <c r="O256" s="15"/>
      <c r="P256" s="15"/>
      <c r="Q256" s="24"/>
      <c r="R256" s="16"/>
      <c r="S256" s="16"/>
      <c r="T256" s="16"/>
      <c r="U256" s="16"/>
      <c r="V256" s="16"/>
      <c r="W256" s="16"/>
      <c r="X256" s="16"/>
      <c r="Y256" s="16"/>
      <c r="Z256" s="16"/>
      <c r="AA256" s="16"/>
    </row>
    <row r="257" spans="1:27" ht="12.75" customHeight="1" x14ac:dyDescent="0.15">
      <c r="A257" s="16"/>
      <c r="B257" s="16"/>
      <c r="C257" s="16"/>
      <c r="D257" s="16"/>
      <c r="E257" s="16"/>
      <c r="F257" s="15"/>
      <c r="G257" s="22"/>
      <c r="H257" s="22"/>
      <c r="I257" s="23"/>
      <c r="J257" s="23"/>
      <c r="K257" s="15"/>
      <c r="L257" s="15"/>
      <c r="M257" s="15"/>
      <c r="N257" s="15"/>
      <c r="O257" s="15"/>
      <c r="P257" s="15"/>
      <c r="Q257" s="24"/>
      <c r="R257" s="16"/>
      <c r="S257" s="16"/>
      <c r="T257" s="16"/>
      <c r="U257" s="16"/>
      <c r="V257" s="16"/>
      <c r="W257" s="16"/>
      <c r="X257" s="16"/>
      <c r="Y257" s="16"/>
      <c r="Z257" s="16"/>
      <c r="AA257" s="16"/>
    </row>
    <row r="258" spans="1:27" ht="12.75" customHeight="1" x14ac:dyDescent="0.15">
      <c r="A258" s="16"/>
      <c r="B258" s="16"/>
      <c r="C258" s="16"/>
      <c r="D258" s="16"/>
      <c r="E258" s="16"/>
      <c r="F258" s="15"/>
      <c r="G258" s="22"/>
      <c r="H258" s="22"/>
      <c r="I258" s="23"/>
      <c r="J258" s="23"/>
      <c r="K258" s="15"/>
      <c r="L258" s="15"/>
      <c r="M258" s="15"/>
      <c r="N258" s="15"/>
      <c r="O258" s="15"/>
      <c r="P258" s="15"/>
      <c r="Q258" s="24"/>
      <c r="R258" s="16"/>
      <c r="S258" s="16"/>
      <c r="T258" s="16"/>
      <c r="U258" s="16"/>
      <c r="V258" s="16"/>
      <c r="W258" s="16"/>
      <c r="X258" s="16"/>
      <c r="Y258" s="16"/>
      <c r="Z258" s="16"/>
      <c r="AA258" s="16"/>
    </row>
    <row r="259" spans="1:27" ht="12.75" customHeight="1" x14ac:dyDescent="0.15">
      <c r="A259" s="16"/>
      <c r="B259" s="16"/>
      <c r="C259" s="16"/>
      <c r="D259" s="16"/>
      <c r="E259" s="16"/>
      <c r="F259" s="15"/>
      <c r="G259" s="22"/>
      <c r="H259" s="22"/>
      <c r="I259" s="23"/>
      <c r="J259" s="23"/>
      <c r="K259" s="15"/>
      <c r="L259" s="15"/>
      <c r="M259" s="15"/>
      <c r="N259" s="15"/>
      <c r="O259" s="15"/>
      <c r="P259" s="15"/>
      <c r="Q259" s="24"/>
      <c r="R259" s="16"/>
      <c r="S259" s="16"/>
      <c r="T259" s="16"/>
      <c r="U259" s="16"/>
      <c r="V259" s="16"/>
      <c r="W259" s="16"/>
      <c r="X259" s="16"/>
      <c r="Y259" s="16"/>
      <c r="Z259" s="16"/>
      <c r="AA259" s="16"/>
    </row>
    <row r="260" spans="1:27" ht="12.75" customHeight="1" x14ac:dyDescent="0.15">
      <c r="A260" s="16"/>
      <c r="B260" s="16"/>
      <c r="C260" s="16"/>
      <c r="D260" s="16"/>
      <c r="E260" s="16"/>
      <c r="F260" s="15"/>
      <c r="G260" s="22"/>
      <c r="H260" s="22"/>
      <c r="I260" s="23"/>
      <c r="J260" s="23"/>
      <c r="K260" s="15"/>
      <c r="L260" s="15"/>
      <c r="M260" s="15"/>
      <c r="N260" s="15"/>
      <c r="O260" s="15"/>
      <c r="P260" s="15"/>
      <c r="Q260" s="24"/>
      <c r="R260" s="16"/>
      <c r="S260" s="16"/>
      <c r="T260" s="16"/>
      <c r="U260" s="16"/>
      <c r="V260" s="16"/>
      <c r="W260" s="16"/>
      <c r="X260" s="16"/>
      <c r="Y260" s="16"/>
      <c r="Z260" s="16"/>
      <c r="AA260" s="16"/>
    </row>
    <row r="261" spans="1:27" ht="12.75" customHeight="1" x14ac:dyDescent="0.15">
      <c r="A261" s="16"/>
      <c r="B261" s="16"/>
      <c r="C261" s="16"/>
      <c r="D261" s="16"/>
      <c r="E261" s="16"/>
      <c r="F261" s="15"/>
      <c r="G261" s="22"/>
      <c r="H261" s="22"/>
      <c r="I261" s="23"/>
      <c r="J261" s="23"/>
      <c r="K261" s="15"/>
      <c r="L261" s="15"/>
      <c r="M261" s="15"/>
      <c r="N261" s="15"/>
      <c r="O261" s="15"/>
      <c r="P261" s="15"/>
      <c r="Q261" s="24"/>
      <c r="R261" s="16"/>
      <c r="S261" s="16"/>
      <c r="T261" s="16"/>
      <c r="U261" s="16"/>
      <c r="V261" s="16"/>
      <c r="W261" s="16"/>
      <c r="X261" s="16"/>
      <c r="Y261" s="16"/>
      <c r="Z261" s="16"/>
      <c r="AA261" s="16"/>
    </row>
    <row r="262" spans="1:27" ht="12.75" customHeight="1" x14ac:dyDescent="0.15">
      <c r="A262" s="16"/>
      <c r="B262" s="16"/>
      <c r="C262" s="16"/>
      <c r="D262" s="16"/>
      <c r="E262" s="16"/>
      <c r="F262" s="15"/>
      <c r="G262" s="22"/>
      <c r="H262" s="22"/>
      <c r="I262" s="23"/>
      <c r="J262" s="23"/>
      <c r="K262" s="15"/>
      <c r="L262" s="15"/>
      <c r="M262" s="15"/>
      <c r="N262" s="15"/>
      <c r="O262" s="15"/>
      <c r="P262" s="15"/>
      <c r="Q262" s="24"/>
      <c r="R262" s="16"/>
      <c r="S262" s="16"/>
      <c r="T262" s="16"/>
      <c r="U262" s="16"/>
      <c r="V262" s="16"/>
      <c r="W262" s="16"/>
      <c r="X262" s="16"/>
      <c r="Y262" s="16"/>
      <c r="Z262" s="16"/>
      <c r="AA262" s="16"/>
    </row>
    <row r="263" spans="1:27" ht="12.75" customHeight="1" x14ac:dyDescent="0.15">
      <c r="A263" s="16"/>
      <c r="B263" s="16"/>
      <c r="C263" s="16"/>
      <c r="D263" s="16"/>
      <c r="E263" s="16"/>
      <c r="F263" s="15"/>
      <c r="G263" s="22"/>
      <c r="H263" s="22"/>
      <c r="I263" s="23"/>
      <c r="J263" s="23"/>
      <c r="K263" s="15"/>
      <c r="L263" s="15"/>
      <c r="M263" s="15"/>
      <c r="N263" s="15"/>
      <c r="O263" s="15"/>
      <c r="P263" s="15"/>
      <c r="Q263" s="24"/>
      <c r="R263" s="16"/>
      <c r="S263" s="16"/>
      <c r="T263" s="16"/>
      <c r="U263" s="16"/>
      <c r="V263" s="16"/>
      <c r="W263" s="16"/>
      <c r="X263" s="16"/>
      <c r="Y263" s="16"/>
      <c r="Z263" s="16"/>
      <c r="AA263" s="16"/>
    </row>
    <row r="264" spans="1:27" ht="12.75" customHeight="1" x14ac:dyDescent="0.15">
      <c r="A264" s="16"/>
      <c r="B264" s="16"/>
      <c r="C264" s="16"/>
      <c r="D264" s="16"/>
      <c r="E264" s="16"/>
      <c r="F264" s="15"/>
      <c r="G264" s="22"/>
      <c r="H264" s="22"/>
      <c r="I264" s="23"/>
      <c r="J264" s="23"/>
      <c r="K264" s="15"/>
      <c r="L264" s="15"/>
      <c r="M264" s="15"/>
      <c r="N264" s="15"/>
      <c r="O264" s="15"/>
      <c r="P264" s="15"/>
      <c r="Q264" s="24"/>
      <c r="R264" s="16"/>
      <c r="S264" s="16"/>
      <c r="T264" s="16"/>
      <c r="U264" s="16"/>
      <c r="V264" s="16"/>
      <c r="W264" s="16"/>
      <c r="X264" s="16"/>
      <c r="Y264" s="16"/>
      <c r="Z264" s="16"/>
      <c r="AA264" s="16"/>
    </row>
    <row r="265" spans="1:27" ht="12.75" customHeight="1" x14ac:dyDescent="0.15">
      <c r="A265" s="16"/>
      <c r="B265" s="16"/>
      <c r="C265" s="16"/>
      <c r="D265" s="16"/>
      <c r="E265" s="16"/>
      <c r="F265" s="15"/>
      <c r="G265" s="22"/>
      <c r="H265" s="22"/>
      <c r="I265" s="23"/>
      <c r="J265" s="23"/>
      <c r="K265" s="15"/>
      <c r="L265" s="15"/>
      <c r="M265" s="15"/>
      <c r="N265" s="15"/>
      <c r="O265" s="15"/>
      <c r="P265" s="15"/>
      <c r="Q265" s="24"/>
      <c r="R265" s="16"/>
      <c r="S265" s="16"/>
      <c r="T265" s="16"/>
      <c r="U265" s="16"/>
      <c r="V265" s="16"/>
      <c r="W265" s="16"/>
      <c r="X265" s="16"/>
      <c r="Y265" s="16"/>
      <c r="Z265" s="16"/>
      <c r="AA265" s="16"/>
    </row>
    <row r="266" spans="1:27" ht="12.75" customHeight="1" x14ac:dyDescent="0.15">
      <c r="A266" s="16"/>
      <c r="B266" s="16"/>
      <c r="C266" s="16"/>
      <c r="D266" s="16"/>
      <c r="E266" s="16"/>
      <c r="F266" s="15"/>
      <c r="G266" s="22"/>
      <c r="H266" s="22"/>
      <c r="I266" s="23"/>
      <c r="J266" s="23"/>
      <c r="K266" s="15"/>
      <c r="L266" s="15"/>
      <c r="M266" s="15"/>
      <c r="N266" s="15"/>
      <c r="O266" s="15"/>
      <c r="P266" s="15"/>
      <c r="Q266" s="24"/>
      <c r="R266" s="16"/>
      <c r="S266" s="16"/>
      <c r="T266" s="16"/>
      <c r="U266" s="16"/>
      <c r="V266" s="16"/>
      <c r="W266" s="16"/>
      <c r="X266" s="16"/>
      <c r="Y266" s="16"/>
      <c r="Z266" s="16"/>
      <c r="AA266" s="16"/>
    </row>
    <row r="267" spans="1:27" ht="12.75" customHeight="1" x14ac:dyDescent="0.15">
      <c r="A267" s="16"/>
      <c r="B267" s="16"/>
      <c r="C267" s="16"/>
      <c r="D267" s="16"/>
      <c r="E267" s="16"/>
      <c r="F267" s="15"/>
      <c r="G267" s="22"/>
      <c r="H267" s="22"/>
      <c r="I267" s="23"/>
      <c r="J267" s="23"/>
      <c r="K267" s="15"/>
      <c r="L267" s="15"/>
      <c r="M267" s="15"/>
      <c r="N267" s="15"/>
      <c r="O267" s="15"/>
      <c r="P267" s="15"/>
      <c r="Q267" s="24"/>
      <c r="R267" s="16"/>
      <c r="S267" s="16"/>
      <c r="T267" s="16"/>
      <c r="U267" s="16"/>
      <c r="V267" s="16"/>
      <c r="W267" s="16"/>
      <c r="X267" s="16"/>
      <c r="Y267" s="16"/>
      <c r="Z267" s="16"/>
      <c r="AA267" s="16"/>
    </row>
    <row r="268" spans="1:27" ht="12.75" customHeight="1" x14ac:dyDescent="0.15">
      <c r="A268" s="16"/>
      <c r="B268" s="16"/>
      <c r="C268" s="16"/>
      <c r="D268" s="16"/>
      <c r="E268" s="16"/>
      <c r="F268" s="15"/>
      <c r="G268" s="22"/>
      <c r="H268" s="22"/>
      <c r="I268" s="23"/>
      <c r="J268" s="23"/>
      <c r="K268" s="15"/>
      <c r="L268" s="15"/>
      <c r="M268" s="15"/>
      <c r="N268" s="15"/>
      <c r="O268" s="15"/>
      <c r="P268" s="15"/>
      <c r="Q268" s="24"/>
      <c r="R268" s="16"/>
      <c r="S268" s="16"/>
      <c r="T268" s="16"/>
      <c r="U268" s="16"/>
      <c r="V268" s="16"/>
      <c r="W268" s="16"/>
      <c r="X268" s="16"/>
      <c r="Y268" s="16"/>
      <c r="Z268" s="16"/>
      <c r="AA268" s="16"/>
    </row>
    <row r="269" spans="1:27" ht="12.75" customHeight="1" x14ac:dyDescent="0.15">
      <c r="A269" s="16"/>
      <c r="B269" s="16"/>
      <c r="C269" s="16"/>
      <c r="D269" s="16"/>
      <c r="E269" s="16"/>
      <c r="F269" s="15"/>
      <c r="G269" s="22"/>
      <c r="H269" s="22"/>
      <c r="I269" s="23"/>
      <c r="J269" s="23"/>
      <c r="K269" s="15"/>
      <c r="L269" s="15"/>
      <c r="M269" s="15"/>
      <c r="N269" s="15"/>
      <c r="O269" s="15"/>
      <c r="P269" s="15"/>
      <c r="Q269" s="24"/>
      <c r="R269" s="16"/>
      <c r="S269" s="16"/>
      <c r="T269" s="16"/>
      <c r="U269" s="16"/>
      <c r="V269" s="16"/>
      <c r="W269" s="16"/>
      <c r="X269" s="16"/>
      <c r="Y269" s="16"/>
      <c r="Z269" s="16"/>
      <c r="AA269" s="16"/>
    </row>
    <row r="270" spans="1:27" ht="12.75" customHeight="1" x14ac:dyDescent="0.15">
      <c r="A270" s="16"/>
      <c r="B270" s="16"/>
      <c r="C270" s="16"/>
      <c r="D270" s="16"/>
      <c r="E270" s="16"/>
      <c r="F270" s="15"/>
      <c r="G270" s="22"/>
      <c r="H270" s="22"/>
      <c r="I270" s="23"/>
      <c r="J270" s="23"/>
      <c r="K270" s="15"/>
      <c r="L270" s="15"/>
      <c r="M270" s="15"/>
      <c r="N270" s="15"/>
      <c r="O270" s="15"/>
      <c r="P270" s="15"/>
      <c r="Q270" s="24"/>
      <c r="R270" s="16"/>
      <c r="S270" s="16"/>
      <c r="T270" s="16"/>
      <c r="U270" s="16"/>
      <c r="V270" s="16"/>
      <c r="W270" s="16"/>
      <c r="X270" s="16"/>
      <c r="Y270" s="16"/>
      <c r="Z270" s="16"/>
      <c r="AA270" s="16"/>
    </row>
    <row r="271" spans="1:27" ht="12.75" customHeight="1" x14ac:dyDescent="0.15">
      <c r="A271" s="16"/>
      <c r="B271" s="16"/>
      <c r="C271" s="16"/>
      <c r="D271" s="16"/>
      <c r="E271" s="16"/>
      <c r="F271" s="15"/>
      <c r="G271" s="22"/>
      <c r="H271" s="22"/>
      <c r="I271" s="23"/>
      <c r="J271" s="23"/>
      <c r="K271" s="15"/>
      <c r="L271" s="15"/>
      <c r="M271" s="15"/>
      <c r="N271" s="15"/>
      <c r="O271" s="15"/>
      <c r="P271" s="15"/>
      <c r="Q271" s="24"/>
      <c r="R271" s="16"/>
      <c r="S271" s="16"/>
      <c r="T271" s="16"/>
      <c r="U271" s="16"/>
      <c r="V271" s="16"/>
      <c r="W271" s="16"/>
      <c r="X271" s="16"/>
      <c r="Y271" s="16"/>
      <c r="Z271" s="16"/>
      <c r="AA271" s="16"/>
    </row>
    <row r="272" spans="1:27" ht="12.75" customHeight="1" x14ac:dyDescent="0.15">
      <c r="A272" s="16"/>
      <c r="B272" s="16"/>
      <c r="C272" s="16"/>
      <c r="D272" s="16"/>
      <c r="E272" s="16"/>
      <c r="F272" s="15"/>
      <c r="G272" s="22"/>
      <c r="H272" s="22"/>
      <c r="I272" s="23"/>
      <c r="J272" s="23"/>
      <c r="K272" s="15"/>
      <c r="L272" s="15"/>
      <c r="M272" s="15"/>
      <c r="N272" s="15"/>
      <c r="O272" s="15"/>
      <c r="P272" s="15"/>
      <c r="Q272" s="24"/>
      <c r="R272" s="16"/>
      <c r="S272" s="16"/>
      <c r="T272" s="16"/>
      <c r="U272" s="16"/>
      <c r="V272" s="16"/>
      <c r="W272" s="16"/>
      <c r="X272" s="16"/>
      <c r="Y272" s="16"/>
      <c r="Z272" s="16"/>
      <c r="AA272" s="16"/>
    </row>
    <row r="273" spans="1:27" ht="12.75" customHeight="1" x14ac:dyDescent="0.15">
      <c r="A273" s="16"/>
      <c r="B273" s="16"/>
      <c r="C273" s="16"/>
      <c r="D273" s="16"/>
      <c r="E273" s="16"/>
      <c r="F273" s="15"/>
      <c r="G273" s="22"/>
      <c r="H273" s="22"/>
      <c r="I273" s="23"/>
      <c r="J273" s="23"/>
      <c r="K273" s="15"/>
      <c r="L273" s="15"/>
      <c r="M273" s="15"/>
      <c r="N273" s="15"/>
      <c r="O273" s="15"/>
      <c r="P273" s="15"/>
      <c r="Q273" s="24"/>
      <c r="R273" s="16"/>
      <c r="S273" s="16"/>
      <c r="T273" s="16"/>
      <c r="U273" s="16"/>
      <c r="V273" s="16"/>
      <c r="W273" s="16"/>
      <c r="X273" s="16"/>
      <c r="Y273" s="16"/>
      <c r="Z273" s="16"/>
      <c r="AA273" s="16"/>
    </row>
    <row r="274" spans="1:27" ht="12.75" customHeight="1" x14ac:dyDescent="0.15">
      <c r="A274" s="16"/>
      <c r="B274" s="16"/>
      <c r="C274" s="16"/>
      <c r="D274" s="16"/>
      <c r="E274" s="16"/>
      <c r="F274" s="15"/>
      <c r="G274" s="22"/>
      <c r="H274" s="22"/>
      <c r="I274" s="23"/>
      <c r="J274" s="23"/>
      <c r="K274" s="15"/>
      <c r="L274" s="15"/>
      <c r="M274" s="15"/>
      <c r="N274" s="15"/>
      <c r="O274" s="15"/>
      <c r="P274" s="15"/>
      <c r="Q274" s="24"/>
      <c r="R274" s="16"/>
      <c r="S274" s="16"/>
      <c r="T274" s="16"/>
      <c r="U274" s="16"/>
      <c r="V274" s="16"/>
      <c r="W274" s="16"/>
      <c r="X274" s="16"/>
      <c r="Y274" s="16"/>
      <c r="Z274" s="16"/>
      <c r="AA274" s="16"/>
    </row>
    <row r="275" spans="1:27" ht="12.75" customHeight="1" x14ac:dyDescent="0.15">
      <c r="A275" s="16"/>
      <c r="B275" s="16"/>
      <c r="C275" s="16"/>
      <c r="D275" s="16"/>
      <c r="E275" s="16"/>
      <c r="F275" s="15"/>
      <c r="G275" s="22"/>
      <c r="H275" s="22"/>
      <c r="I275" s="23"/>
      <c r="J275" s="23"/>
      <c r="K275" s="15"/>
      <c r="L275" s="15"/>
      <c r="M275" s="15"/>
      <c r="N275" s="15"/>
      <c r="O275" s="15"/>
      <c r="P275" s="15"/>
      <c r="Q275" s="24"/>
      <c r="R275" s="16"/>
      <c r="S275" s="16"/>
      <c r="T275" s="16"/>
      <c r="U275" s="16"/>
      <c r="V275" s="16"/>
      <c r="W275" s="16"/>
      <c r="X275" s="16"/>
      <c r="Y275" s="16"/>
      <c r="Z275" s="16"/>
      <c r="AA275" s="16"/>
    </row>
    <row r="276" spans="1:27" ht="12.75" customHeight="1" x14ac:dyDescent="0.15">
      <c r="A276" s="16"/>
      <c r="B276" s="16"/>
      <c r="C276" s="16"/>
      <c r="D276" s="16"/>
      <c r="E276" s="16"/>
      <c r="F276" s="15"/>
      <c r="G276" s="22"/>
      <c r="H276" s="22"/>
      <c r="I276" s="23"/>
      <c r="J276" s="23"/>
      <c r="K276" s="15"/>
      <c r="L276" s="15"/>
      <c r="M276" s="15"/>
      <c r="N276" s="15"/>
      <c r="O276" s="15"/>
      <c r="P276" s="15"/>
      <c r="Q276" s="24"/>
      <c r="R276" s="16"/>
      <c r="S276" s="16"/>
      <c r="T276" s="16"/>
      <c r="U276" s="16"/>
      <c r="V276" s="16"/>
      <c r="W276" s="16"/>
      <c r="X276" s="16"/>
      <c r="Y276" s="16"/>
      <c r="Z276" s="16"/>
      <c r="AA276" s="16"/>
    </row>
    <row r="277" spans="1:27" ht="12.75" customHeight="1" x14ac:dyDescent="0.15">
      <c r="A277" s="16"/>
      <c r="B277" s="16"/>
      <c r="C277" s="16"/>
      <c r="D277" s="16"/>
      <c r="E277" s="16"/>
      <c r="F277" s="15"/>
      <c r="G277" s="22"/>
      <c r="H277" s="22"/>
      <c r="I277" s="23"/>
      <c r="J277" s="23"/>
      <c r="K277" s="15"/>
      <c r="L277" s="15"/>
      <c r="M277" s="15"/>
      <c r="N277" s="15"/>
      <c r="O277" s="15"/>
      <c r="P277" s="15"/>
      <c r="Q277" s="24"/>
      <c r="R277" s="16"/>
      <c r="S277" s="16"/>
      <c r="T277" s="16"/>
      <c r="U277" s="16"/>
      <c r="V277" s="16"/>
      <c r="W277" s="16"/>
      <c r="X277" s="16"/>
      <c r="Y277" s="16"/>
      <c r="Z277" s="16"/>
      <c r="AA277" s="16"/>
    </row>
    <row r="278" spans="1:27" ht="12.75" customHeight="1" x14ac:dyDescent="0.15">
      <c r="A278" s="16"/>
      <c r="B278" s="16"/>
      <c r="C278" s="16"/>
      <c r="D278" s="16"/>
      <c r="E278" s="16"/>
      <c r="F278" s="15"/>
      <c r="G278" s="22"/>
      <c r="H278" s="22"/>
      <c r="I278" s="23"/>
      <c r="J278" s="23"/>
      <c r="K278" s="15"/>
      <c r="L278" s="15"/>
      <c r="M278" s="15"/>
      <c r="N278" s="15"/>
      <c r="O278" s="15"/>
      <c r="P278" s="15"/>
      <c r="Q278" s="24"/>
      <c r="R278" s="16"/>
      <c r="S278" s="16"/>
      <c r="T278" s="16"/>
      <c r="U278" s="16"/>
      <c r="V278" s="16"/>
      <c r="W278" s="16"/>
      <c r="X278" s="16"/>
      <c r="Y278" s="16"/>
      <c r="Z278" s="16"/>
      <c r="AA278" s="16"/>
    </row>
    <row r="279" spans="1:27" ht="12.75" customHeight="1" x14ac:dyDescent="0.15">
      <c r="A279" s="16"/>
      <c r="B279" s="16"/>
      <c r="C279" s="16"/>
      <c r="D279" s="16"/>
      <c r="E279" s="16"/>
      <c r="F279" s="15"/>
      <c r="G279" s="22"/>
      <c r="H279" s="22"/>
      <c r="I279" s="23"/>
      <c r="J279" s="23"/>
      <c r="K279" s="15"/>
      <c r="L279" s="15"/>
      <c r="M279" s="15"/>
      <c r="N279" s="15"/>
      <c r="O279" s="15"/>
      <c r="P279" s="15"/>
      <c r="Q279" s="24"/>
      <c r="R279" s="16"/>
      <c r="S279" s="16"/>
      <c r="T279" s="16"/>
      <c r="U279" s="16"/>
      <c r="V279" s="16"/>
      <c r="W279" s="16"/>
      <c r="X279" s="16"/>
      <c r="Y279" s="16"/>
      <c r="Z279" s="16"/>
      <c r="AA279" s="16"/>
    </row>
    <row r="280" spans="1:27" ht="12.75" customHeight="1" x14ac:dyDescent="0.15">
      <c r="A280" s="16"/>
      <c r="B280" s="16"/>
      <c r="C280" s="16"/>
      <c r="D280" s="16"/>
      <c r="E280" s="16"/>
      <c r="F280" s="15"/>
      <c r="G280" s="22"/>
      <c r="H280" s="22"/>
      <c r="I280" s="23"/>
      <c r="J280" s="23"/>
      <c r="K280" s="15"/>
      <c r="L280" s="15"/>
      <c r="M280" s="15"/>
      <c r="N280" s="15"/>
      <c r="O280" s="15"/>
      <c r="P280" s="15"/>
      <c r="Q280" s="24"/>
      <c r="R280" s="16"/>
      <c r="S280" s="16"/>
      <c r="T280" s="16"/>
      <c r="U280" s="16"/>
      <c r="V280" s="16"/>
      <c r="W280" s="16"/>
      <c r="X280" s="16"/>
      <c r="Y280" s="16"/>
      <c r="Z280" s="16"/>
      <c r="AA280" s="16"/>
    </row>
    <row r="281" spans="1:27" ht="12.75" customHeight="1" x14ac:dyDescent="0.15">
      <c r="A281" s="16"/>
      <c r="B281" s="16"/>
      <c r="C281" s="16"/>
      <c r="D281" s="16"/>
      <c r="E281" s="16"/>
      <c r="F281" s="15"/>
      <c r="G281" s="22"/>
      <c r="H281" s="22"/>
      <c r="I281" s="23"/>
      <c r="J281" s="23"/>
      <c r="K281" s="15"/>
      <c r="L281" s="15"/>
      <c r="M281" s="15"/>
      <c r="N281" s="15"/>
      <c r="O281" s="15"/>
      <c r="P281" s="15"/>
      <c r="Q281" s="24"/>
      <c r="R281" s="16"/>
      <c r="S281" s="16"/>
      <c r="T281" s="16"/>
      <c r="U281" s="16"/>
      <c r="V281" s="16"/>
      <c r="W281" s="16"/>
      <c r="X281" s="16"/>
      <c r="Y281" s="16"/>
      <c r="Z281" s="16"/>
      <c r="AA281" s="16"/>
    </row>
    <row r="282" spans="1:27" ht="12.75" customHeight="1" x14ac:dyDescent="0.15">
      <c r="A282" s="16"/>
      <c r="B282" s="16"/>
      <c r="C282" s="16"/>
      <c r="D282" s="16"/>
      <c r="E282" s="16"/>
      <c r="F282" s="15"/>
      <c r="G282" s="22"/>
      <c r="H282" s="22"/>
      <c r="I282" s="23"/>
      <c r="J282" s="23"/>
      <c r="K282" s="15"/>
      <c r="L282" s="15"/>
      <c r="M282" s="15"/>
      <c r="N282" s="15"/>
      <c r="O282" s="15"/>
      <c r="P282" s="15"/>
      <c r="Q282" s="24"/>
      <c r="R282" s="16"/>
      <c r="S282" s="16"/>
      <c r="T282" s="16"/>
      <c r="U282" s="16"/>
      <c r="V282" s="16"/>
      <c r="W282" s="16"/>
      <c r="X282" s="16"/>
      <c r="Y282" s="16"/>
      <c r="Z282" s="16"/>
      <c r="AA282" s="16"/>
    </row>
    <row r="283" spans="1:27" ht="12.75" customHeight="1" x14ac:dyDescent="0.15">
      <c r="A283" s="16"/>
      <c r="B283" s="16"/>
      <c r="C283" s="16"/>
      <c r="D283" s="16"/>
      <c r="E283" s="16"/>
      <c r="F283" s="15"/>
      <c r="G283" s="22"/>
      <c r="H283" s="22"/>
      <c r="I283" s="23"/>
      <c r="J283" s="23"/>
      <c r="K283" s="15"/>
      <c r="L283" s="15"/>
      <c r="M283" s="15"/>
      <c r="N283" s="15"/>
      <c r="O283" s="15"/>
      <c r="P283" s="15"/>
      <c r="Q283" s="24"/>
      <c r="R283" s="16"/>
      <c r="S283" s="16"/>
      <c r="T283" s="16"/>
      <c r="U283" s="16"/>
      <c r="V283" s="16"/>
      <c r="W283" s="16"/>
      <c r="X283" s="16"/>
      <c r="Y283" s="16"/>
      <c r="Z283" s="16"/>
      <c r="AA283" s="16"/>
    </row>
    <row r="284" spans="1:27" ht="12.75" customHeight="1" x14ac:dyDescent="0.15">
      <c r="A284" s="16"/>
      <c r="B284" s="16"/>
      <c r="C284" s="16"/>
      <c r="D284" s="16"/>
      <c r="E284" s="16"/>
      <c r="F284" s="15"/>
      <c r="G284" s="22"/>
      <c r="H284" s="22"/>
      <c r="I284" s="23"/>
      <c r="J284" s="23"/>
      <c r="K284" s="15"/>
      <c r="L284" s="15"/>
      <c r="M284" s="15"/>
      <c r="N284" s="15"/>
      <c r="O284" s="15"/>
      <c r="P284" s="15"/>
      <c r="Q284" s="24"/>
      <c r="R284" s="16"/>
      <c r="S284" s="16"/>
      <c r="T284" s="16"/>
      <c r="U284" s="16"/>
      <c r="V284" s="16"/>
      <c r="W284" s="16"/>
      <c r="X284" s="16"/>
      <c r="Y284" s="16"/>
      <c r="Z284" s="16"/>
      <c r="AA284" s="16"/>
    </row>
    <row r="285" spans="1:27" ht="12.75" customHeight="1" x14ac:dyDescent="0.15">
      <c r="A285" s="16"/>
      <c r="B285" s="16"/>
      <c r="C285" s="16"/>
      <c r="D285" s="16"/>
      <c r="E285" s="16"/>
      <c r="F285" s="15"/>
      <c r="G285" s="22"/>
      <c r="H285" s="22"/>
      <c r="I285" s="23"/>
      <c r="J285" s="23"/>
      <c r="K285" s="15"/>
      <c r="L285" s="15"/>
      <c r="M285" s="15"/>
      <c r="N285" s="15"/>
      <c r="O285" s="15"/>
      <c r="P285" s="15"/>
      <c r="Q285" s="24"/>
      <c r="R285" s="16"/>
      <c r="S285" s="16"/>
      <c r="T285" s="16"/>
      <c r="U285" s="16"/>
      <c r="V285" s="16"/>
      <c r="W285" s="16"/>
      <c r="X285" s="16"/>
      <c r="Y285" s="16"/>
      <c r="Z285" s="16"/>
      <c r="AA285" s="16"/>
    </row>
    <row r="286" spans="1:27" ht="12.75" customHeight="1" x14ac:dyDescent="0.15">
      <c r="A286" s="16"/>
      <c r="B286" s="16"/>
      <c r="C286" s="16"/>
      <c r="D286" s="16"/>
      <c r="E286" s="16"/>
      <c r="F286" s="15"/>
      <c r="G286" s="22"/>
      <c r="H286" s="22"/>
      <c r="I286" s="23"/>
      <c r="J286" s="23"/>
      <c r="K286" s="15"/>
      <c r="L286" s="15"/>
      <c r="M286" s="15"/>
      <c r="N286" s="15"/>
      <c r="O286" s="15"/>
      <c r="P286" s="15"/>
      <c r="Q286" s="24"/>
      <c r="R286" s="16"/>
      <c r="S286" s="16"/>
      <c r="T286" s="16"/>
      <c r="U286" s="16"/>
      <c r="V286" s="16"/>
      <c r="W286" s="16"/>
      <c r="X286" s="16"/>
      <c r="Y286" s="16"/>
      <c r="Z286" s="16"/>
      <c r="AA286" s="16"/>
    </row>
    <row r="287" spans="1:27" ht="12.75" customHeight="1" x14ac:dyDescent="0.15">
      <c r="A287" s="16"/>
      <c r="B287" s="16"/>
      <c r="C287" s="16"/>
      <c r="D287" s="16"/>
      <c r="E287" s="16"/>
      <c r="F287" s="15"/>
      <c r="G287" s="22"/>
      <c r="H287" s="22"/>
      <c r="I287" s="23"/>
      <c r="J287" s="23"/>
      <c r="K287" s="15"/>
      <c r="L287" s="15"/>
      <c r="M287" s="15"/>
      <c r="N287" s="15"/>
      <c r="O287" s="15"/>
      <c r="P287" s="15"/>
      <c r="Q287" s="24"/>
      <c r="R287" s="16"/>
      <c r="S287" s="16"/>
      <c r="T287" s="16"/>
      <c r="U287" s="16"/>
      <c r="V287" s="16"/>
      <c r="W287" s="16"/>
      <c r="X287" s="16"/>
      <c r="Y287" s="16"/>
      <c r="Z287" s="16"/>
      <c r="AA287" s="16"/>
    </row>
    <row r="288" spans="1:27" ht="12.75" customHeight="1" x14ac:dyDescent="0.15">
      <c r="A288" s="16"/>
      <c r="B288" s="16"/>
      <c r="C288" s="16"/>
      <c r="D288" s="16"/>
      <c r="E288" s="16"/>
      <c r="F288" s="15"/>
      <c r="G288" s="22"/>
      <c r="H288" s="22"/>
      <c r="I288" s="23"/>
      <c r="J288" s="23"/>
      <c r="K288" s="15"/>
      <c r="L288" s="15"/>
      <c r="M288" s="15"/>
      <c r="N288" s="15"/>
      <c r="O288" s="15"/>
      <c r="P288" s="15"/>
      <c r="Q288" s="24"/>
      <c r="R288" s="16"/>
      <c r="S288" s="16"/>
      <c r="T288" s="16"/>
      <c r="U288" s="16"/>
      <c r="V288" s="16"/>
      <c r="W288" s="16"/>
      <c r="X288" s="16"/>
      <c r="Y288" s="16"/>
      <c r="Z288" s="16"/>
      <c r="AA288" s="16"/>
    </row>
    <row r="289" spans="1:27" ht="12.75" customHeight="1" x14ac:dyDescent="0.15">
      <c r="A289" s="16"/>
      <c r="B289" s="16"/>
      <c r="C289" s="16"/>
      <c r="D289" s="16"/>
      <c r="E289" s="16"/>
      <c r="F289" s="15"/>
      <c r="G289" s="22"/>
      <c r="H289" s="22"/>
      <c r="I289" s="23"/>
      <c r="J289" s="23"/>
      <c r="K289" s="15"/>
      <c r="L289" s="15"/>
      <c r="M289" s="15"/>
      <c r="N289" s="15"/>
      <c r="O289" s="15"/>
      <c r="P289" s="15"/>
      <c r="Q289" s="24"/>
      <c r="R289" s="16"/>
      <c r="S289" s="16"/>
      <c r="T289" s="16"/>
      <c r="U289" s="16"/>
      <c r="V289" s="16"/>
      <c r="W289" s="16"/>
      <c r="X289" s="16"/>
      <c r="Y289" s="16"/>
      <c r="Z289" s="16"/>
      <c r="AA289" s="16"/>
    </row>
    <row r="290" spans="1:27" ht="12.75" customHeight="1" x14ac:dyDescent="0.15">
      <c r="A290" s="16"/>
      <c r="B290" s="16"/>
      <c r="C290" s="16"/>
      <c r="D290" s="16"/>
      <c r="E290" s="16"/>
      <c r="F290" s="15"/>
      <c r="G290" s="22"/>
      <c r="H290" s="22"/>
      <c r="I290" s="23"/>
      <c r="J290" s="23"/>
      <c r="K290" s="15"/>
      <c r="L290" s="15"/>
      <c r="M290" s="15"/>
      <c r="N290" s="15"/>
      <c r="O290" s="15"/>
      <c r="P290" s="15"/>
      <c r="Q290" s="24"/>
      <c r="R290" s="16"/>
      <c r="S290" s="16"/>
      <c r="T290" s="16"/>
      <c r="U290" s="16"/>
      <c r="V290" s="16"/>
      <c r="W290" s="16"/>
      <c r="X290" s="16"/>
      <c r="Y290" s="16"/>
      <c r="Z290" s="16"/>
      <c r="AA290" s="16"/>
    </row>
    <row r="291" spans="1:27" ht="12.75" customHeight="1" x14ac:dyDescent="0.15">
      <c r="A291" s="16"/>
      <c r="B291" s="16"/>
      <c r="C291" s="16"/>
      <c r="D291" s="16"/>
      <c r="E291" s="16"/>
      <c r="F291" s="15"/>
      <c r="G291" s="22"/>
      <c r="H291" s="22"/>
      <c r="I291" s="23"/>
      <c r="J291" s="23"/>
      <c r="K291" s="15"/>
      <c r="L291" s="15"/>
      <c r="M291" s="15"/>
      <c r="N291" s="15"/>
      <c r="O291" s="15"/>
      <c r="P291" s="15"/>
      <c r="Q291" s="24"/>
      <c r="R291" s="16"/>
      <c r="S291" s="16"/>
      <c r="T291" s="16"/>
      <c r="U291" s="16"/>
      <c r="V291" s="16"/>
      <c r="W291" s="16"/>
      <c r="X291" s="16"/>
      <c r="Y291" s="16"/>
      <c r="Z291" s="16"/>
      <c r="AA291" s="16"/>
    </row>
    <row r="292" spans="1:27" ht="12.75" customHeight="1" x14ac:dyDescent="0.15">
      <c r="A292" s="16"/>
      <c r="B292" s="16"/>
      <c r="C292" s="16"/>
      <c r="D292" s="16"/>
      <c r="E292" s="16"/>
      <c r="F292" s="15"/>
      <c r="G292" s="22"/>
      <c r="H292" s="22"/>
      <c r="I292" s="23"/>
      <c r="J292" s="23"/>
      <c r="K292" s="15"/>
      <c r="L292" s="15"/>
      <c r="M292" s="15"/>
      <c r="N292" s="15"/>
      <c r="O292" s="15"/>
      <c r="P292" s="15"/>
      <c r="Q292" s="24"/>
      <c r="R292" s="16"/>
      <c r="S292" s="16"/>
      <c r="T292" s="16"/>
      <c r="U292" s="16"/>
      <c r="V292" s="16"/>
      <c r="W292" s="16"/>
      <c r="X292" s="16"/>
      <c r="Y292" s="16"/>
      <c r="Z292" s="16"/>
      <c r="AA292" s="16"/>
    </row>
    <row r="293" spans="1:27" ht="12.75" customHeight="1" x14ac:dyDescent="0.15">
      <c r="A293" s="16"/>
      <c r="B293" s="16"/>
      <c r="C293" s="16"/>
      <c r="D293" s="16"/>
      <c r="E293" s="16"/>
      <c r="F293" s="15"/>
      <c r="G293" s="22"/>
      <c r="H293" s="22"/>
      <c r="I293" s="23"/>
      <c r="J293" s="23"/>
      <c r="K293" s="15"/>
      <c r="L293" s="15"/>
      <c r="M293" s="15"/>
      <c r="N293" s="15"/>
      <c r="O293" s="15"/>
      <c r="P293" s="15"/>
      <c r="Q293" s="24"/>
      <c r="R293" s="16"/>
      <c r="S293" s="16"/>
      <c r="T293" s="16"/>
      <c r="U293" s="16"/>
      <c r="V293" s="16"/>
      <c r="W293" s="16"/>
      <c r="X293" s="16"/>
      <c r="Y293" s="16"/>
      <c r="Z293" s="16"/>
      <c r="AA293" s="16"/>
    </row>
    <row r="294" spans="1:27" ht="12.75" customHeight="1" x14ac:dyDescent="0.15">
      <c r="A294" s="16"/>
      <c r="B294" s="16"/>
      <c r="C294" s="16"/>
      <c r="D294" s="16"/>
      <c r="E294" s="16"/>
      <c r="F294" s="15"/>
      <c r="G294" s="22"/>
      <c r="H294" s="22"/>
      <c r="I294" s="23"/>
      <c r="J294" s="23"/>
      <c r="K294" s="15"/>
      <c r="L294" s="15"/>
      <c r="M294" s="15"/>
      <c r="N294" s="15"/>
      <c r="O294" s="15"/>
      <c r="P294" s="15"/>
      <c r="Q294" s="24"/>
      <c r="R294" s="16"/>
      <c r="S294" s="16"/>
      <c r="T294" s="16"/>
      <c r="U294" s="16"/>
      <c r="V294" s="16"/>
      <c r="W294" s="16"/>
      <c r="X294" s="16"/>
      <c r="Y294" s="16"/>
      <c r="Z294" s="16"/>
      <c r="AA294" s="16"/>
    </row>
    <row r="295" spans="1:27" ht="12.75" customHeight="1" x14ac:dyDescent="0.15">
      <c r="A295" s="16"/>
      <c r="B295" s="16"/>
      <c r="C295" s="16"/>
      <c r="D295" s="16"/>
      <c r="E295" s="16"/>
      <c r="F295" s="15"/>
      <c r="G295" s="22"/>
      <c r="H295" s="22"/>
      <c r="I295" s="23"/>
      <c r="J295" s="23"/>
      <c r="K295" s="15"/>
      <c r="L295" s="15"/>
      <c r="M295" s="15"/>
      <c r="N295" s="15"/>
      <c r="O295" s="15"/>
      <c r="P295" s="15"/>
      <c r="Q295" s="24"/>
      <c r="R295" s="16"/>
      <c r="S295" s="16"/>
      <c r="T295" s="16"/>
      <c r="U295" s="16"/>
      <c r="V295" s="16"/>
      <c r="W295" s="16"/>
      <c r="X295" s="16"/>
      <c r="Y295" s="16"/>
      <c r="Z295" s="16"/>
      <c r="AA295" s="16"/>
    </row>
    <row r="296" spans="1:27" ht="12.75" customHeight="1" x14ac:dyDescent="0.15">
      <c r="A296" s="16"/>
      <c r="B296" s="16"/>
      <c r="C296" s="16"/>
      <c r="D296" s="16"/>
      <c r="E296" s="16"/>
      <c r="F296" s="15"/>
      <c r="G296" s="22"/>
      <c r="H296" s="22"/>
      <c r="I296" s="23"/>
      <c r="J296" s="23"/>
      <c r="K296" s="15"/>
      <c r="L296" s="15"/>
      <c r="M296" s="15"/>
      <c r="N296" s="15"/>
      <c r="O296" s="15"/>
      <c r="P296" s="15"/>
      <c r="Q296" s="24"/>
      <c r="R296" s="16"/>
      <c r="S296" s="16"/>
      <c r="T296" s="16"/>
      <c r="U296" s="16"/>
      <c r="V296" s="16"/>
      <c r="W296" s="16"/>
      <c r="X296" s="16"/>
      <c r="Y296" s="16"/>
      <c r="Z296" s="16"/>
      <c r="AA296" s="16"/>
    </row>
    <row r="297" spans="1:27" ht="12.75" customHeight="1" x14ac:dyDescent="0.15">
      <c r="A297" s="16"/>
      <c r="B297" s="16"/>
      <c r="C297" s="16"/>
      <c r="D297" s="16"/>
      <c r="E297" s="16"/>
      <c r="F297" s="15"/>
      <c r="G297" s="22"/>
      <c r="H297" s="22"/>
      <c r="I297" s="23"/>
      <c r="J297" s="23"/>
      <c r="K297" s="15"/>
      <c r="L297" s="15"/>
      <c r="M297" s="15"/>
      <c r="N297" s="15"/>
      <c r="O297" s="15"/>
      <c r="P297" s="15"/>
      <c r="Q297" s="24"/>
      <c r="R297" s="16"/>
      <c r="S297" s="16"/>
      <c r="T297" s="16"/>
      <c r="U297" s="16"/>
      <c r="V297" s="16"/>
      <c r="W297" s="16"/>
      <c r="X297" s="16"/>
      <c r="Y297" s="16"/>
      <c r="Z297" s="16"/>
      <c r="AA297" s="16"/>
    </row>
    <row r="298" spans="1:27" ht="12.75" customHeight="1" x14ac:dyDescent="0.15">
      <c r="A298" s="16"/>
      <c r="B298" s="16"/>
      <c r="C298" s="16"/>
      <c r="D298" s="16"/>
      <c r="E298" s="16"/>
      <c r="F298" s="15"/>
      <c r="G298" s="22"/>
      <c r="H298" s="22"/>
      <c r="I298" s="23"/>
      <c r="J298" s="23"/>
      <c r="K298" s="15"/>
      <c r="L298" s="15"/>
      <c r="M298" s="15"/>
      <c r="N298" s="15"/>
      <c r="O298" s="15"/>
      <c r="P298" s="15"/>
      <c r="Q298" s="24"/>
      <c r="R298" s="16"/>
      <c r="S298" s="16"/>
      <c r="T298" s="16"/>
      <c r="U298" s="16"/>
      <c r="V298" s="16"/>
      <c r="W298" s="16"/>
      <c r="X298" s="16"/>
      <c r="Y298" s="16"/>
      <c r="Z298" s="16"/>
      <c r="AA298" s="16"/>
    </row>
    <row r="299" spans="1:27" ht="12.75" customHeight="1" x14ac:dyDescent="0.15">
      <c r="A299" s="16"/>
      <c r="B299" s="16"/>
      <c r="C299" s="16"/>
      <c r="D299" s="16"/>
      <c r="E299" s="16"/>
      <c r="F299" s="15"/>
      <c r="G299" s="22"/>
      <c r="H299" s="22"/>
      <c r="I299" s="23"/>
      <c r="J299" s="23"/>
      <c r="K299" s="15"/>
      <c r="L299" s="15"/>
      <c r="M299" s="15"/>
      <c r="N299" s="15"/>
      <c r="O299" s="15"/>
      <c r="P299" s="15"/>
      <c r="Q299" s="24"/>
      <c r="R299" s="16"/>
      <c r="S299" s="16"/>
      <c r="T299" s="16"/>
      <c r="U299" s="16"/>
      <c r="V299" s="16"/>
      <c r="W299" s="16"/>
      <c r="X299" s="16"/>
      <c r="Y299" s="16"/>
      <c r="Z299" s="16"/>
      <c r="AA299" s="16"/>
    </row>
    <row r="300" spans="1:27" ht="12.75" customHeight="1" x14ac:dyDescent="0.15">
      <c r="A300" s="16"/>
      <c r="B300" s="16"/>
      <c r="C300" s="16"/>
      <c r="D300" s="16"/>
      <c r="E300" s="16"/>
      <c r="F300" s="15"/>
      <c r="G300" s="22"/>
      <c r="H300" s="22"/>
      <c r="I300" s="23"/>
      <c r="J300" s="23"/>
      <c r="K300" s="15"/>
      <c r="L300" s="15"/>
      <c r="M300" s="15"/>
      <c r="N300" s="15"/>
      <c r="O300" s="15"/>
      <c r="P300" s="15"/>
      <c r="Q300" s="24"/>
      <c r="R300" s="16"/>
      <c r="S300" s="16"/>
      <c r="T300" s="16"/>
      <c r="U300" s="16"/>
      <c r="V300" s="16"/>
      <c r="W300" s="16"/>
      <c r="X300" s="16"/>
      <c r="Y300" s="16"/>
      <c r="Z300" s="16"/>
      <c r="AA300" s="16"/>
    </row>
    <row r="301" spans="1:27" ht="12.75" customHeight="1" x14ac:dyDescent="0.15">
      <c r="A301" s="16"/>
      <c r="B301" s="16"/>
      <c r="C301" s="16"/>
      <c r="D301" s="16"/>
      <c r="E301" s="16"/>
      <c r="F301" s="15"/>
      <c r="G301" s="22"/>
      <c r="H301" s="22"/>
      <c r="I301" s="23"/>
      <c r="J301" s="23"/>
      <c r="K301" s="15"/>
      <c r="L301" s="15"/>
      <c r="M301" s="15"/>
      <c r="N301" s="15"/>
      <c r="O301" s="15"/>
      <c r="P301" s="15"/>
      <c r="Q301" s="24"/>
      <c r="R301" s="16"/>
      <c r="S301" s="16"/>
      <c r="T301" s="16"/>
      <c r="U301" s="16"/>
      <c r="V301" s="16"/>
      <c r="W301" s="16"/>
      <c r="X301" s="16"/>
      <c r="Y301" s="16"/>
      <c r="Z301" s="16"/>
      <c r="AA301" s="16"/>
    </row>
    <row r="302" spans="1:27" ht="12.75" customHeight="1" x14ac:dyDescent="0.15">
      <c r="A302" s="16"/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</row>
    <row r="303" spans="1:27" ht="12.75" customHeight="1" x14ac:dyDescent="0.15">
      <c r="A303" s="16"/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</row>
    <row r="304" spans="1:27" ht="12.75" customHeight="1" x14ac:dyDescent="0.15">
      <c r="A304" s="16"/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</row>
    <row r="305" spans="1:27" ht="12.75" customHeight="1" x14ac:dyDescent="0.15">
      <c r="A305" s="16"/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</row>
    <row r="306" spans="1:27" ht="12.75" customHeight="1" x14ac:dyDescent="0.15">
      <c r="A306" s="16"/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</row>
    <row r="307" spans="1:27" ht="12.75" customHeight="1" x14ac:dyDescent="0.15">
      <c r="A307" s="16"/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</row>
    <row r="308" spans="1:27" ht="12.75" customHeight="1" x14ac:dyDescent="0.15">
      <c r="A308" s="16"/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</row>
    <row r="309" spans="1:27" ht="12.75" customHeight="1" x14ac:dyDescent="0.15">
      <c r="A309" s="16"/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</row>
    <row r="310" spans="1:27" ht="12.75" customHeight="1" x14ac:dyDescent="0.15">
      <c r="A310" s="16"/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</row>
    <row r="311" spans="1:27" ht="12.75" customHeight="1" x14ac:dyDescent="0.15">
      <c r="A311" s="16"/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</row>
    <row r="312" spans="1:27" ht="12.75" customHeight="1" x14ac:dyDescent="0.15">
      <c r="A312" s="16"/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</row>
    <row r="313" spans="1:27" ht="12.75" customHeight="1" x14ac:dyDescent="0.15">
      <c r="A313" s="16"/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</row>
    <row r="314" spans="1:27" ht="12.75" customHeight="1" x14ac:dyDescent="0.15">
      <c r="A314" s="16"/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</row>
    <row r="315" spans="1:27" ht="12.75" customHeight="1" x14ac:dyDescent="0.15">
      <c r="A315" s="16"/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</row>
    <row r="316" spans="1:27" ht="12.75" customHeight="1" x14ac:dyDescent="0.15">
      <c r="A316" s="16"/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</row>
    <row r="317" spans="1:27" ht="12.75" customHeight="1" x14ac:dyDescent="0.15">
      <c r="A317" s="16"/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</row>
    <row r="318" spans="1:27" ht="12.75" customHeight="1" x14ac:dyDescent="0.15">
      <c r="A318" s="16"/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</row>
    <row r="319" spans="1:27" ht="12.75" customHeight="1" x14ac:dyDescent="0.15">
      <c r="A319" s="16"/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</row>
    <row r="320" spans="1:27" ht="12.75" customHeight="1" x14ac:dyDescent="0.15">
      <c r="A320" s="16"/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</row>
    <row r="321" spans="1:27" ht="12.75" customHeight="1" x14ac:dyDescent="0.15">
      <c r="A321" s="16"/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</row>
    <row r="322" spans="1:27" ht="12.75" customHeight="1" x14ac:dyDescent="0.15">
      <c r="A322" s="16"/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</row>
    <row r="323" spans="1:27" ht="12.75" customHeight="1" x14ac:dyDescent="0.15">
      <c r="A323" s="16"/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</row>
    <row r="324" spans="1:27" ht="12.75" customHeight="1" x14ac:dyDescent="0.15">
      <c r="A324" s="16"/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</row>
    <row r="325" spans="1:27" ht="12.75" customHeight="1" x14ac:dyDescent="0.15">
      <c r="A325" s="16"/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</row>
    <row r="326" spans="1:27" ht="12.75" customHeight="1" x14ac:dyDescent="0.15">
      <c r="A326" s="16"/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</row>
    <row r="327" spans="1:27" ht="12.75" customHeight="1" x14ac:dyDescent="0.15">
      <c r="A327" s="16"/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</row>
    <row r="328" spans="1:27" ht="12.75" customHeight="1" x14ac:dyDescent="0.15">
      <c r="A328" s="16"/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</row>
    <row r="329" spans="1:27" ht="12.75" customHeight="1" x14ac:dyDescent="0.15">
      <c r="A329" s="16"/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</row>
    <row r="330" spans="1:27" ht="12.75" customHeight="1" x14ac:dyDescent="0.15">
      <c r="A330" s="16"/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</row>
    <row r="331" spans="1:27" ht="12.75" customHeight="1" x14ac:dyDescent="0.15">
      <c r="A331" s="16"/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</row>
    <row r="332" spans="1:27" ht="12.75" customHeight="1" x14ac:dyDescent="0.15">
      <c r="A332" s="16"/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</row>
    <row r="333" spans="1:27" ht="12.75" customHeight="1" x14ac:dyDescent="0.15">
      <c r="A333" s="16"/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</row>
    <row r="334" spans="1:27" ht="12.75" customHeight="1" x14ac:dyDescent="0.15">
      <c r="A334" s="16"/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</row>
    <row r="335" spans="1:27" ht="12.75" customHeight="1" x14ac:dyDescent="0.15">
      <c r="A335" s="16"/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</row>
    <row r="336" spans="1:27" ht="12.75" customHeight="1" x14ac:dyDescent="0.15">
      <c r="A336" s="16"/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</row>
    <row r="337" spans="1:27" ht="12.75" customHeight="1" x14ac:dyDescent="0.15">
      <c r="A337" s="16"/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6"/>
    </row>
    <row r="338" spans="1:27" ht="12.75" customHeight="1" x14ac:dyDescent="0.15">
      <c r="A338" s="16"/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</row>
    <row r="339" spans="1:27" ht="12.75" customHeight="1" x14ac:dyDescent="0.15">
      <c r="A339" s="16"/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</row>
    <row r="340" spans="1:27" ht="12.75" customHeight="1" x14ac:dyDescent="0.15">
      <c r="A340" s="16"/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</row>
    <row r="341" spans="1:27" ht="12.75" customHeight="1" x14ac:dyDescent="0.15">
      <c r="A341" s="16"/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</row>
    <row r="342" spans="1:27" ht="12.75" customHeight="1" x14ac:dyDescent="0.15">
      <c r="A342" s="16"/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</row>
    <row r="343" spans="1:27" ht="12.75" customHeight="1" x14ac:dyDescent="0.15">
      <c r="A343" s="16"/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</row>
    <row r="344" spans="1:27" ht="12.75" customHeight="1" x14ac:dyDescent="0.15">
      <c r="A344" s="16"/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</row>
    <row r="345" spans="1:27" ht="12.75" customHeight="1" x14ac:dyDescent="0.15">
      <c r="A345" s="16"/>
      <c r="B345" s="16"/>
      <c r="C345" s="16"/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</row>
    <row r="346" spans="1:27" ht="12.75" customHeight="1" x14ac:dyDescent="0.15">
      <c r="A346" s="16"/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</row>
    <row r="347" spans="1:27" ht="12.75" customHeight="1" x14ac:dyDescent="0.15">
      <c r="A347" s="16"/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</row>
    <row r="348" spans="1:27" ht="12.75" customHeight="1" x14ac:dyDescent="0.15">
      <c r="A348" s="16"/>
      <c r="B348" s="16"/>
      <c r="C348" s="16"/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</row>
    <row r="349" spans="1:27" ht="12.75" customHeight="1" x14ac:dyDescent="0.15">
      <c r="A349" s="16"/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</row>
    <row r="350" spans="1:27" ht="12.75" customHeight="1" x14ac:dyDescent="0.15">
      <c r="A350" s="16"/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</row>
    <row r="351" spans="1:27" ht="12.75" customHeight="1" x14ac:dyDescent="0.15">
      <c r="A351" s="16"/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</row>
    <row r="352" spans="1:27" ht="12.75" customHeight="1" x14ac:dyDescent="0.15">
      <c r="A352" s="16"/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6"/>
    </row>
    <row r="353" spans="1:27" ht="12.75" customHeight="1" x14ac:dyDescent="0.15">
      <c r="A353" s="16"/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</row>
    <row r="354" spans="1:27" ht="12.75" customHeight="1" x14ac:dyDescent="0.15">
      <c r="A354" s="16"/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</row>
    <row r="355" spans="1:27" ht="12.75" customHeight="1" x14ac:dyDescent="0.15">
      <c r="A355" s="16"/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6"/>
    </row>
    <row r="356" spans="1:27" ht="12.75" customHeight="1" x14ac:dyDescent="0.15">
      <c r="A356" s="16"/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</row>
    <row r="357" spans="1:27" ht="12.75" customHeight="1" x14ac:dyDescent="0.15">
      <c r="A357" s="16"/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6"/>
    </row>
    <row r="358" spans="1:27" ht="12.75" customHeight="1" x14ac:dyDescent="0.15">
      <c r="A358" s="16"/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</row>
    <row r="359" spans="1:27" ht="12.75" customHeight="1" x14ac:dyDescent="0.15">
      <c r="A359" s="16"/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6"/>
    </row>
    <row r="360" spans="1:27" ht="12.75" customHeight="1" x14ac:dyDescent="0.15">
      <c r="A360" s="16"/>
      <c r="B360" s="16"/>
      <c r="C360" s="16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6"/>
    </row>
    <row r="361" spans="1:27" ht="12.75" customHeight="1" x14ac:dyDescent="0.15">
      <c r="A361" s="16"/>
      <c r="B361" s="16"/>
      <c r="C361" s="16"/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6"/>
    </row>
    <row r="362" spans="1:27" ht="12.75" customHeight="1" x14ac:dyDescent="0.15">
      <c r="A362" s="16"/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6"/>
    </row>
    <row r="363" spans="1:27" ht="12.75" customHeight="1" x14ac:dyDescent="0.15">
      <c r="A363" s="16"/>
      <c r="B363" s="16"/>
      <c r="C363" s="16"/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6"/>
    </row>
    <row r="364" spans="1:27" ht="12.75" customHeight="1" x14ac:dyDescent="0.15">
      <c r="A364" s="16"/>
      <c r="B364" s="16"/>
      <c r="C364" s="16"/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</row>
    <row r="365" spans="1:27" ht="12.75" customHeight="1" x14ac:dyDescent="0.15">
      <c r="A365" s="16"/>
      <c r="B365" s="16"/>
      <c r="C365" s="16"/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6"/>
    </row>
    <row r="366" spans="1:27" ht="12.75" customHeight="1" x14ac:dyDescent="0.15">
      <c r="A366" s="16"/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</row>
    <row r="367" spans="1:27" ht="12.75" customHeight="1" x14ac:dyDescent="0.15">
      <c r="A367" s="16"/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</row>
    <row r="368" spans="1:27" ht="12.75" customHeight="1" x14ac:dyDescent="0.15">
      <c r="A368" s="16"/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</row>
    <row r="369" spans="1:27" ht="12.75" customHeight="1" x14ac:dyDescent="0.15">
      <c r="A369" s="16"/>
      <c r="B369" s="16"/>
      <c r="C369" s="16"/>
      <c r="D369" s="16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6"/>
    </row>
    <row r="370" spans="1:27" ht="12.75" customHeight="1" x14ac:dyDescent="0.15">
      <c r="A370" s="16"/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</row>
    <row r="371" spans="1:27" ht="12.75" customHeight="1" x14ac:dyDescent="0.15">
      <c r="A371" s="16"/>
      <c r="B371" s="16"/>
      <c r="C371" s="16"/>
      <c r="D371" s="16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6"/>
    </row>
    <row r="372" spans="1:27" ht="12.75" customHeight="1" x14ac:dyDescent="0.15">
      <c r="A372" s="16"/>
      <c r="B372" s="16"/>
      <c r="C372" s="16"/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</row>
    <row r="373" spans="1:27" ht="12.75" customHeight="1" x14ac:dyDescent="0.15">
      <c r="A373" s="16"/>
      <c r="B373" s="16"/>
      <c r="C373" s="16"/>
      <c r="D373" s="16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6"/>
    </row>
    <row r="374" spans="1:27" ht="12.75" customHeight="1" x14ac:dyDescent="0.15">
      <c r="A374" s="16"/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6"/>
    </row>
    <row r="375" spans="1:27" ht="12.75" customHeight="1" x14ac:dyDescent="0.15">
      <c r="A375" s="16"/>
      <c r="B375" s="16"/>
      <c r="C375" s="16"/>
      <c r="D375" s="16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6"/>
    </row>
    <row r="376" spans="1:27" ht="12.75" customHeight="1" x14ac:dyDescent="0.15">
      <c r="A376" s="16"/>
      <c r="B376" s="16"/>
      <c r="C376" s="16"/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6"/>
    </row>
    <row r="377" spans="1:27" ht="12.75" customHeight="1" x14ac:dyDescent="0.15">
      <c r="A377" s="16"/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6"/>
    </row>
    <row r="378" spans="1:27" ht="12.75" customHeight="1" x14ac:dyDescent="0.15">
      <c r="A378" s="16"/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</row>
    <row r="379" spans="1:27" ht="12.75" customHeight="1" x14ac:dyDescent="0.15">
      <c r="A379" s="16"/>
      <c r="B379" s="16"/>
      <c r="C379" s="16"/>
      <c r="D379" s="16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6"/>
    </row>
    <row r="380" spans="1:27" ht="12.75" customHeight="1" x14ac:dyDescent="0.15">
      <c r="A380" s="16"/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</row>
    <row r="381" spans="1:27" ht="12.75" customHeight="1" x14ac:dyDescent="0.15">
      <c r="A381" s="16"/>
      <c r="B381" s="16"/>
      <c r="C381" s="16"/>
      <c r="D381" s="16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</row>
    <row r="382" spans="1:27" ht="12.75" customHeight="1" x14ac:dyDescent="0.15">
      <c r="A382" s="16"/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</row>
    <row r="383" spans="1:27" ht="12.75" customHeight="1" x14ac:dyDescent="0.15">
      <c r="A383" s="16"/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6"/>
    </row>
    <row r="384" spans="1:27" ht="12.75" customHeight="1" x14ac:dyDescent="0.15">
      <c r="A384" s="16"/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6"/>
    </row>
    <row r="385" spans="1:27" ht="12.75" customHeight="1" x14ac:dyDescent="0.15">
      <c r="A385" s="16"/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6"/>
    </row>
    <row r="386" spans="1:27" ht="12.75" customHeight="1" x14ac:dyDescent="0.15">
      <c r="A386" s="16"/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</row>
    <row r="387" spans="1:27" ht="12.75" customHeight="1" x14ac:dyDescent="0.15">
      <c r="A387" s="16"/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6"/>
    </row>
    <row r="388" spans="1:27" ht="12.75" customHeight="1" x14ac:dyDescent="0.15">
      <c r="A388" s="16"/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6"/>
    </row>
    <row r="389" spans="1:27" ht="12.75" customHeight="1" x14ac:dyDescent="0.15">
      <c r="A389" s="16"/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6"/>
    </row>
    <row r="390" spans="1:27" ht="12.75" customHeight="1" x14ac:dyDescent="0.15">
      <c r="A390" s="16"/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6"/>
    </row>
    <row r="391" spans="1:27" ht="12.75" customHeight="1" x14ac:dyDescent="0.15">
      <c r="A391" s="16"/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6"/>
    </row>
    <row r="392" spans="1:27" ht="12.75" customHeight="1" x14ac:dyDescent="0.15">
      <c r="A392" s="16"/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6"/>
    </row>
    <row r="393" spans="1:27" ht="12.75" customHeight="1" x14ac:dyDescent="0.15">
      <c r="A393" s="16"/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  <c r="AA393" s="16"/>
    </row>
    <row r="394" spans="1:27" ht="12.75" customHeight="1" x14ac:dyDescent="0.15">
      <c r="A394" s="16"/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  <c r="AA394" s="16"/>
    </row>
    <row r="395" spans="1:27" ht="12.75" customHeight="1" x14ac:dyDescent="0.15">
      <c r="A395" s="16"/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6"/>
    </row>
    <row r="396" spans="1:27" ht="12.75" customHeight="1" x14ac:dyDescent="0.15">
      <c r="A396" s="16"/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6"/>
    </row>
    <row r="397" spans="1:27" ht="12.75" customHeight="1" x14ac:dyDescent="0.15">
      <c r="A397" s="16"/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6"/>
    </row>
    <row r="398" spans="1:27" ht="12.75" customHeight="1" x14ac:dyDescent="0.15">
      <c r="A398" s="16"/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</row>
    <row r="399" spans="1:27" ht="12.75" customHeight="1" x14ac:dyDescent="0.15">
      <c r="A399" s="16"/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6"/>
    </row>
    <row r="400" spans="1:27" ht="12.75" customHeight="1" x14ac:dyDescent="0.15">
      <c r="A400" s="16"/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6"/>
    </row>
    <row r="401" spans="1:27" ht="12.75" customHeight="1" x14ac:dyDescent="0.15">
      <c r="A401" s="16"/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  <c r="AA401" s="16"/>
    </row>
    <row r="402" spans="1:27" ht="12.75" customHeight="1" x14ac:dyDescent="0.15">
      <c r="A402" s="16"/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6"/>
    </row>
    <row r="403" spans="1:27" ht="12.75" customHeight="1" x14ac:dyDescent="0.15">
      <c r="A403" s="16"/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  <c r="AA403" s="16"/>
    </row>
    <row r="404" spans="1:27" ht="12.75" customHeight="1" x14ac:dyDescent="0.15">
      <c r="A404" s="16"/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  <c r="AA404" s="16"/>
    </row>
    <row r="405" spans="1:27" ht="12.75" customHeight="1" x14ac:dyDescent="0.15">
      <c r="A405" s="16"/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  <c r="AA405" s="16"/>
    </row>
    <row r="406" spans="1:27" ht="12.75" customHeight="1" x14ac:dyDescent="0.15">
      <c r="A406" s="16"/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  <c r="AA406" s="16"/>
    </row>
    <row r="407" spans="1:27" ht="12.75" customHeight="1" x14ac:dyDescent="0.15">
      <c r="A407" s="16"/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  <c r="AA407" s="16"/>
    </row>
    <row r="408" spans="1:27" ht="12.75" customHeight="1" x14ac:dyDescent="0.15">
      <c r="A408" s="16"/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  <c r="AA408" s="16"/>
    </row>
    <row r="409" spans="1:27" ht="12.75" customHeight="1" x14ac:dyDescent="0.15">
      <c r="A409" s="16"/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  <c r="AA409" s="16"/>
    </row>
    <row r="410" spans="1:27" ht="12.75" customHeight="1" x14ac:dyDescent="0.15">
      <c r="A410" s="16"/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6"/>
    </row>
    <row r="411" spans="1:27" ht="12.75" customHeight="1" x14ac:dyDescent="0.15">
      <c r="A411" s="16"/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16"/>
    </row>
    <row r="412" spans="1:27" ht="12.75" customHeight="1" x14ac:dyDescent="0.15">
      <c r="A412" s="16"/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</row>
    <row r="413" spans="1:27" ht="12.75" customHeight="1" x14ac:dyDescent="0.15">
      <c r="A413" s="16"/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</row>
    <row r="414" spans="1:27" ht="12.75" customHeight="1" x14ac:dyDescent="0.15">
      <c r="A414" s="16"/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</row>
    <row r="415" spans="1:27" ht="12.75" customHeight="1" x14ac:dyDescent="0.15">
      <c r="A415" s="16"/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6"/>
    </row>
    <row r="416" spans="1:27" ht="12.75" customHeight="1" x14ac:dyDescent="0.15">
      <c r="A416" s="16"/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AA416" s="16"/>
    </row>
    <row r="417" spans="1:27" ht="12.75" customHeight="1" x14ac:dyDescent="0.15">
      <c r="A417" s="16"/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  <c r="AA417" s="16"/>
    </row>
    <row r="418" spans="1:27" ht="12.75" customHeight="1" x14ac:dyDescent="0.15">
      <c r="A418" s="16"/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  <c r="AA418" s="16"/>
    </row>
    <row r="419" spans="1:27" ht="12.75" customHeight="1" x14ac:dyDescent="0.15">
      <c r="A419" s="16"/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  <c r="AA419" s="16"/>
    </row>
    <row r="420" spans="1:27" ht="12.75" customHeight="1" x14ac:dyDescent="0.15">
      <c r="A420" s="16"/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6"/>
    </row>
    <row r="421" spans="1:27" ht="12.75" customHeight="1" x14ac:dyDescent="0.15">
      <c r="A421" s="16"/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  <c r="AA421" s="16"/>
    </row>
    <row r="422" spans="1:27" ht="12.75" customHeight="1" x14ac:dyDescent="0.15">
      <c r="A422" s="16"/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  <c r="AA422" s="16"/>
    </row>
    <row r="423" spans="1:27" ht="12.75" customHeight="1" x14ac:dyDescent="0.15">
      <c r="A423" s="16"/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  <c r="AA423" s="16"/>
    </row>
    <row r="424" spans="1:27" ht="12.75" customHeight="1" x14ac:dyDescent="0.15">
      <c r="A424" s="16"/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6"/>
    </row>
    <row r="425" spans="1:27" ht="12.75" customHeight="1" x14ac:dyDescent="0.15">
      <c r="A425" s="16"/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</row>
    <row r="426" spans="1:27" ht="12.75" customHeight="1" x14ac:dyDescent="0.15">
      <c r="A426" s="16"/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6"/>
    </row>
    <row r="427" spans="1:27" ht="12.75" customHeight="1" x14ac:dyDescent="0.15">
      <c r="A427" s="16"/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  <c r="AA427" s="16"/>
    </row>
    <row r="428" spans="1:27" ht="12.75" customHeight="1" x14ac:dyDescent="0.15">
      <c r="A428" s="16"/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6"/>
    </row>
    <row r="429" spans="1:27" ht="12.75" customHeight="1" x14ac:dyDescent="0.15">
      <c r="A429" s="16"/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6"/>
    </row>
    <row r="430" spans="1:27" ht="12.75" customHeight="1" x14ac:dyDescent="0.15">
      <c r="A430" s="16"/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  <c r="AA430" s="16"/>
    </row>
    <row r="431" spans="1:27" ht="12.75" customHeight="1" x14ac:dyDescent="0.15">
      <c r="A431" s="16"/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  <c r="AA431" s="16"/>
    </row>
    <row r="432" spans="1:27" ht="12.75" customHeight="1" x14ac:dyDescent="0.15">
      <c r="A432" s="16"/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  <c r="AA432" s="16"/>
    </row>
    <row r="433" spans="1:27" ht="12.75" customHeight="1" x14ac:dyDescent="0.15">
      <c r="A433" s="16"/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  <c r="AA433" s="16"/>
    </row>
    <row r="434" spans="1:27" ht="12.75" customHeight="1" x14ac:dyDescent="0.15">
      <c r="A434" s="16"/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6"/>
    </row>
    <row r="435" spans="1:27" ht="12.75" customHeight="1" x14ac:dyDescent="0.15">
      <c r="A435" s="16"/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  <c r="AA435" s="16"/>
    </row>
    <row r="436" spans="1:27" ht="12.75" customHeight="1" x14ac:dyDescent="0.15">
      <c r="A436" s="16"/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  <c r="AA436" s="16"/>
    </row>
    <row r="437" spans="1:27" ht="12.75" customHeight="1" x14ac:dyDescent="0.15">
      <c r="A437" s="16"/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  <c r="AA437" s="16"/>
    </row>
    <row r="438" spans="1:27" ht="12.75" customHeight="1" x14ac:dyDescent="0.15">
      <c r="A438" s="16"/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  <c r="AA438" s="16"/>
    </row>
    <row r="439" spans="1:27" ht="12.75" customHeight="1" x14ac:dyDescent="0.15">
      <c r="A439" s="16"/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  <c r="AA439" s="16"/>
    </row>
    <row r="440" spans="1:27" ht="12.75" customHeight="1" x14ac:dyDescent="0.15">
      <c r="A440" s="16"/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  <c r="AA440" s="16"/>
    </row>
    <row r="441" spans="1:27" ht="12.75" customHeight="1" x14ac:dyDescent="0.15">
      <c r="A441" s="16"/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  <c r="AA441" s="16"/>
    </row>
    <row r="442" spans="1:27" ht="12.75" customHeight="1" x14ac:dyDescent="0.15">
      <c r="A442" s="16"/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  <c r="AA442" s="16"/>
    </row>
    <row r="443" spans="1:27" ht="12.75" customHeight="1" x14ac:dyDescent="0.15">
      <c r="A443" s="16"/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  <c r="AA443" s="16"/>
    </row>
    <row r="444" spans="1:27" ht="12.75" customHeight="1" x14ac:dyDescent="0.15">
      <c r="A444" s="16"/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  <c r="AA444" s="16"/>
    </row>
    <row r="445" spans="1:27" ht="12.75" customHeight="1" x14ac:dyDescent="0.15">
      <c r="A445" s="16"/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  <c r="AA445" s="16"/>
    </row>
    <row r="446" spans="1:27" ht="12.75" customHeight="1" x14ac:dyDescent="0.15">
      <c r="A446" s="16"/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  <c r="AA446" s="16"/>
    </row>
    <row r="447" spans="1:27" ht="12.75" customHeight="1" x14ac:dyDescent="0.15">
      <c r="A447" s="16"/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  <c r="AA447" s="16"/>
    </row>
    <row r="448" spans="1:27" ht="12.75" customHeight="1" x14ac:dyDescent="0.15">
      <c r="A448" s="16"/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  <c r="AA448" s="16"/>
    </row>
    <row r="449" spans="1:27" ht="12.75" customHeight="1" x14ac:dyDescent="0.15">
      <c r="A449" s="16"/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  <c r="AA449" s="16"/>
    </row>
    <row r="450" spans="1:27" ht="12.75" customHeight="1" x14ac:dyDescent="0.15">
      <c r="A450" s="16"/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  <c r="AA450" s="16"/>
    </row>
    <row r="451" spans="1:27" ht="12.75" customHeight="1" x14ac:dyDescent="0.15">
      <c r="A451" s="16"/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  <c r="AA451" s="16"/>
    </row>
    <row r="452" spans="1:27" ht="12.75" customHeight="1" x14ac:dyDescent="0.15">
      <c r="A452" s="16"/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  <c r="AA452" s="16"/>
    </row>
    <row r="453" spans="1:27" ht="12.75" customHeight="1" x14ac:dyDescent="0.15">
      <c r="A453" s="16"/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  <c r="AA453" s="16"/>
    </row>
    <row r="454" spans="1:27" ht="12.75" customHeight="1" x14ac:dyDescent="0.15">
      <c r="A454" s="16"/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  <c r="AA454" s="16"/>
    </row>
    <row r="455" spans="1:27" ht="12.75" customHeight="1" x14ac:dyDescent="0.15">
      <c r="A455" s="16"/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  <c r="AA455" s="16"/>
    </row>
    <row r="456" spans="1:27" ht="12.75" customHeight="1" x14ac:dyDescent="0.15">
      <c r="A456" s="16"/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  <c r="AA456" s="16"/>
    </row>
    <row r="457" spans="1:27" ht="12.75" customHeight="1" x14ac:dyDescent="0.15">
      <c r="A457" s="16"/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  <c r="AA457" s="16"/>
    </row>
    <row r="458" spans="1:27" ht="12.75" customHeight="1" x14ac:dyDescent="0.15">
      <c r="A458" s="16"/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  <c r="AA458" s="16"/>
    </row>
    <row r="459" spans="1:27" ht="12.75" customHeight="1" x14ac:dyDescent="0.15">
      <c r="A459" s="16"/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  <c r="AA459" s="16"/>
    </row>
    <row r="460" spans="1:27" ht="12.75" customHeight="1" x14ac:dyDescent="0.15">
      <c r="A460" s="16"/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  <c r="AA460" s="16"/>
    </row>
    <row r="461" spans="1:27" ht="12.75" customHeight="1" x14ac:dyDescent="0.15">
      <c r="A461" s="16"/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  <c r="AA461" s="16"/>
    </row>
    <row r="462" spans="1:27" ht="12.75" customHeight="1" x14ac:dyDescent="0.15">
      <c r="A462" s="16"/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  <c r="AA462" s="16"/>
    </row>
    <row r="463" spans="1:27" ht="12.75" customHeight="1" x14ac:dyDescent="0.15">
      <c r="A463" s="16"/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  <c r="AA463" s="16"/>
    </row>
    <row r="464" spans="1:27" ht="12.75" customHeight="1" x14ac:dyDescent="0.15">
      <c r="A464" s="16"/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  <c r="AA464" s="16"/>
    </row>
    <row r="465" spans="1:27" ht="12.75" customHeight="1" x14ac:dyDescent="0.15">
      <c r="A465" s="16"/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  <c r="AA465" s="16"/>
    </row>
    <row r="466" spans="1:27" ht="12.75" customHeight="1" x14ac:dyDescent="0.15">
      <c r="A466" s="16"/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  <c r="AA466" s="16"/>
    </row>
    <row r="467" spans="1:27" ht="12.75" customHeight="1" x14ac:dyDescent="0.15">
      <c r="A467" s="16"/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  <c r="AA467" s="16"/>
    </row>
    <row r="468" spans="1:27" ht="12.75" customHeight="1" x14ac:dyDescent="0.15">
      <c r="A468" s="16"/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  <c r="AA468" s="16"/>
    </row>
    <row r="469" spans="1:27" ht="12.75" customHeight="1" x14ac:dyDescent="0.15">
      <c r="A469" s="16"/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  <c r="AA469" s="16"/>
    </row>
    <row r="470" spans="1:27" ht="12.75" customHeight="1" x14ac:dyDescent="0.15">
      <c r="A470" s="16"/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  <c r="AA470" s="16"/>
    </row>
    <row r="471" spans="1:27" ht="12.75" customHeight="1" x14ac:dyDescent="0.15">
      <c r="A471" s="16"/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  <c r="AA471" s="16"/>
    </row>
    <row r="472" spans="1:27" ht="12.75" customHeight="1" x14ac:dyDescent="0.15">
      <c r="A472" s="16"/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  <c r="AA472" s="16"/>
    </row>
    <row r="473" spans="1:27" ht="12.75" customHeight="1" x14ac:dyDescent="0.15">
      <c r="A473" s="16"/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  <c r="AA473" s="16"/>
    </row>
    <row r="474" spans="1:27" ht="12.75" customHeight="1" x14ac:dyDescent="0.15">
      <c r="A474" s="16"/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  <c r="AA474" s="16"/>
    </row>
    <row r="475" spans="1:27" ht="12.75" customHeight="1" x14ac:dyDescent="0.15">
      <c r="A475" s="16"/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  <c r="AA475" s="16"/>
    </row>
    <row r="476" spans="1:27" ht="12.75" customHeight="1" x14ac:dyDescent="0.15">
      <c r="A476" s="16"/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  <c r="AA476" s="16"/>
    </row>
    <row r="477" spans="1:27" ht="12.75" customHeight="1" x14ac:dyDescent="0.15">
      <c r="A477" s="16"/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  <c r="AA477" s="16"/>
    </row>
    <row r="478" spans="1:27" ht="12.75" customHeight="1" x14ac:dyDescent="0.15">
      <c r="A478" s="16"/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  <c r="AA478" s="16"/>
    </row>
    <row r="479" spans="1:27" ht="12.75" customHeight="1" x14ac:dyDescent="0.15">
      <c r="A479" s="16"/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  <c r="AA479" s="16"/>
    </row>
    <row r="480" spans="1:27" ht="12.75" customHeight="1" x14ac:dyDescent="0.15">
      <c r="A480" s="16"/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  <c r="AA480" s="16"/>
    </row>
    <row r="481" spans="1:27" ht="12.75" customHeight="1" x14ac:dyDescent="0.15">
      <c r="A481" s="16"/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  <c r="AA481" s="16"/>
    </row>
    <row r="482" spans="1:27" ht="12.75" customHeight="1" x14ac:dyDescent="0.15">
      <c r="A482" s="16"/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  <c r="AA482" s="16"/>
    </row>
    <row r="483" spans="1:27" ht="12.75" customHeight="1" x14ac:dyDescent="0.15">
      <c r="A483" s="16"/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  <c r="AA483" s="16"/>
    </row>
    <row r="484" spans="1:27" ht="12.75" customHeight="1" x14ac:dyDescent="0.15">
      <c r="A484" s="16"/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  <c r="AA484" s="16"/>
    </row>
    <row r="485" spans="1:27" ht="12.75" customHeight="1" x14ac:dyDescent="0.15">
      <c r="A485" s="16"/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  <c r="AA485" s="16"/>
    </row>
    <row r="486" spans="1:27" ht="12.75" customHeight="1" x14ac:dyDescent="0.15">
      <c r="A486" s="16"/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  <c r="AA486" s="16"/>
    </row>
    <row r="487" spans="1:27" ht="12.75" customHeight="1" x14ac:dyDescent="0.15">
      <c r="A487" s="16"/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  <c r="AA487" s="16"/>
    </row>
    <row r="488" spans="1:27" ht="12.75" customHeight="1" x14ac:dyDescent="0.15">
      <c r="A488" s="16"/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  <c r="AA488" s="16"/>
    </row>
    <row r="489" spans="1:27" ht="12.75" customHeight="1" x14ac:dyDescent="0.15">
      <c r="A489" s="16"/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  <c r="AA489" s="16"/>
    </row>
    <row r="490" spans="1:27" ht="12.75" customHeight="1" x14ac:dyDescent="0.15">
      <c r="A490" s="16"/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  <c r="AA490" s="16"/>
    </row>
    <row r="491" spans="1:27" ht="12.75" customHeight="1" x14ac:dyDescent="0.15">
      <c r="A491" s="16"/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  <c r="AA491" s="16"/>
    </row>
    <row r="492" spans="1:27" ht="12.75" customHeight="1" x14ac:dyDescent="0.15">
      <c r="A492" s="16"/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  <c r="AA492" s="16"/>
    </row>
    <row r="493" spans="1:27" ht="12.75" customHeight="1" x14ac:dyDescent="0.15">
      <c r="A493" s="16"/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  <c r="AA493" s="16"/>
    </row>
    <row r="494" spans="1:27" ht="12.75" customHeight="1" x14ac:dyDescent="0.15">
      <c r="A494" s="16"/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  <c r="AA494" s="16"/>
    </row>
    <row r="495" spans="1:27" ht="12.75" customHeight="1" x14ac:dyDescent="0.15">
      <c r="A495" s="16"/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  <c r="AA495" s="16"/>
    </row>
    <row r="496" spans="1:27" ht="12.75" customHeight="1" x14ac:dyDescent="0.15">
      <c r="A496" s="16"/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  <c r="AA496" s="16"/>
    </row>
    <row r="497" spans="1:27" ht="12.75" customHeight="1" x14ac:dyDescent="0.15">
      <c r="A497" s="16"/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  <c r="AA497" s="16"/>
    </row>
    <row r="498" spans="1:27" ht="12.75" customHeight="1" x14ac:dyDescent="0.15">
      <c r="A498" s="16"/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  <c r="AA498" s="16"/>
    </row>
    <row r="499" spans="1:27" ht="12.75" customHeight="1" x14ac:dyDescent="0.15">
      <c r="A499" s="16"/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  <c r="AA499" s="16"/>
    </row>
    <row r="500" spans="1:27" ht="12.75" customHeight="1" x14ac:dyDescent="0.15">
      <c r="A500" s="16"/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  <c r="AA500" s="16"/>
    </row>
    <row r="501" spans="1:27" ht="12.75" customHeight="1" x14ac:dyDescent="0.15">
      <c r="A501" s="16"/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  <c r="AA501" s="16"/>
    </row>
    <row r="502" spans="1:27" ht="12.75" customHeight="1" x14ac:dyDescent="0.15">
      <c r="A502" s="16"/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  <c r="AA502" s="16"/>
    </row>
    <row r="503" spans="1:27" ht="12.75" customHeight="1" x14ac:dyDescent="0.15">
      <c r="A503" s="16"/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  <c r="AA503" s="16"/>
    </row>
    <row r="504" spans="1:27" ht="12.75" customHeight="1" x14ac:dyDescent="0.15">
      <c r="A504" s="16"/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  <c r="AA504" s="16"/>
    </row>
    <row r="505" spans="1:27" ht="12.75" customHeight="1" x14ac:dyDescent="0.15">
      <c r="A505" s="16"/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  <c r="AA505" s="16"/>
    </row>
    <row r="506" spans="1:27" ht="12.75" customHeight="1" x14ac:dyDescent="0.15">
      <c r="A506" s="16"/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  <c r="AA506" s="16"/>
    </row>
    <row r="507" spans="1:27" ht="12.75" customHeight="1" x14ac:dyDescent="0.15">
      <c r="A507" s="16"/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  <c r="AA507" s="16"/>
    </row>
    <row r="508" spans="1:27" ht="12.75" customHeight="1" x14ac:dyDescent="0.15">
      <c r="A508" s="16"/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  <c r="AA508" s="16"/>
    </row>
    <row r="509" spans="1:27" ht="12.75" customHeight="1" x14ac:dyDescent="0.15">
      <c r="A509" s="16"/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  <c r="AA509" s="16"/>
    </row>
    <row r="510" spans="1:27" ht="12.75" customHeight="1" x14ac:dyDescent="0.15">
      <c r="A510" s="16"/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  <c r="AA510" s="16"/>
    </row>
    <row r="511" spans="1:27" ht="12.75" customHeight="1" x14ac:dyDescent="0.15">
      <c r="A511" s="16"/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  <c r="AA511" s="16"/>
    </row>
    <row r="512" spans="1:27" ht="12.75" customHeight="1" x14ac:dyDescent="0.15">
      <c r="A512" s="16"/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  <c r="AA512" s="16"/>
    </row>
    <row r="513" spans="1:27" ht="12.75" customHeight="1" x14ac:dyDescent="0.15">
      <c r="A513" s="16"/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  <c r="AA513" s="16"/>
    </row>
    <row r="514" spans="1:27" ht="12.75" customHeight="1" x14ac:dyDescent="0.15">
      <c r="A514" s="16"/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  <c r="AA514" s="16"/>
    </row>
    <row r="515" spans="1:27" ht="12.75" customHeight="1" x14ac:dyDescent="0.15">
      <c r="A515" s="16"/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  <c r="AA515" s="16"/>
    </row>
    <row r="516" spans="1:27" ht="12.75" customHeight="1" x14ac:dyDescent="0.15">
      <c r="A516" s="16"/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  <c r="AA516" s="16"/>
    </row>
    <row r="517" spans="1:27" ht="12.75" customHeight="1" x14ac:dyDescent="0.15">
      <c r="A517" s="16"/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  <c r="AA517" s="16"/>
    </row>
    <row r="518" spans="1:27" ht="12.75" customHeight="1" x14ac:dyDescent="0.15">
      <c r="A518" s="16"/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  <c r="AA518" s="16"/>
    </row>
    <row r="519" spans="1:27" ht="12.75" customHeight="1" x14ac:dyDescent="0.15">
      <c r="A519" s="16"/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  <c r="AA519" s="16"/>
    </row>
    <row r="520" spans="1:27" ht="12.75" customHeight="1" x14ac:dyDescent="0.15">
      <c r="A520" s="16"/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  <c r="AA520" s="16"/>
    </row>
    <row r="521" spans="1:27" ht="12.75" customHeight="1" x14ac:dyDescent="0.15">
      <c r="A521" s="16"/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  <c r="AA521" s="16"/>
    </row>
    <row r="522" spans="1:27" ht="12.75" customHeight="1" x14ac:dyDescent="0.15">
      <c r="A522" s="16"/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  <c r="AA522" s="16"/>
    </row>
    <row r="523" spans="1:27" ht="12.75" customHeight="1" x14ac:dyDescent="0.15">
      <c r="A523" s="16"/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  <c r="AA523" s="16"/>
    </row>
    <row r="524" spans="1:27" ht="12.75" customHeight="1" x14ac:dyDescent="0.15">
      <c r="A524" s="16"/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  <c r="AA524" s="16"/>
    </row>
    <row r="525" spans="1:27" ht="12.75" customHeight="1" x14ac:dyDescent="0.15">
      <c r="A525" s="16"/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  <c r="AA525" s="16"/>
    </row>
    <row r="526" spans="1:27" ht="12.75" customHeight="1" x14ac:dyDescent="0.15">
      <c r="A526" s="16"/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  <c r="AA526" s="16"/>
    </row>
    <row r="527" spans="1:27" ht="12.75" customHeight="1" x14ac:dyDescent="0.15">
      <c r="A527" s="16"/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  <c r="AA527" s="16"/>
    </row>
    <row r="528" spans="1:27" ht="12.75" customHeight="1" x14ac:dyDescent="0.15">
      <c r="A528" s="16"/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  <c r="AA528" s="16"/>
    </row>
    <row r="529" spans="1:27" ht="12.75" customHeight="1" x14ac:dyDescent="0.15">
      <c r="A529" s="16"/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  <c r="AA529" s="16"/>
    </row>
    <row r="530" spans="1:27" ht="12.75" customHeight="1" x14ac:dyDescent="0.15">
      <c r="A530" s="16"/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  <c r="AA530" s="16"/>
    </row>
    <row r="531" spans="1:27" ht="12.75" customHeight="1" x14ac:dyDescent="0.15">
      <c r="A531" s="16"/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  <c r="AA531" s="16"/>
    </row>
    <row r="532" spans="1:27" ht="12.75" customHeight="1" x14ac:dyDescent="0.15">
      <c r="A532" s="16"/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  <c r="AA532" s="16"/>
    </row>
    <row r="533" spans="1:27" ht="12.75" customHeight="1" x14ac:dyDescent="0.15">
      <c r="A533" s="16"/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  <c r="AA533" s="16"/>
    </row>
    <row r="534" spans="1:27" ht="12.75" customHeight="1" x14ac:dyDescent="0.15">
      <c r="A534" s="16"/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  <c r="AA534" s="16"/>
    </row>
    <row r="535" spans="1:27" ht="12.75" customHeight="1" x14ac:dyDescent="0.15">
      <c r="A535" s="16"/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  <c r="AA535" s="16"/>
    </row>
    <row r="536" spans="1:27" ht="12.75" customHeight="1" x14ac:dyDescent="0.15">
      <c r="A536" s="16"/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  <c r="AA536" s="16"/>
    </row>
    <row r="537" spans="1:27" ht="12.75" customHeight="1" x14ac:dyDescent="0.15">
      <c r="A537" s="16"/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  <c r="AA537" s="16"/>
    </row>
    <row r="538" spans="1:27" ht="12.75" customHeight="1" x14ac:dyDescent="0.15">
      <c r="A538" s="16"/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  <c r="AA538" s="16"/>
    </row>
    <row r="539" spans="1:27" ht="12.75" customHeight="1" x14ac:dyDescent="0.15">
      <c r="A539" s="16"/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  <c r="AA539" s="16"/>
    </row>
    <row r="540" spans="1:27" ht="12.75" customHeight="1" x14ac:dyDescent="0.15">
      <c r="A540" s="16"/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  <c r="AA540" s="16"/>
    </row>
    <row r="541" spans="1:27" ht="12.75" customHeight="1" x14ac:dyDescent="0.15">
      <c r="A541" s="16"/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  <c r="AA541" s="16"/>
    </row>
    <row r="542" spans="1:27" ht="12.75" customHeight="1" x14ac:dyDescent="0.15">
      <c r="A542" s="16"/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  <c r="AA542" s="16"/>
    </row>
    <row r="543" spans="1:27" ht="12.75" customHeight="1" x14ac:dyDescent="0.15">
      <c r="A543" s="16"/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  <c r="AA543" s="16"/>
    </row>
    <row r="544" spans="1:27" ht="12.75" customHeight="1" x14ac:dyDescent="0.15">
      <c r="A544" s="16"/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  <c r="AA544" s="16"/>
    </row>
    <row r="545" spans="1:27" ht="12.75" customHeight="1" x14ac:dyDescent="0.15">
      <c r="A545" s="16"/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  <c r="AA545" s="16"/>
    </row>
    <row r="546" spans="1:27" ht="12.75" customHeight="1" x14ac:dyDescent="0.15">
      <c r="A546" s="16"/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  <c r="AA546" s="16"/>
    </row>
    <row r="547" spans="1:27" ht="12.75" customHeight="1" x14ac:dyDescent="0.15">
      <c r="A547" s="16"/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  <c r="AA547" s="16"/>
    </row>
    <row r="548" spans="1:27" ht="12.75" customHeight="1" x14ac:dyDescent="0.15">
      <c r="A548" s="16"/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  <c r="AA548" s="16"/>
    </row>
    <row r="549" spans="1:27" ht="12.75" customHeight="1" x14ac:dyDescent="0.15">
      <c r="A549" s="16"/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  <c r="AA549" s="16"/>
    </row>
    <row r="550" spans="1:27" ht="12.75" customHeight="1" x14ac:dyDescent="0.15">
      <c r="A550" s="16"/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  <c r="AA550" s="16"/>
    </row>
    <row r="551" spans="1:27" ht="12.75" customHeight="1" x14ac:dyDescent="0.15">
      <c r="A551" s="16"/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  <c r="AA551" s="16"/>
    </row>
    <row r="552" spans="1:27" ht="12.75" customHeight="1" x14ac:dyDescent="0.15">
      <c r="A552" s="16"/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  <c r="AA552" s="16"/>
    </row>
    <row r="553" spans="1:27" ht="12.75" customHeight="1" x14ac:dyDescent="0.15">
      <c r="A553" s="16"/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  <c r="AA553" s="16"/>
    </row>
    <row r="554" spans="1:27" ht="12.75" customHeight="1" x14ac:dyDescent="0.15">
      <c r="A554" s="16"/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  <c r="AA554" s="16"/>
    </row>
    <row r="555" spans="1:27" ht="12.75" customHeight="1" x14ac:dyDescent="0.15">
      <c r="A555" s="16"/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  <c r="AA555" s="16"/>
    </row>
    <row r="556" spans="1:27" ht="12.75" customHeight="1" x14ac:dyDescent="0.15">
      <c r="A556" s="16"/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  <c r="AA556" s="16"/>
    </row>
    <row r="557" spans="1:27" ht="12.75" customHeight="1" x14ac:dyDescent="0.15">
      <c r="A557" s="16"/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  <c r="AA557" s="16"/>
    </row>
    <row r="558" spans="1:27" ht="12.75" customHeight="1" x14ac:dyDescent="0.15">
      <c r="A558" s="16"/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  <c r="AA558" s="16"/>
    </row>
    <row r="559" spans="1:27" ht="12.75" customHeight="1" x14ac:dyDescent="0.15">
      <c r="A559" s="16"/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  <c r="AA559" s="16"/>
    </row>
    <row r="560" spans="1:27" ht="12.75" customHeight="1" x14ac:dyDescent="0.15">
      <c r="A560" s="16"/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  <c r="AA560" s="16"/>
    </row>
    <row r="561" spans="1:27" ht="12.75" customHeight="1" x14ac:dyDescent="0.15">
      <c r="A561" s="16"/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  <c r="AA561" s="16"/>
    </row>
    <row r="562" spans="1:27" ht="12.75" customHeight="1" x14ac:dyDescent="0.15">
      <c r="A562" s="16"/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  <c r="AA562" s="16"/>
    </row>
    <row r="563" spans="1:27" ht="12.75" customHeight="1" x14ac:dyDescent="0.15">
      <c r="A563" s="16"/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  <c r="AA563" s="16"/>
    </row>
    <row r="564" spans="1:27" ht="12.75" customHeight="1" x14ac:dyDescent="0.15">
      <c r="A564" s="16"/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  <c r="AA564" s="16"/>
    </row>
    <row r="565" spans="1:27" ht="12.75" customHeight="1" x14ac:dyDescent="0.15">
      <c r="A565" s="16"/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  <c r="AA565" s="16"/>
    </row>
    <row r="566" spans="1:27" ht="12.75" customHeight="1" x14ac:dyDescent="0.15">
      <c r="A566" s="16"/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  <c r="AA566" s="16"/>
    </row>
    <row r="567" spans="1:27" ht="12.75" customHeight="1" x14ac:dyDescent="0.15">
      <c r="A567" s="16"/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  <c r="AA567" s="16"/>
    </row>
    <row r="568" spans="1:27" ht="12.75" customHeight="1" x14ac:dyDescent="0.15">
      <c r="A568" s="16"/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  <c r="AA568" s="16"/>
    </row>
    <row r="569" spans="1:27" ht="12.75" customHeight="1" x14ac:dyDescent="0.15">
      <c r="A569" s="16"/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  <c r="AA569" s="16"/>
    </row>
    <row r="570" spans="1:27" ht="12.75" customHeight="1" x14ac:dyDescent="0.15">
      <c r="A570" s="16"/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  <c r="AA570" s="16"/>
    </row>
    <row r="571" spans="1:27" ht="12.75" customHeight="1" x14ac:dyDescent="0.15">
      <c r="A571" s="16"/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  <c r="AA571" s="16"/>
    </row>
    <row r="572" spans="1:27" ht="12.75" customHeight="1" x14ac:dyDescent="0.15">
      <c r="A572" s="16"/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  <c r="AA572" s="16"/>
    </row>
    <row r="573" spans="1:27" ht="12.75" customHeight="1" x14ac:dyDescent="0.15">
      <c r="A573" s="16"/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  <c r="AA573" s="16"/>
    </row>
    <row r="574" spans="1:27" ht="12.75" customHeight="1" x14ac:dyDescent="0.15">
      <c r="A574" s="16"/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  <c r="AA574" s="16"/>
    </row>
    <row r="575" spans="1:27" ht="12.75" customHeight="1" x14ac:dyDescent="0.15">
      <c r="A575" s="16"/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  <c r="AA575" s="16"/>
    </row>
    <row r="576" spans="1:27" ht="12.75" customHeight="1" x14ac:dyDescent="0.15">
      <c r="A576" s="16"/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  <c r="AA576" s="16"/>
    </row>
    <row r="577" spans="1:27" ht="12.75" customHeight="1" x14ac:dyDescent="0.15">
      <c r="A577" s="16"/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  <c r="AA577" s="16"/>
    </row>
    <row r="578" spans="1:27" ht="12.75" customHeight="1" x14ac:dyDescent="0.15">
      <c r="A578" s="16"/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  <c r="AA578" s="16"/>
    </row>
    <row r="579" spans="1:27" ht="12.75" customHeight="1" x14ac:dyDescent="0.15">
      <c r="A579" s="16"/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  <c r="AA579" s="16"/>
    </row>
    <row r="580" spans="1:27" ht="12.75" customHeight="1" x14ac:dyDescent="0.15">
      <c r="A580" s="16"/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  <c r="AA580" s="16"/>
    </row>
    <row r="581" spans="1:27" ht="12.75" customHeight="1" x14ac:dyDescent="0.15">
      <c r="A581" s="16"/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  <c r="AA581" s="16"/>
    </row>
    <row r="582" spans="1:27" ht="12.75" customHeight="1" x14ac:dyDescent="0.15">
      <c r="A582" s="16"/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  <c r="AA582" s="16"/>
    </row>
    <row r="583" spans="1:27" ht="12.75" customHeight="1" x14ac:dyDescent="0.15">
      <c r="A583" s="16"/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  <c r="AA583" s="16"/>
    </row>
    <row r="584" spans="1:27" ht="12.75" customHeight="1" x14ac:dyDescent="0.15">
      <c r="A584" s="16"/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  <c r="AA584" s="16"/>
    </row>
    <row r="585" spans="1:27" ht="12.75" customHeight="1" x14ac:dyDescent="0.15">
      <c r="A585" s="16"/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  <c r="AA585" s="16"/>
    </row>
    <row r="586" spans="1:27" ht="12.75" customHeight="1" x14ac:dyDescent="0.15">
      <c r="A586" s="16"/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  <c r="AA586" s="16"/>
    </row>
    <row r="587" spans="1:27" ht="12.75" customHeight="1" x14ac:dyDescent="0.15">
      <c r="A587" s="16"/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  <c r="AA587" s="16"/>
    </row>
    <row r="588" spans="1:27" ht="12.75" customHeight="1" x14ac:dyDescent="0.15">
      <c r="A588" s="16"/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  <c r="AA588" s="16"/>
    </row>
    <row r="589" spans="1:27" ht="12.75" customHeight="1" x14ac:dyDescent="0.15">
      <c r="A589" s="16"/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  <c r="AA589" s="16"/>
    </row>
    <row r="590" spans="1:27" ht="12.75" customHeight="1" x14ac:dyDescent="0.15">
      <c r="A590" s="16"/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  <c r="AA590" s="16"/>
    </row>
    <row r="591" spans="1:27" ht="12.75" customHeight="1" x14ac:dyDescent="0.15">
      <c r="A591" s="16"/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  <c r="AA591" s="16"/>
    </row>
    <row r="592" spans="1:27" ht="12.75" customHeight="1" x14ac:dyDescent="0.15">
      <c r="A592" s="16"/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  <c r="AA592" s="16"/>
    </row>
    <row r="593" spans="1:27" ht="12.75" customHeight="1" x14ac:dyDescent="0.15">
      <c r="A593" s="16"/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  <c r="AA593" s="16"/>
    </row>
    <row r="594" spans="1:27" ht="12.75" customHeight="1" x14ac:dyDescent="0.15">
      <c r="A594" s="16"/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  <c r="AA594" s="16"/>
    </row>
    <row r="595" spans="1:27" ht="12.75" customHeight="1" x14ac:dyDescent="0.15">
      <c r="A595" s="16"/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  <c r="AA595" s="16"/>
    </row>
    <row r="596" spans="1:27" ht="12.75" customHeight="1" x14ac:dyDescent="0.15">
      <c r="A596" s="16"/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  <c r="AA596" s="16"/>
    </row>
    <row r="597" spans="1:27" ht="12.75" customHeight="1" x14ac:dyDescent="0.15">
      <c r="A597" s="16"/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  <c r="AA597" s="16"/>
    </row>
    <row r="598" spans="1:27" ht="12.75" customHeight="1" x14ac:dyDescent="0.15">
      <c r="A598" s="16"/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  <c r="AA598" s="16"/>
    </row>
    <row r="599" spans="1:27" ht="12.75" customHeight="1" x14ac:dyDescent="0.15">
      <c r="A599" s="16"/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  <c r="AA599" s="16"/>
    </row>
    <row r="600" spans="1:27" ht="12.75" customHeight="1" x14ac:dyDescent="0.15">
      <c r="A600" s="16"/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  <c r="AA600" s="16"/>
    </row>
    <row r="601" spans="1:27" ht="12.75" customHeight="1" x14ac:dyDescent="0.15">
      <c r="A601" s="16"/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  <c r="AA601" s="16"/>
    </row>
    <row r="602" spans="1:27" ht="12.75" customHeight="1" x14ac:dyDescent="0.15">
      <c r="A602" s="16"/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  <c r="AA602" s="16"/>
    </row>
    <row r="603" spans="1:27" ht="12.75" customHeight="1" x14ac:dyDescent="0.15">
      <c r="A603" s="16"/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  <c r="AA603" s="16"/>
    </row>
    <row r="604" spans="1:27" ht="12.75" customHeight="1" x14ac:dyDescent="0.15">
      <c r="A604" s="16"/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  <c r="AA604" s="16"/>
    </row>
    <row r="605" spans="1:27" ht="12.75" customHeight="1" x14ac:dyDescent="0.15">
      <c r="A605" s="16"/>
      <c r="B605" s="16"/>
      <c r="C605" s="16"/>
      <c r="D605" s="16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  <c r="AA605" s="16"/>
    </row>
    <row r="606" spans="1:27" ht="12.75" customHeight="1" x14ac:dyDescent="0.15">
      <c r="A606" s="16"/>
      <c r="B606" s="16"/>
      <c r="C606" s="16"/>
      <c r="D606" s="16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  <c r="AA606" s="16"/>
    </row>
    <row r="607" spans="1:27" ht="12.75" customHeight="1" x14ac:dyDescent="0.15">
      <c r="A607" s="16"/>
      <c r="B607" s="16"/>
      <c r="C607" s="16"/>
      <c r="D607" s="16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  <c r="AA607" s="16"/>
    </row>
    <row r="608" spans="1:27" ht="12.75" customHeight="1" x14ac:dyDescent="0.15">
      <c r="A608" s="16"/>
      <c r="B608" s="16"/>
      <c r="C608" s="16"/>
      <c r="D608" s="16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  <c r="AA608" s="16"/>
    </row>
    <row r="609" spans="1:27" ht="12.75" customHeight="1" x14ac:dyDescent="0.15">
      <c r="A609" s="16"/>
      <c r="B609" s="16"/>
      <c r="C609" s="16"/>
      <c r="D609" s="16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  <c r="AA609" s="16"/>
    </row>
    <row r="610" spans="1:27" ht="12.75" customHeight="1" x14ac:dyDescent="0.15">
      <c r="A610" s="16"/>
      <c r="B610" s="16"/>
      <c r="C610" s="16"/>
      <c r="D610" s="16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  <c r="AA610" s="16"/>
    </row>
    <row r="611" spans="1:27" ht="12.75" customHeight="1" x14ac:dyDescent="0.15">
      <c r="A611" s="16"/>
      <c r="B611" s="16"/>
      <c r="C611" s="16"/>
      <c r="D611" s="16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  <c r="AA611" s="16"/>
    </row>
    <row r="612" spans="1:27" ht="12.75" customHeight="1" x14ac:dyDescent="0.15">
      <c r="A612" s="16"/>
      <c r="B612" s="16"/>
      <c r="C612" s="16"/>
      <c r="D612" s="16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  <c r="AA612" s="16"/>
    </row>
    <row r="613" spans="1:27" ht="12.75" customHeight="1" x14ac:dyDescent="0.15">
      <c r="A613" s="16"/>
      <c r="B613" s="16"/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  <c r="AA613" s="16"/>
    </row>
    <row r="614" spans="1:27" ht="12.75" customHeight="1" x14ac:dyDescent="0.15">
      <c r="A614" s="16"/>
      <c r="B614" s="16"/>
      <c r="C614" s="16"/>
      <c r="D614" s="16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  <c r="AA614" s="16"/>
    </row>
    <row r="615" spans="1:27" ht="12.75" customHeight="1" x14ac:dyDescent="0.15">
      <c r="A615" s="16"/>
      <c r="B615" s="16"/>
      <c r="C615" s="16"/>
      <c r="D615" s="16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  <c r="AA615" s="16"/>
    </row>
    <row r="616" spans="1:27" ht="12.75" customHeight="1" x14ac:dyDescent="0.15">
      <c r="A616" s="16"/>
      <c r="B616" s="16"/>
      <c r="C616" s="16"/>
      <c r="D616" s="16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  <c r="AA616" s="16"/>
    </row>
    <row r="617" spans="1:27" ht="12.75" customHeight="1" x14ac:dyDescent="0.15">
      <c r="A617" s="16"/>
      <c r="B617" s="16"/>
      <c r="C617" s="16"/>
      <c r="D617" s="16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  <c r="AA617" s="16"/>
    </row>
    <row r="618" spans="1:27" ht="12.75" customHeight="1" x14ac:dyDescent="0.15">
      <c r="A618" s="16"/>
      <c r="B618" s="16"/>
      <c r="C618" s="16"/>
      <c r="D618" s="16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  <c r="AA618" s="16"/>
    </row>
    <row r="619" spans="1:27" ht="12.75" customHeight="1" x14ac:dyDescent="0.15">
      <c r="A619" s="16"/>
      <c r="B619" s="16"/>
      <c r="C619" s="16"/>
      <c r="D619" s="16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  <c r="AA619" s="16"/>
    </row>
    <row r="620" spans="1:27" ht="12.75" customHeight="1" x14ac:dyDescent="0.15">
      <c r="A620" s="16"/>
      <c r="B620" s="16"/>
      <c r="C620" s="16"/>
      <c r="D620" s="16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  <c r="AA620" s="16"/>
    </row>
    <row r="621" spans="1:27" ht="12.75" customHeight="1" x14ac:dyDescent="0.15">
      <c r="A621" s="16"/>
      <c r="B621" s="16"/>
      <c r="C621" s="16"/>
      <c r="D621" s="16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  <c r="AA621" s="16"/>
    </row>
    <row r="622" spans="1:27" ht="12.75" customHeight="1" x14ac:dyDescent="0.15">
      <c r="A622" s="16"/>
      <c r="B622" s="16"/>
      <c r="C622" s="16"/>
      <c r="D622" s="16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  <c r="AA622" s="16"/>
    </row>
    <row r="623" spans="1:27" ht="12.75" customHeight="1" x14ac:dyDescent="0.15">
      <c r="A623" s="16"/>
      <c r="B623" s="16"/>
      <c r="C623" s="16"/>
      <c r="D623" s="16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  <c r="AA623" s="16"/>
    </row>
    <row r="624" spans="1:27" ht="12.75" customHeight="1" x14ac:dyDescent="0.15">
      <c r="A624" s="16"/>
      <c r="B624" s="16"/>
      <c r="C624" s="16"/>
      <c r="D624" s="16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  <c r="AA624" s="16"/>
    </row>
    <row r="625" spans="1:27" ht="12.75" customHeight="1" x14ac:dyDescent="0.15">
      <c r="A625" s="16"/>
      <c r="B625" s="16"/>
      <c r="C625" s="16"/>
      <c r="D625" s="16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  <c r="AA625" s="16"/>
    </row>
    <row r="626" spans="1:27" ht="12.75" customHeight="1" x14ac:dyDescent="0.15">
      <c r="A626" s="16"/>
      <c r="B626" s="16"/>
      <c r="C626" s="16"/>
      <c r="D626" s="16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  <c r="AA626" s="16"/>
    </row>
    <row r="627" spans="1:27" ht="12.75" customHeight="1" x14ac:dyDescent="0.15">
      <c r="A627" s="16"/>
      <c r="B627" s="16"/>
      <c r="C627" s="16"/>
      <c r="D627" s="16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  <c r="AA627" s="16"/>
    </row>
    <row r="628" spans="1:27" ht="12.75" customHeight="1" x14ac:dyDescent="0.15">
      <c r="A628" s="16"/>
      <c r="B628" s="16"/>
      <c r="C628" s="16"/>
      <c r="D628" s="16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  <c r="AA628" s="16"/>
    </row>
    <row r="629" spans="1:27" ht="12.75" customHeight="1" x14ac:dyDescent="0.15">
      <c r="A629" s="16"/>
      <c r="B629" s="16"/>
      <c r="C629" s="16"/>
      <c r="D629" s="16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  <c r="AA629" s="16"/>
    </row>
    <row r="630" spans="1:27" ht="12.75" customHeight="1" x14ac:dyDescent="0.15">
      <c r="A630" s="16"/>
      <c r="B630" s="16"/>
      <c r="C630" s="16"/>
      <c r="D630" s="16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  <c r="AA630" s="16"/>
    </row>
    <row r="631" spans="1:27" ht="12.75" customHeight="1" x14ac:dyDescent="0.15">
      <c r="A631" s="16"/>
      <c r="B631" s="16"/>
      <c r="C631" s="16"/>
      <c r="D631" s="16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  <c r="AA631" s="16"/>
    </row>
    <row r="632" spans="1:27" ht="12.75" customHeight="1" x14ac:dyDescent="0.15">
      <c r="A632" s="16"/>
      <c r="B632" s="16"/>
      <c r="C632" s="16"/>
      <c r="D632" s="16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  <c r="AA632" s="16"/>
    </row>
    <row r="633" spans="1:27" ht="12.75" customHeight="1" x14ac:dyDescent="0.15">
      <c r="A633" s="16"/>
      <c r="B633" s="16"/>
      <c r="C633" s="16"/>
      <c r="D633" s="16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  <c r="AA633" s="16"/>
    </row>
    <row r="634" spans="1:27" ht="12.75" customHeight="1" x14ac:dyDescent="0.15">
      <c r="A634" s="16"/>
      <c r="B634" s="16"/>
      <c r="C634" s="16"/>
      <c r="D634" s="16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  <c r="AA634" s="16"/>
    </row>
    <row r="635" spans="1:27" ht="12.75" customHeight="1" x14ac:dyDescent="0.15">
      <c r="A635" s="16"/>
      <c r="B635" s="16"/>
      <c r="C635" s="16"/>
      <c r="D635" s="16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  <c r="AA635" s="16"/>
    </row>
    <row r="636" spans="1:27" ht="12.75" customHeight="1" x14ac:dyDescent="0.15">
      <c r="A636" s="16"/>
      <c r="B636" s="16"/>
      <c r="C636" s="16"/>
      <c r="D636" s="16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  <c r="AA636" s="16"/>
    </row>
    <row r="637" spans="1:27" ht="12.75" customHeight="1" x14ac:dyDescent="0.15">
      <c r="A637" s="16"/>
      <c r="B637" s="16"/>
      <c r="C637" s="16"/>
      <c r="D637" s="16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  <c r="AA637" s="16"/>
    </row>
    <row r="638" spans="1:27" ht="12.75" customHeight="1" x14ac:dyDescent="0.15">
      <c r="A638" s="16"/>
      <c r="B638" s="16"/>
      <c r="C638" s="16"/>
      <c r="D638" s="16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  <c r="AA638" s="16"/>
    </row>
    <row r="639" spans="1:27" ht="12.75" customHeight="1" x14ac:dyDescent="0.15">
      <c r="A639" s="16"/>
      <c r="B639" s="16"/>
      <c r="C639" s="16"/>
      <c r="D639" s="16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  <c r="AA639" s="16"/>
    </row>
    <row r="640" spans="1:27" ht="12.75" customHeight="1" x14ac:dyDescent="0.15">
      <c r="A640" s="16"/>
      <c r="B640" s="16"/>
      <c r="C640" s="16"/>
      <c r="D640" s="16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  <c r="AA640" s="16"/>
    </row>
    <row r="641" spans="1:27" ht="12.75" customHeight="1" x14ac:dyDescent="0.15">
      <c r="A641" s="16"/>
      <c r="B641" s="16"/>
      <c r="C641" s="16"/>
      <c r="D641" s="16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  <c r="AA641" s="16"/>
    </row>
    <row r="642" spans="1:27" ht="12.75" customHeight="1" x14ac:dyDescent="0.15">
      <c r="A642" s="16"/>
      <c r="B642" s="16"/>
      <c r="C642" s="16"/>
      <c r="D642" s="16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  <c r="AA642" s="16"/>
    </row>
    <row r="643" spans="1:27" ht="12.75" customHeight="1" x14ac:dyDescent="0.15">
      <c r="A643" s="16"/>
      <c r="B643" s="16"/>
      <c r="C643" s="16"/>
      <c r="D643" s="16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  <c r="AA643" s="16"/>
    </row>
    <row r="644" spans="1:27" ht="12.75" customHeight="1" x14ac:dyDescent="0.15">
      <c r="A644" s="16"/>
      <c r="B644" s="16"/>
      <c r="C644" s="16"/>
      <c r="D644" s="16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  <c r="AA644" s="16"/>
    </row>
    <row r="645" spans="1:27" ht="12.75" customHeight="1" x14ac:dyDescent="0.15">
      <c r="A645" s="16"/>
      <c r="B645" s="16"/>
      <c r="C645" s="16"/>
      <c r="D645" s="16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  <c r="AA645" s="16"/>
    </row>
    <row r="646" spans="1:27" ht="12.75" customHeight="1" x14ac:dyDescent="0.15">
      <c r="A646" s="16"/>
      <c r="B646" s="16"/>
      <c r="C646" s="16"/>
      <c r="D646" s="16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  <c r="AA646" s="16"/>
    </row>
    <row r="647" spans="1:27" ht="12.75" customHeight="1" x14ac:dyDescent="0.15">
      <c r="A647" s="16"/>
      <c r="B647" s="16"/>
      <c r="C647" s="16"/>
      <c r="D647" s="16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  <c r="AA647" s="16"/>
    </row>
    <row r="648" spans="1:27" ht="12.75" customHeight="1" x14ac:dyDescent="0.15">
      <c r="A648" s="16"/>
      <c r="B648" s="16"/>
      <c r="C648" s="16"/>
      <c r="D648" s="16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  <c r="AA648" s="16"/>
    </row>
    <row r="649" spans="1:27" ht="12.75" customHeight="1" x14ac:dyDescent="0.15">
      <c r="A649" s="16"/>
      <c r="B649" s="16"/>
      <c r="C649" s="16"/>
      <c r="D649" s="16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  <c r="AA649" s="16"/>
    </row>
    <row r="650" spans="1:27" ht="12.75" customHeight="1" x14ac:dyDescent="0.15">
      <c r="A650" s="16"/>
      <c r="B650" s="16"/>
      <c r="C650" s="16"/>
      <c r="D650" s="16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  <c r="AA650" s="16"/>
    </row>
    <row r="651" spans="1:27" ht="12.75" customHeight="1" x14ac:dyDescent="0.15">
      <c r="A651" s="16"/>
      <c r="B651" s="16"/>
      <c r="C651" s="16"/>
      <c r="D651" s="16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  <c r="AA651" s="16"/>
    </row>
    <row r="652" spans="1:27" ht="12.75" customHeight="1" x14ac:dyDescent="0.15">
      <c r="A652" s="16"/>
      <c r="B652" s="16"/>
      <c r="C652" s="16"/>
      <c r="D652" s="16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  <c r="AA652" s="16"/>
    </row>
    <row r="653" spans="1:27" ht="12.75" customHeight="1" x14ac:dyDescent="0.15">
      <c r="A653" s="16"/>
      <c r="B653" s="16"/>
      <c r="C653" s="16"/>
      <c r="D653" s="16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  <c r="AA653" s="16"/>
    </row>
    <row r="654" spans="1:27" ht="12.75" customHeight="1" x14ac:dyDescent="0.15">
      <c r="A654" s="16"/>
      <c r="B654" s="16"/>
      <c r="C654" s="16"/>
      <c r="D654" s="16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  <c r="AA654" s="16"/>
    </row>
    <row r="655" spans="1:27" ht="12.75" customHeight="1" x14ac:dyDescent="0.15">
      <c r="A655" s="16"/>
      <c r="B655" s="16"/>
      <c r="C655" s="16"/>
      <c r="D655" s="16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  <c r="AA655" s="16"/>
    </row>
    <row r="656" spans="1:27" ht="12.75" customHeight="1" x14ac:dyDescent="0.15">
      <c r="A656" s="16"/>
      <c r="B656" s="16"/>
      <c r="C656" s="16"/>
      <c r="D656" s="16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  <c r="AA656" s="16"/>
    </row>
    <row r="657" spans="1:27" ht="12.75" customHeight="1" x14ac:dyDescent="0.15">
      <c r="A657" s="16"/>
      <c r="B657" s="16"/>
      <c r="C657" s="16"/>
      <c r="D657" s="16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  <c r="AA657" s="16"/>
    </row>
    <row r="658" spans="1:27" ht="12.75" customHeight="1" x14ac:dyDescent="0.15">
      <c r="A658" s="16"/>
      <c r="B658" s="16"/>
      <c r="C658" s="16"/>
      <c r="D658" s="16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  <c r="AA658" s="16"/>
    </row>
    <row r="659" spans="1:27" ht="12.75" customHeight="1" x14ac:dyDescent="0.15">
      <c r="A659" s="16"/>
      <c r="B659" s="16"/>
      <c r="C659" s="16"/>
      <c r="D659" s="16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  <c r="AA659" s="16"/>
    </row>
    <row r="660" spans="1:27" ht="12.75" customHeight="1" x14ac:dyDescent="0.15">
      <c r="A660" s="16"/>
      <c r="B660" s="16"/>
      <c r="C660" s="16"/>
      <c r="D660" s="16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  <c r="AA660" s="16"/>
    </row>
    <row r="661" spans="1:27" ht="12.75" customHeight="1" x14ac:dyDescent="0.15">
      <c r="A661" s="16"/>
      <c r="B661" s="16"/>
      <c r="C661" s="16"/>
      <c r="D661" s="16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  <c r="AA661" s="16"/>
    </row>
    <row r="662" spans="1:27" ht="12.75" customHeight="1" x14ac:dyDescent="0.15">
      <c r="A662" s="16"/>
      <c r="B662" s="16"/>
      <c r="C662" s="16"/>
      <c r="D662" s="16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  <c r="AA662" s="16"/>
    </row>
    <row r="663" spans="1:27" ht="12.75" customHeight="1" x14ac:dyDescent="0.15">
      <c r="A663" s="16"/>
      <c r="B663" s="16"/>
      <c r="C663" s="16"/>
      <c r="D663" s="16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  <c r="AA663" s="16"/>
    </row>
    <row r="664" spans="1:27" ht="12.75" customHeight="1" x14ac:dyDescent="0.15">
      <c r="A664" s="16"/>
      <c r="B664" s="16"/>
      <c r="C664" s="16"/>
      <c r="D664" s="16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  <c r="AA664" s="16"/>
    </row>
    <row r="665" spans="1:27" ht="12.75" customHeight="1" x14ac:dyDescent="0.15">
      <c r="A665" s="16"/>
      <c r="B665" s="16"/>
      <c r="C665" s="16"/>
      <c r="D665" s="16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  <c r="AA665" s="16"/>
    </row>
    <row r="666" spans="1:27" ht="12.75" customHeight="1" x14ac:dyDescent="0.15">
      <c r="A666" s="16"/>
      <c r="B666" s="16"/>
      <c r="C666" s="16"/>
      <c r="D666" s="16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  <c r="AA666" s="16"/>
    </row>
    <row r="667" spans="1:27" ht="12.75" customHeight="1" x14ac:dyDescent="0.15">
      <c r="A667" s="16"/>
      <c r="B667" s="16"/>
      <c r="C667" s="16"/>
      <c r="D667" s="16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  <c r="AA667" s="16"/>
    </row>
    <row r="668" spans="1:27" ht="12.75" customHeight="1" x14ac:dyDescent="0.15">
      <c r="A668" s="16"/>
      <c r="B668" s="16"/>
      <c r="C668" s="16"/>
      <c r="D668" s="16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  <c r="AA668" s="16"/>
    </row>
    <row r="669" spans="1:27" ht="12.75" customHeight="1" x14ac:dyDescent="0.15">
      <c r="A669" s="16"/>
      <c r="B669" s="16"/>
      <c r="C669" s="16"/>
      <c r="D669" s="16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  <c r="AA669" s="16"/>
    </row>
    <row r="670" spans="1:27" ht="12.75" customHeight="1" x14ac:dyDescent="0.15">
      <c r="A670" s="16"/>
      <c r="B670" s="16"/>
      <c r="C670" s="16"/>
      <c r="D670" s="16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  <c r="AA670" s="16"/>
    </row>
    <row r="671" spans="1:27" ht="12.75" customHeight="1" x14ac:dyDescent="0.15">
      <c r="A671" s="16"/>
      <c r="B671" s="16"/>
      <c r="C671" s="16"/>
      <c r="D671" s="16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  <c r="AA671" s="16"/>
    </row>
    <row r="672" spans="1:27" ht="12.75" customHeight="1" x14ac:dyDescent="0.15">
      <c r="A672" s="16"/>
      <c r="B672" s="16"/>
      <c r="C672" s="16"/>
      <c r="D672" s="16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  <c r="AA672" s="16"/>
    </row>
    <row r="673" spans="1:27" ht="12.75" customHeight="1" x14ac:dyDescent="0.15">
      <c r="A673" s="16"/>
      <c r="B673" s="16"/>
      <c r="C673" s="16"/>
      <c r="D673" s="16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  <c r="AA673" s="16"/>
    </row>
    <row r="674" spans="1:27" ht="12.75" customHeight="1" x14ac:dyDescent="0.15">
      <c r="A674" s="16"/>
      <c r="B674" s="16"/>
      <c r="C674" s="16"/>
      <c r="D674" s="16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  <c r="AA674" s="16"/>
    </row>
    <row r="675" spans="1:27" ht="12.75" customHeight="1" x14ac:dyDescent="0.15">
      <c r="A675" s="16"/>
      <c r="B675" s="16"/>
      <c r="C675" s="16"/>
      <c r="D675" s="16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  <c r="AA675" s="16"/>
    </row>
    <row r="676" spans="1:27" ht="12.75" customHeight="1" x14ac:dyDescent="0.15">
      <c r="A676" s="16"/>
      <c r="B676" s="16"/>
      <c r="C676" s="16"/>
      <c r="D676" s="16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  <c r="AA676" s="16"/>
    </row>
    <row r="677" spans="1:27" ht="12.75" customHeight="1" x14ac:dyDescent="0.15">
      <c r="A677" s="16"/>
      <c r="B677" s="16"/>
      <c r="C677" s="16"/>
      <c r="D677" s="16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  <c r="AA677" s="16"/>
    </row>
    <row r="678" spans="1:27" ht="12.75" customHeight="1" x14ac:dyDescent="0.15">
      <c r="A678" s="16"/>
      <c r="B678" s="16"/>
      <c r="C678" s="16"/>
      <c r="D678" s="16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  <c r="AA678" s="16"/>
    </row>
    <row r="679" spans="1:27" ht="12.75" customHeight="1" x14ac:dyDescent="0.15">
      <c r="A679" s="16"/>
      <c r="B679" s="16"/>
      <c r="C679" s="16"/>
      <c r="D679" s="16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  <c r="AA679" s="16"/>
    </row>
    <row r="680" spans="1:27" ht="12.75" customHeight="1" x14ac:dyDescent="0.15">
      <c r="A680" s="16"/>
      <c r="B680" s="16"/>
      <c r="C680" s="16"/>
      <c r="D680" s="16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  <c r="AA680" s="16"/>
    </row>
    <row r="681" spans="1:27" ht="12.75" customHeight="1" x14ac:dyDescent="0.15">
      <c r="A681" s="16"/>
      <c r="B681" s="16"/>
      <c r="C681" s="16"/>
      <c r="D681" s="16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  <c r="AA681" s="16"/>
    </row>
    <row r="682" spans="1:27" ht="12.75" customHeight="1" x14ac:dyDescent="0.15">
      <c r="A682" s="16"/>
      <c r="B682" s="16"/>
      <c r="C682" s="16"/>
      <c r="D682" s="16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  <c r="AA682" s="16"/>
    </row>
    <row r="683" spans="1:27" ht="12.75" customHeight="1" x14ac:dyDescent="0.15">
      <c r="A683" s="16"/>
      <c r="B683" s="16"/>
      <c r="C683" s="16"/>
      <c r="D683" s="16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  <c r="AA683" s="16"/>
    </row>
    <row r="684" spans="1:27" ht="12.75" customHeight="1" x14ac:dyDescent="0.15">
      <c r="A684" s="16"/>
      <c r="B684" s="16"/>
      <c r="C684" s="16"/>
      <c r="D684" s="16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  <c r="AA684" s="16"/>
    </row>
    <row r="685" spans="1:27" ht="12.75" customHeight="1" x14ac:dyDescent="0.15">
      <c r="A685" s="16"/>
      <c r="B685" s="16"/>
      <c r="C685" s="16"/>
      <c r="D685" s="16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  <c r="AA685" s="16"/>
    </row>
    <row r="686" spans="1:27" ht="12.75" customHeight="1" x14ac:dyDescent="0.15">
      <c r="A686" s="16"/>
      <c r="B686" s="16"/>
      <c r="C686" s="16"/>
      <c r="D686" s="16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  <c r="AA686" s="16"/>
    </row>
    <row r="687" spans="1:27" ht="12.75" customHeight="1" x14ac:dyDescent="0.15">
      <c r="A687" s="16"/>
      <c r="B687" s="16"/>
      <c r="C687" s="16"/>
      <c r="D687" s="16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  <c r="AA687" s="16"/>
    </row>
    <row r="688" spans="1:27" ht="12.75" customHeight="1" x14ac:dyDescent="0.15">
      <c r="A688" s="16"/>
      <c r="B688" s="16"/>
      <c r="C688" s="16"/>
      <c r="D688" s="16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  <c r="AA688" s="16"/>
    </row>
    <row r="689" spans="1:27" ht="12.75" customHeight="1" x14ac:dyDescent="0.15">
      <c r="A689" s="16"/>
      <c r="B689" s="16"/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  <c r="AA689" s="16"/>
    </row>
    <row r="690" spans="1:27" ht="12.75" customHeight="1" x14ac:dyDescent="0.15">
      <c r="A690" s="16"/>
      <c r="B690" s="16"/>
      <c r="C690" s="16"/>
      <c r="D690" s="16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  <c r="AA690" s="16"/>
    </row>
    <row r="691" spans="1:27" ht="12.75" customHeight="1" x14ac:dyDescent="0.15">
      <c r="A691" s="16"/>
      <c r="B691" s="16"/>
      <c r="C691" s="16"/>
      <c r="D691" s="16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  <c r="AA691" s="16"/>
    </row>
    <row r="692" spans="1:27" ht="12.75" customHeight="1" x14ac:dyDescent="0.15">
      <c r="A692" s="16"/>
      <c r="B692" s="16"/>
      <c r="C692" s="16"/>
      <c r="D692" s="16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  <c r="AA692" s="16"/>
    </row>
    <row r="693" spans="1:27" ht="12.75" customHeight="1" x14ac:dyDescent="0.15">
      <c r="A693" s="16"/>
      <c r="B693" s="16"/>
      <c r="C693" s="16"/>
      <c r="D693" s="16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  <c r="AA693" s="16"/>
    </row>
    <row r="694" spans="1:27" ht="12.75" customHeight="1" x14ac:dyDescent="0.15">
      <c r="A694" s="16"/>
      <c r="B694" s="16"/>
      <c r="C694" s="16"/>
      <c r="D694" s="16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  <c r="AA694" s="16"/>
    </row>
    <row r="695" spans="1:27" ht="12.75" customHeight="1" x14ac:dyDescent="0.15">
      <c r="A695" s="16"/>
      <c r="B695" s="16"/>
      <c r="C695" s="16"/>
      <c r="D695" s="16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  <c r="AA695" s="16"/>
    </row>
    <row r="696" spans="1:27" ht="12.75" customHeight="1" x14ac:dyDescent="0.15">
      <c r="A696" s="16"/>
      <c r="B696" s="16"/>
      <c r="C696" s="16"/>
      <c r="D696" s="16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  <c r="AA696" s="16"/>
    </row>
    <row r="697" spans="1:27" ht="12.75" customHeight="1" x14ac:dyDescent="0.15">
      <c r="A697" s="16"/>
      <c r="B697" s="16"/>
      <c r="C697" s="16"/>
      <c r="D697" s="16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  <c r="AA697" s="16"/>
    </row>
    <row r="698" spans="1:27" ht="12.75" customHeight="1" x14ac:dyDescent="0.15">
      <c r="A698" s="16"/>
      <c r="B698" s="16"/>
      <c r="C698" s="16"/>
      <c r="D698" s="16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  <c r="AA698" s="16"/>
    </row>
    <row r="699" spans="1:27" ht="12.75" customHeight="1" x14ac:dyDescent="0.15">
      <c r="A699" s="16"/>
      <c r="B699" s="16"/>
      <c r="C699" s="16"/>
      <c r="D699" s="16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  <c r="AA699" s="16"/>
    </row>
    <row r="700" spans="1:27" ht="12.75" customHeight="1" x14ac:dyDescent="0.15">
      <c r="A700" s="16"/>
      <c r="B700" s="16"/>
      <c r="C700" s="16"/>
      <c r="D700" s="16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  <c r="AA700" s="16"/>
    </row>
    <row r="701" spans="1:27" ht="12.75" customHeight="1" x14ac:dyDescent="0.15">
      <c r="A701" s="16"/>
      <c r="B701" s="16"/>
      <c r="C701" s="16"/>
      <c r="D701" s="16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  <c r="AA701" s="16"/>
    </row>
    <row r="702" spans="1:27" ht="12.75" customHeight="1" x14ac:dyDescent="0.15">
      <c r="A702" s="16"/>
      <c r="B702" s="16"/>
      <c r="C702" s="16"/>
      <c r="D702" s="16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  <c r="AA702" s="16"/>
    </row>
    <row r="703" spans="1:27" ht="12.75" customHeight="1" x14ac:dyDescent="0.15">
      <c r="A703" s="16"/>
      <c r="B703" s="16"/>
      <c r="C703" s="16"/>
      <c r="D703" s="16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  <c r="AA703" s="16"/>
    </row>
    <row r="704" spans="1:27" ht="12.75" customHeight="1" x14ac:dyDescent="0.15">
      <c r="A704" s="16"/>
      <c r="B704" s="16"/>
      <c r="C704" s="16"/>
      <c r="D704" s="16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  <c r="AA704" s="16"/>
    </row>
    <row r="705" spans="1:27" ht="12.75" customHeight="1" x14ac:dyDescent="0.15">
      <c r="A705" s="16"/>
      <c r="B705" s="16"/>
      <c r="C705" s="16"/>
      <c r="D705" s="16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  <c r="AA705" s="16"/>
    </row>
    <row r="706" spans="1:27" ht="12.75" customHeight="1" x14ac:dyDescent="0.15">
      <c r="A706" s="16"/>
      <c r="B706" s="16"/>
      <c r="C706" s="16"/>
      <c r="D706" s="16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  <c r="AA706" s="16"/>
    </row>
    <row r="707" spans="1:27" ht="12.75" customHeight="1" x14ac:dyDescent="0.15">
      <c r="A707" s="16"/>
      <c r="B707" s="16"/>
      <c r="C707" s="16"/>
      <c r="D707" s="16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  <c r="AA707" s="16"/>
    </row>
    <row r="708" spans="1:27" ht="12.75" customHeight="1" x14ac:dyDescent="0.15">
      <c r="A708" s="16"/>
      <c r="B708" s="16"/>
      <c r="C708" s="16"/>
      <c r="D708" s="16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  <c r="AA708" s="16"/>
    </row>
    <row r="709" spans="1:27" ht="12.75" customHeight="1" x14ac:dyDescent="0.15">
      <c r="A709" s="16"/>
      <c r="B709" s="16"/>
      <c r="C709" s="16"/>
      <c r="D709" s="16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  <c r="AA709" s="16"/>
    </row>
    <row r="710" spans="1:27" ht="12.75" customHeight="1" x14ac:dyDescent="0.15">
      <c r="A710" s="16"/>
      <c r="B710" s="16"/>
      <c r="C710" s="16"/>
      <c r="D710" s="16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  <c r="AA710" s="16"/>
    </row>
    <row r="711" spans="1:27" ht="12.75" customHeight="1" x14ac:dyDescent="0.15">
      <c r="A711" s="16"/>
      <c r="B711" s="16"/>
      <c r="C711" s="16"/>
      <c r="D711" s="16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  <c r="AA711" s="16"/>
    </row>
    <row r="712" spans="1:27" ht="12.75" customHeight="1" x14ac:dyDescent="0.15">
      <c r="A712" s="16"/>
      <c r="B712" s="16"/>
      <c r="C712" s="16"/>
      <c r="D712" s="16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  <c r="AA712" s="16"/>
    </row>
    <row r="713" spans="1:27" ht="12.75" customHeight="1" x14ac:dyDescent="0.15">
      <c r="A713" s="16"/>
      <c r="B713" s="16"/>
      <c r="C713" s="16"/>
      <c r="D713" s="16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  <c r="AA713" s="16"/>
    </row>
    <row r="714" spans="1:27" ht="12.75" customHeight="1" x14ac:dyDescent="0.15">
      <c r="A714" s="16"/>
      <c r="B714" s="16"/>
      <c r="C714" s="16"/>
      <c r="D714" s="16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  <c r="AA714" s="16"/>
    </row>
    <row r="715" spans="1:27" ht="12.75" customHeight="1" x14ac:dyDescent="0.15">
      <c r="A715" s="16"/>
      <c r="B715" s="16"/>
      <c r="C715" s="16"/>
      <c r="D715" s="16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  <c r="AA715" s="16"/>
    </row>
    <row r="716" spans="1:27" ht="12.75" customHeight="1" x14ac:dyDescent="0.15">
      <c r="A716" s="16"/>
      <c r="B716" s="16"/>
      <c r="C716" s="16"/>
      <c r="D716" s="16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  <c r="AA716" s="16"/>
    </row>
    <row r="717" spans="1:27" ht="12.75" customHeight="1" x14ac:dyDescent="0.15">
      <c r="A717" s="16"/>
      <c r="B717" s="16"/>
      <c r="C717" s="16"/>
      <c r="D717" s="16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  <c r="AA717" s="16"/>
    </row>
    <row r="718" spans="1:27" ht="12.75" customHeight="1" x14ac:dyDescent="0.15">
      <c r="A718" s="16"/>
      <c r="B718" s="16"/>
      <c r="C718" s="16"/>
      <c r="D718" s="16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  <c r="AA718" s="16"/>
    </row>
    <row r="719" spans="1:27" ht="12.75" customHeight="1" x14ac:dyDescent="0.15">
      <c r="A719" s="16"/>
      <c r="B719" s="16"/>
      <c r="C719" s="16"/>
      <c r="D719" s="16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  <c r="AA719" s="16"/>
    </row>
    <row r="720" spans="1:27" ht="12.75" customHeight="1" x14ac:dyDescent="0.15">
      <c r="A720" s="16"/>
      <c r="B720" s="16"/>
      <c r="C720" s="16"/>
      <c r="D720" s="16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  <c r="AA720" s="16"/>
    </row>
    <row r="721" spans="1:27" ht="12.75" customHeight="1" x14ac:dyDescent="0.15">
      <c r="A721" s="16"/>
      <c r="B721" s="16"/>
      <c r="C721" s="16"/>
      <c r="D721" s="16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  <c r="AA721" s="16"/>
    </row>
    <row r="722" spans="1:27" ht="12.75" customHeight="1" x14ac:dyDescent="0.15">
      <c r="A722" s="16"/>
      <c r="B722" s="16"/>
      <c r="C722" s="16"/>
      <c r="D722" s="16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  <c r="AA722" s="16"/>
    </row>
    <row r="723" spans="1:27" ht="12.75" customHeight="1" x14ac:dyDescent="0.15">
      <c r="A723" s="16"/>
      <c r="B723" s="16"/>
      <c r="C723" s="16"/>
      <c r="D723" s="16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  <c r="AA723" s="16"/>
    </row>
    <row r="724" spans="1:27" ht="12.75" customHeight="1" x14ac:dyDescent="0.15">
      <c r="A724" s="16"/>
      <c r="B724" s="16"/>
      <c r="C724" s="16"/>
      <c r="D724" s="16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  <c r="AA724" s="16"/>
    </row>
    <row r="725" spans="1:27" ht="12.75" customHeight="1" x14ac:dyDescent="0.15">
      <c r="A725" s="16"/>
      <c r="B725" s="16"/>
      <c r="C725" s="16"/>
      <c r="D725" s="16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  <c r="AA725" s="16"/>
    </row>
    <row r="726" spans="1:27" ht="12.75" customHeight="1" x14ac:dyDescent="0.15">
      <c r="A726" s="16"/>
      <c r="B726" s="16"/>
      <c r="C726" s="16"/>
      <c r="D726" s="16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  <c r="AA726" s="16"/>
    </row>
    <row r="727" spans="1:27" ht="12.75" customHeight="1" x14ac:dyDescent="0.15">
      <c r="A727" s="16"/>
      <c r="B727" s="16"/>
      <c r="C727" s="16"/>
      <c r="D727" s="16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  <c r="AA727" s="16"/>
    </row>
    <row r="728" spans="1:27" ht="12.75" customHeight="1" x14ac:dyDescent="0.15">
      <c r="A728" s="16"/>
      <c r="B728" s="16"/>
      <c r="C728" s="16"/>
      <c r="D728" s="16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  <c r="AA728" s="16"/>
    </row>
    <row r="729" spans="1:27" ht="12.75" customHeight="1" x14ac:dyDescent="0.15">
      <c r="A729" s="16"/>
      <c r="B729" s="16"/>
      <c r="C729" s="16"/>
      <c r="D729" s="16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  <c r="AA729" s="16"/>
    </row>
    <row r="730" spans="1:27" ht="12.75" customHeight="1" x14ac:dyDescent="0.15">
      <c r="A730" s="16"/>
      <c r="B730" s="16"/>
      <c r="C730" s="16"/>
      <c r="D730" s="16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  <c r="AA730" s="16"/>
    </row>
    <row r="731" spans="1:27" ht="12.75" customHeight="1" x14ac:dyDescent="0.15">
      <c r="A731" s="16"/>
      <c r="B731" s="16"/>
      <c r="C731" s="16"/>
      <c r="D731" s="16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  <c r="AA731" s="16"/>
    </row>
    <row r="732" spans="1:27" ht="12.75" customHeight="1" x14ac:dyDescent="0.15">
      <c r="A732" s="16"/>
      <c r="B732" s="16"/>
      <c r="C732" s="16"/>
      <c r="D732" s="16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  <c r="AA732" s="16"/>
    </row>
    <row r="733" spans="1:27" ht="12.75" customHeight="1" x14ac:dyDescent="0.15">
      <c r="A733" s="16"/>
      <c r="B733" s="16"/>
      <c r="C733" s="16"/>
      <c r="D733" s="16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  <c r="AA733" s="16"/>
    </row>
    <row r="734" spans="1:27" ht="12.75" customHeight="1" x14ac:dyDescent="0.15">
      <c r="A734" s="16"/>
      <c r="B734" s="16"/>
      <c r="C734" s="16"/>
      <c r="D734" s="16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  <c r="AA734" s="16"/>
    </row>
    <row r="735" spans="1:27" ht="12.75" customHeight="1" x14ac:dyDescent="0.15">
      <c r="A735" s="16"/>
      <c r="B735" s="16"/>
      <c r="C735" s="16"/>
      <c r="D735" s="16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  <c r="AA735" s="16"/>
    </row>
    <row r="736" spans="1:27" ht="12.75" customHeight="1" x14ac:dyDescent="0.15">
      <c r="A736" s="16"/>
      <c r="B736" s="16"/>
      <c r="C736" s="16"/>
      <c r="D736" s="16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  <c r="AA736" s="16"/>
    </row>
    <row r="737" spans="1:27" ht="12.75" customHeight="1" x14ac:dyDescent="0.15">
      <c r="A737" s="16"/>
      <c r="B737" s="16"/>
      <c r="C737" s="16"/>
      <c r="D737" s="16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  <c r="AA737" s="16"/>
    </row>
    <row r="738" spans="1:27" ht="12.75" customHeight="1" x14ac:dyDescent="0.15">
      <c r="A738" s="16"/>
      <c r="B738" s="16"/>
      <c r="C738" s="16"/>
      <c r="D738" s="16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  <c r="AA738" s="16"/>
    </row>
    <row r="739" spans="1:27" ht="12.75" customHeight="1" x14ac:dyDescent="0.15">
      <c r="A739" s="16"/>
      <c r="B739" s="16"/>
      <c r="C739" s="16"/>
      <c r="D739" s="16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  <c r="AA739" s="16"/>
    </row>
    <row r="740" spans="1:27" ht="12.75" customHeight="1" x14ac:dyDescent="0.15">
      <c r="A740" s="16"/>
      <c r="B740" s="16"/>
      <c r="C740" s="16"/>
      <c r="D740" s="16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  <c r="AA740" s="16"/>
    </row>
    <row r="741" spans="1:27" ht="12.75" customHeight="1" x14ac:dyDescent="0.15">
      <c r="A741" s="16"/>
      <c r="B741" s="16"/>
      <c r="C741" s="16"/>
      <c r="D741" s="16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  <c r="AA741" s="16"/>
    </row>
    <row r="742" spans="1:27" ht="12.75" customHeight="1" x14ac:dyDescent="0.15">
      <c r="A742" s="16"/>
      <c r="B742" s="16"/>
      <c r="C742" s="16"/>
      <c r="D742" s="16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  <c r="AA742" s="16"/>
    </row>
    <row r="743" spans="1:27" ht="12.75" customHeight="1" x14ac:dyDescent="0.15">
      <c r="A743" s="16"/>
      <c r="B743" s="16"/>
      <c r="C743" s="16"/>
      <c r="D743" s="16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  <c r="AA743" s="16"/>
    </row>
    <row r="744" spans="1:27" ht="12.75" customHeight="1" x14ac:dyDescent="0.15">
      <c r="A744" s="16"/>
      <c r="B744" s="16"/>
      <c r="C744" s="16"/>
      <c r="D744" s="16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  <c r="AA744" s="16"/>
    </row>
    <row r="745" spans="1:27" ht="12.75" customHeight="1" x14ac:dyDescent="0.15">
      <c r="A745" s="16"/>
      <c r="B745" s="16"/>
      <c r="C745" s="16"/>
      <c r="D745" s="16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  <c r="AA745" s="16"/>
    </row>
    <row r="746" spans="1:27" ht="12.75" customHeight="1" x14ac:dyDescent="0.15">
      <c r="A746" s="16"/>
      <c r="B746" s="16"/>
      <c r="C746" s="16"/>
      <c r="D746" s="16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  <c r="AA746" s="16"/>
    </row>
    <row r="747" spans="1:27" ht="12.75" customHeight="1" x14ac:dyDescent="0.15">
      <c r="A747" s="16"/>
      <c r="B747" s="16"/>
      <c r="C747" s="16"/>
      <c r="D747" s="16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  <c r="AA747" s="16"/>
    </row>
    <row r="748" spans="1:27" ht="12.75" customHeight="1" x14ac:dyDescent="0.15">
      <c r="A748" s="16"/>
      <c r="B748" s="16"/>
      <c r="C748" s="16"/>
      <c r="D748" s="16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  <c r="AA748" s="16"/>
    </row>
    <row r="749" spans="1:27" ht="12.75" customHeight="1" x14ac:dyDescent="0.15">
      <c r="A749" s="16"/>
      <c r="B749" s="16"/>
      <c r="C749" s="16"/>
      <c r="D749" s="16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  <c r="AA749" s="16"/>
    </row>
    <row r="750" spans="1:27" ht="12.75" customHeight="1" x14ac:dyDescent="0.15">
      <c r="A750" s="16"/>
      <c r="B750" s="16"/>
      <c r="C750" s="16"/>
      <c r="D750" s="16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  <c r="AA750" s="16"/>
    </row>
    <row r="751" spans="1:27" ht="12.75" customHeight="1" x14ac:dyDescent="0.15">
      <c r="A751" s="16"/>
      <c r="B751" s="16"/>
      <c r="C751" s="16"/>
      <c r="D751" s="16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  <c r="AA751" s="16"/>
    </row>
    <row r="752" spans="1:27" ht="12.75" customHeight="1" x14ac:dyDescent="0.15">
      <c r="A752" s="16"/>
      <c r="B752" s="16"/>
      <c r="C752" s="16"/>
      <c r="D752" s="16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  <c r="AA752" s="16"/>
    </row>
    <row r="753" spans="1:27" ht="12.75" customHeight="1" x14ac:dyDescent="0.15">
      <c r="A753" s="16"/>
      <c r="B753" s="16"/>
      <c r="C753" s="16"/>
      <c r="D753" s="16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  <c r="AA753" s="16"/>
    </row>
    <row r="754" spans="1:27" ht="12.75" customHeight="1" x14ac:dyDescent="0.15">
      <c r="A754" s="16"/>
      <c r="B754" s="16"/>
      <c r="C754" s="16"/>
      <c r="D754" s="16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  <c r="AA754" s="16"/>
    </row>
    <row r="755" spans="1:27" ht="12.75" customHeight="1" x14ac:dyDescent="0.15">
      <c r="A755" s="16"/>
      <c r="B755" s="16"/>
      <c r="C755" s="16"/>
      <c r="D755" s="16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  <c r="AA755" s="16"/>
    </row>
    <row r="756" spans="1:27" ht="12.75" customHeight="1" x14ac:dyDescent="0.15">
      <c r="A756" s="16"/>
      <c r="B756" s="16"/>
      <c r="C756" s="16"/>
      <c r="D756" s="16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  <c r="AA756" s="16"/>
    </row>
    <row r="757" spans="1:27" ht="12.75" customHeight="1" x14ac:dyDescent="0.15">
      <c r="A757" s="16"/>
      <c r="B757" s="16"/>
      <c r="C757" s="16"/>
      <c r="D757" s="16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  <c r="AA757" s="16"/>
    </row>
    <row r="758" spans="1:27" ht="12.75" customHeight="1" x14ac:dyDescent="0.15">
      <c r="A758" s="16"/>
      <c r="B758" s="16"/>
      <c r="C758" s="16"/>
      <c r="D758" s="16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  <c r="AA758" s="16"/>
    </row>
    <row r="759" spans="1:27" ht="12.75" customHeight="1" x14ac:dyDescent="0.15">
      <c r="A759" s="16"/>
      <c r="B759" s="16"/>
      <c r="C759" s="16"/>
      <c r="D759" s="16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  <c r="AA759" s="16"/>
    </row>
    <row r="760" spans="1:27" ht="12.75" customHeight="1" x14ac:dyDescent="0.15">
      <c r="A760" s="16"/>
      <c r="B760" s="16"/>
      <c r="C760" s="16"/>
      <c r="D760" s="16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  <c r="AA760" s="16"/>
    </row>
    <row r="761" spans="1:27" ht="12.75" customHeight="1" x14ac:dyDescent="0.15">
      <c r="A761" s="16"/>
      <c r="B761" s="16"/>
      <c r="C761" s="16"/>
      <c r="D761" s="16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  <c r="AA761" s="16"/>
    </row>
    <row r="762" spans="1:27" ht="12.75" customHeight="1" x14ac:dyDescent="0.15">
      <c r="A762" s="16"/>
      <c r="B762" s="16"/>
      <c r="C762" s="16"/>
      <c r="D762" s="16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  <c r="AA762" s="16"/>
    </row>
    <row r="763" spans="1:27" ht="12.75" customHeight="1" x14ac:dyDescent="0.15">
      <c r="A763" s="16"/>
      <c r="B763" s="16"/>
      <c r="C763" s="16"/>
      <c r="D763" s="16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  <c r="AA763" s="16"/>
    </row>
    <row r="764" spans="1:27" ht="12.75" customHeight="1" x14ac:dyDescent="0.15">
      <c r="A764" s="16"/>
      <c r="B764" s="16"/>
      <c r="C764" s="16"/>
      <c r="D764" s="16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  <c r="AA764" s="16"/>
    </row>
    <row r="765" spans="1:27" ht="12.75" customHeight="1" x14ac:dyDescent="0.15">
      <c r="A765" s="16"/>
      <c r="B765" s="16"/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  <c r="AA765" s="16"/>
    </row>
    <row r="766" spans="1:27" ht="12.75" customHeight="1" x14ac:dyDescent="0.15">
      <c r="A766" s="16"/>
      <c r="B766" s="16"/>
      <c r="C766" s="16"/>
      <c r="D766" s="16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  <c r="AA766" s="16"/>
    </row>
    <row r="767" spans="1:27" ht="12.75" customHeight="1" x14ac:dyDescent="0.15">
      <c r="A767" s="16"/>
      <c r="B767" s="16"/>
      <c r="C767" s="16"/>
      <c r="D767" s="16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  <c r="AA767" s="16"/>
    </row>
    <row r="768" spans="1:27" ht="12.75" customHeight="1" x14ac:dyDescent="0.15">
      <c r="A768" s="16"/>
      <c r="B768" s="16"/>
      <c r="C768" s="16"/>
      <c r="D768" s="16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  <c r="AA768" s="16"/>
    </row>
    <row r="769" spans="1:27" ht="12.75" customHeight="1" x14ac:dyDescent="0.15">
      <c r="A769" s="16"/>
      <c r="B769" s="16"/>
      <c r="C769" s="16"/>
      <c r="D769" s="16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  <c r="AA769" s="16"/>
    </row>
    <row r="770" spans="1:27" ht="12.75" customHeight="1" x14ac:dyDescent="0.15">
      <c r="A770" s="16"/>
      <c r="B770" s="16"/>
      <c r="C770" s="16"/>
      <c r="D770" s="16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  <c r="AA770" s="16"/>
    </row>
    <row r="771" spans="1:27" ht="12.75" customHeight="1" x14ac:dyDescent="0.15">
      <c r="A771" s="16"/>
      <c r="B771" s="16"/>
      <c r="C771" s="16"/>
      <c r="D771" s="16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  <c r="AA771" s="16"/>
    </row>
    <row r="772" spans="1:27" ht="12.75" customHeight="1" x14ac:dyDescent="0.15">
      <c r="A772" s="16"/>
      <c r="B772" s="16"/>
      <c r="C772" s="16"/>
      <c r="D772" s="16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  <c r="AA772" s="16"/>
    </row>
    <row r="773" spans="1:27" ht="12.75" customHeight="1" x14ac:dyDescent="0.15">
      <c r="A773" s="16"/>
      <c r="B773" s="16"/>
      <c r="C773" s="16"/>
      <c r="D773" s="16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  <c r="AA773" s="16"/>
    </row>
    <row r="774" spans="1:27" ht="12.75" customHeight="1" x14ac:dyDescent="0.15">
      <c r="A774" s="16"/>
      <c r="B774" s="16"/>
      <c r="C774" s="16"/>
      <c r="D774" s="16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  <c r="AA774" s="16"/>
    </row>
    <row r="775" spans="1:27" ht="12.75" customHeight="1" x14ac:dyDescent="0.15">
      <c r="A775" s="16"/>
      <c r="B775" s="16"/>
      <c r="C775" s="16"/>
      <c r="D775" s="16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  <c r="AA775" s="16"/>
    </row>
    <row r="776" spans="1:27" ht="12.75" customHeight="1" x14ac:dyDescent="0.15">
      <c r="A776" s="16"/>
      <c r="B776" s="16"/>
      <c r="C776" s="16"/>
      <c r="D776" s="16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  <c r="AA776" s="16"/>
    </row>
    <row r="777" spans="1:27" ht="12.75" customHeight="1" x14ac:dyDescent="0.15">
      <c r="A777" s="16"/>
      <c r="B777" s="16"/>
      <c r="C777" s="16"/>
      <c r="D777" s="16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  <c r="AA777" s="16"/>
    </row>
    <row r="778" spans="1:27" ht="12.75" customHeight="1" x14ac:dyDescent="0.15">
      <c r="A778" s="16"/>
      <c r="B778" s="16"/>
      <c r="C778" s="16"/>
      <c r="D778" s="16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  <c r="AA778" s="16"/>
    </row>
    <row r="779" spans="1:27" ht="12.75" customHeight="1" x14ac:dyDescent="0.15">
      <c r="A779" s="16"/>
      <c r="B779" s="16"/>
      <c r="C779" s="16"/>
      <c r="D779" s="16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  <c r="AA779" s="16"/>
    </row>
    <row r="780" spans="1:27" ht="12.75" customHeight="1" x14ac:dyDescent="0.15">
      <c r="A780" s="16"/>
      <c r="B780" s="16"/>
      <c r="C780" s="16"/>
      <c r="D780" s="16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  <c r="AA780" s="16"/>
    </row>
    <row r="781" spans="1:27" ht="12.75" customHeight="1" x14ac:dyDescent="0.15">
      <c r="A781" s="16"/>
      <c r="B781" s="16"/>
      <c r="C781" s="16"/>
      <c r="D781" s="16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  <c r="AA781" s="16"/>
    </row>
    <row r="782" spans="1:27" ht="12.75" customHeight="1" x14ac:dyDescent="0.15">
      <c r="A782" s="16"/>
      <c r="B782" s="16"/>
      <c r="C782" s="16"/>
      <c r="D782" s="16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  <c r="AA782" s="16"/>
    </row>
    <row r="783" spans="1:27" ht="12.75" customHeight="1" x14ac:dyDescent="0.15">
      <c r="A783" s="16"/>
      <c r="B783" s="16"/>
      <c r="C783" s="16"/>
      <c r="D783" s="16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  <c r="AA783" s="16"/>
    </row>
    <row r="784" spans="1:27" ht="12.75" customHeight="1" x14ac:dyDescent="0.15">
      <c r="A784" s="16"/>
      <c r="B784" s="16"/>
      <c r="C784" s="16"/>
      <c r="D784" s="16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  <c r="AA784" s="16"/>
    </row>
    <row r="785" spans="1:27" ht="12.75" customHeight="1" x14ac:dyDescent="0.15">
      <c r="A785" s="16"/>
      <c r="B785" s="16"/>
      <c r="C785" s="16"/>
      <c r="D785" s="16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  <c r="AA785" s="16"/>
    </row>
    <row r="786" spans="1:27" ht="12.75" customHeight="1" x14ac:dyDescent="0.15">
      <c r="A786" s="16"/>
      <c r="B786" s="16"/>
      <c r="C786" s="16"/>
      <c r="D786" s="16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  <c r="AA786" s="16"/>
    </row>
    <row r="787" spans="1:27" ht="12.75" customHeight="1" x14ac:dyDescent="0.15">
      <c r="A787" s="16"/>
      <c r="B787" s="16"/>
      <c r="C787" s="16"/>
      <c r="D787" s="16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  <c r="AA787" s="16"/>
    </row>
    <row r="788" spans="1:27" ht="12.75" customHeight="1" x14ac:dyDescent="0.15">
      <c r="A788" s="16"/>
      <c r="B788" s="16"/>
      <c r="C788" s="16"/>
      <c r="D788" s="16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  <c r="AA788" s="16"/>
    </row>
    <row r="789" spans="1:27" ht="12.75" customHeight="1" x14ac:dyDescent="0.15">
      <c r="A789" s="16"/>
      <c r="B789" s="16"/>
      <c r="C789" s="16"/>
      <c r="D789" s="16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  <c r="AA789" s="16"/>
    </row>
    <row r="790" spans="1:27" ht="12.75" customHeight="1" x14ac:dyDescent="0.15">
      <c r="A790" s="16"/>
      <c r="B790" s="16"/>
      <c r="C790" s="16"/>
      <c r="D790" s="16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  <c r="AA790" s="16"/>
    </row>
    <row r="791" spans="1:27" ht="12.75" customHeight="1" x14ac:dyDescent="0.15">
      <c r="A791" s="16"/>
      <c r="B791" s="16"/>
      <c r="C791" s="16"/>
      <c r="D791" s="16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  <c r="AA791" s="16"/>
    </row>
    <row r="792" spans="1:27" ht="12.75" customHeight="1" x14ac:dyDescent="0.15">
      <c r="A792" s="16"/>
      <c r="B792" s="16"/>
      <c r="C792" s="16"/>
      <c r="D792" s="16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  <c r="AA792" s="16"/>
    </row>
    <row r="793" spans="1:27" ht="12.75" customHeight="1" x14ac:dyDescent="0.15">
      <c r="A793" s="16"/>
      <c r="B793" s="16"/>
      <c r="C793" s="16"/>
      <c r="D793" s="16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  <c r="AA793" s="16"/>
    </row>
    <row r="794" spans="1:27" ht="12.75" customHeight="1" x14ac:dyDescent="0.15">
      <c r="A794" s="16"/>
      <c r="B794" s="16"/>
      <c r="C794" s="16"/>
      <c r="D794" s="16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  <c r="AA794" s="16"/>
    </row>
    <row r="795" spans="1:27" ht="12.75" customHeight="1" x14ac:dyDescent="0.15">
      <c r="A795" s="16"/>
      <c r="B795" s="16"/>
      <c r="C795" s="16"/>
      <c r="D795" s="16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  <c r="AA795" s="16"/>
    </row>
    <row r="796" spans="1:27" ht="12.75" customHeight="1" x14ac:dyDescent="0.15">
      <c r="A796" s="16"/>
      <c r="B796" s="16"/>
      <c r="C796" s="16"/>
      <c r="D796" s="16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  <c r="AA796" s="16"/>
    </row>
    <row r="797" spans="1:27" ht="12.75" customHeight="1" x14ac:dyDescent="0.15">
      <c r="A797" s="16"/>
      <c r="B797" s="16"/>
      <c r="C797" s="16"/>
      <c r="D797" s="16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  <c r="AA797" s="16"/>
    </row>
    <row r="798" spans="1:27" ht="12.75" customHeight="1" x14ac:dyDescent="0.15">
      <c r="A798" s="16"/>
      <c r="B798" s="16"/>
      <c r="C798" s="16"/>
      <c r="D798" s="16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  <c r="AA798" s="16"/>
    </row>
    <row r="799" spans="1:27" ht="12.75" customHeight="1" x14ac:dyDescent="0.15">
      <c r="A799" s="16"/>
      <c r="B799" s="16"/>
      <c r="C799" s="16"/>
      <c r="D799" s="16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  <c r="AA799" s="16"/>
    </row>
    <row r="800" spans="1:27" ht="12.75" customHeight="1" x14ac:dyDescent="0.15">
      <c r="A800" s="16"/>
      <c r="B800" s="16"/>
      <c r="C800" s="16"/>
      <c r="D800" s="16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  <c r="AA800" s="16"/>
    </row>
    <row r="801" spans="1:27" ht="12.75" customHeight="1" x14ac:dyDescent="0.15">
      <c r="A801" s="16"/>
      <c r="B801" s="16"/>
      <c r="C801" s="16"/>
      <c r="D801" s="16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  <c r="AA801" s="16"/>
    </row>
    <row r="802" spans="1:27" ht="12.75" customHeight="1" x14ac:dyDescent="0.15">
      <c r="A802" s="16"/>
      <c r="B802" s="16"/>
      <c r="C802" s="16"/>
      <c r="D802" s="16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  <c r="AA802" s="16"/>
    </row>
    <row r="803" spans="1:27" ht="12.75" customHeight="1" x14ac:dyDescent="0.15">
      <c r="A803" s="16"/>
      <c r="B803" s="16"/>
      <c r="C803" s="16"/>
      <c r="D803" s="16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  <c r="AA803" s="16"/>
    </row>
    <row r="804" spans="1:27" ht="12.75" customHeight="1" x14ac:dyDescent="0.15">
      <c r="A804" s="16"/>
      <c r="B804" s="16"/>
      <c r="C804" s="16"/>
      <c r="D804" s="16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  <c r="AA804" s="16"/>
    </row>
    <row r="805" spans="1:27" ht="12.75" customHeight="1" x14ac:dyDescent="0.15">
      <c r="A805" s="16"/>
      <c r="B805" s="16"/>
      <c r="C805" s="16"/>
      <c r="D805" s="16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  <c r="AA805" s="16"/>
    </row>
    <row r="806" spans="1:27" ht="12.75" customHeight="1" x14ac:dyDescent="0.15">
      <c r="A806" s="16"/>
      <c r="B806" s="16"/>
      <c r="C806" s="16"/>
      <c r="D806" s="16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  <c r="AA806" s="16"/>
    </row>
    <row r="807" spans="1:27" ht="12.75" customHeight="1" x14ac:dyDescent="0.15">
      <c r="A807" s="16"/>
      <c r="B807" s="16"/>
      <c r="C807" s="16"/>
      <c r="D807" s="16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  <c r="AA807" s="16"/>
    </row>
    <row r="808" spans="1:27" ht="12.75" customHeight="1" x14ac:dyDescent="0.15">
      <c r="A808" s="16"/>
      <c r="B808" s="16"/>
      <c r="C808" s="16"/>
      <c r="D808" s="16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  <c r="AA808" s="16"/>
    </row>
    <row r="809" spans="1:27" ht="12.75" customHeight="1" x14ac:dyDescent="0.15">
      <c r="A809" s="16"/>
      <c r="B809" s="16"/>
      <c r="C809" s="16"/>
      <c r="D809" s="16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  <c r="AA809" s="16"/>
    </row>
    <row r="810" spans="1:27" ht="12.75" customHeight="1" x14ac:dyDescent="0.15">
      <c r="A810" s="16"/>
      <c r="B810" s="16"/>
      <c r="C810" s="16"/>
      <c r="D810" s="16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  <c r="AA810" s="16"/>
    </row>
    <row r="811" spans="1:27" ht="12.75" customHeight="1" x14ac:dyDescent="0.15">
      <c r="A811" s="16"/>
      <c r="B811" s="16"/>
      <c r="C811" s="16"/>
      <c r="D811" s="16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  <c r="AA811" s="16"/>
    </row>
    <row r="812" spans="1:27" ht="12.75" customHeight="1" x14ac:dyDescent="0.15">
      <c r="A812" s="16"/>
      <c r="B812" s="16"/>
      <c r="C812" s="16"/>
      <c r="D812" s="16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  <c r="AA812" s="16"/>
    </row>
    <row r="813" spans="1:27" ht="12.75" customHeight="1" x14ac:dyDescent="0.15">
      <c r="A813" s="16"/>
      <c r="B813" s="16"/>
      <c r="C813" s="16"/>
      <c r="D813" s="16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  <c r="AA813" s="16"/>
    </row>
    <row r="814" spans="1:27" ht="12.75" customHeight="1" x14ac:dyDescent="0.15">
      <c r="A814" s="16"/>
      <c r="B814" s="16"/>
      <c r="C814" s="16"/>
      <c r="D814" s="16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  <c r="AA814" s="16"/>
    </row>
    <row r="815" spans="1:27" ht="12.75" customHeight="1" x14ac:dyDescent="0.15">
      <c r="A815" s="16"/>
      <c r="B815" s="16"/>
      <c r="C815" s="16"/>
      <c r="D815" s="16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  <c r="AA815" s="16"/>
    </row>
    <row r="816" spans="1:27" ht="12.75" customHeight="1" x14ac:dyDescent="0.15">
      <c r="A816" s="16"/>
      <c r="B816" s="16"/>
      <c r="C816" s="16"/>
      <c r="D816" s="16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  <c r="AA816" s="16"/>
    </row>
    <row r="817" spans="1:27" ht="12.75" customHeight="1" x14ac:dyDescent="0.15">
      <c r="A817" s="16"/>
      <c r="B817" s="16"/>
      <c r="C817" s="16"/>
      <c r="D817" s="16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  <c r="AA817" s="16"/>
    </row>
    <row r="818" spans="1:27" ht="12.75" customHeight="1" x14ac:dyDescent="0.15">
      <c r="A818" s="16"/>
      <c r="B818" s="16"/>
      <c r="C818" s="16"/>
      <c r="D818" s="16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  <c r="AA818" s="16"/>
    </row>
    <row r="819" spans="1:27" ht="12.75" customHeight="1" x14ac:dyDescent="0.15">
      <c r="A819" s="16"/>
      <c r="B819" s="16"/>
      <c r="C819" s="16"/>
      <c r="D819" s="16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  <c r="AA819" s="16"/>
    </row>
    <row r="820" spans="1:27" ht="12.75" customHeight="1" x14ac:dyDescent="0.15">
      <c r="A820" s="16"/>
      <c r="B820" s="16"/>
      <c r="C820" s="16"/>
      <c r="D820" s="16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  <c r="AA820" s="16"/>
    </row>
    <row r="821" spans="1:27" ht="12.75" customHeight="1" x14ac:dyDescent="0.15">
      <c r="A821" s="16"/>
      <c r="B821" s="16"/>
      <c r="C821" s="16"/>
      <c r="D821" s="16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  <c r="AA821" s="16"/>
    </row>
    <row r="822" spans="1:27" ht="12.75" customHeight="1" x14ac:dyDescent="0.15">
      <c r="A822" s="16"/>
      <c r="B822" s="16"/>
      <c r="C822" s="16"/>
      <c r="D822" s="16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  <c r="AA822" s="16"/>
    </row>
    <row r="823" spans="1:27" ht="12.75" customHeight="1" x14ac:dyDescent="0.15">
      <c r="A823" s="16"/>
      <c r="B823" s="16"/>
      <c r="C823" s="16"/>
      <c r="D823" s="16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  <c r="AA823" s="16"/>
    </row>
    <row r="824" spans="1:27" ht="12.75" customHeight="1" x14ac:dyDescent="0.15">
      <c r="A824" s="16"/>
      <c r="B824" s="16"/>
      <c r="C824" s="16"/>
      <c r="D824" s="16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  <c r="AA824" s="16"/>
    </row>
    <row r="825" spans="1:27" ht="12.75" customHeight="1" x14ac:dyDescent="0.15">
      <c r="A825" s="16"/>
      <c r="B825" s="16"/>
      <c r="C825" s="16"/>
      <c r="D825" s="16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  <c r="AA825" s="16"/>
    </row>
    <row r="826" spans="1:27" ht="12.75" customHeight="1" x14ac:dyDescent="0.15">
      <c r="A826" s="16"/>
      <c r="B826" s="16"/>
      <c r="C826" s="16"/>
      <c r="D826" s="16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  <c r="AA826" s="16"/>
    </row>
    <row r="827" spans="1:27" ht="12.75" customHeight="1" x14ac:dyDescent="0.15">
      <c r="A827" s="16"/>
      <c r="B827" s="16"/>
      <c r="C827" s="16"/>
      <c r="D827" s="16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  <c r="AA827" s="16"/>
    </row>
    <row r="828" spans="1:27" ht="12.75" customHeight="1" x14ac:dyDescent="0.15">
      <c r="A828" s="16"/>
      <c r="B828" s="16"/>
      <c r="C828" s="16"/>
      <c r="D828" s="16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  <c r="AA828" s="16"/>
    </row>
    <row r="829" spans="1:27" ht="12.75" customHeight="1" x14ac:dyDescent="0.15">
      <c r="A829" s="16"/>
      <c r="B829" s="16"/>
      <c r="C829" s="16"/>
      <c r="D829" s="16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  <c r="AA829" s="16"/>
    </row>
    <row r="830" spans="1:27" ht="12.75" customHeight="1" x14ac:dyDescent="0.15">
      <c r="A830" s="16"/>
      <c r="B830" s="16"/>
      <c r="C830" s="16"/>
      <c r="D830" s="16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  <c r="AA830" s="16"/>
    </row>
    <row r="831" spans="1:27" ht="12.75" customHeight="1" x14ac:dyDescent="0.15">
      <c r="A831" s="16"/>
      <c r="B831" s="16"/>
      <c r="C831" s="16"/>
      <c r="D831" s="16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  <c r="AA831" s="16"/>
    </row>
    <row r="832" spans="1:27" ht="12.75" customHeight="1" x14ac:dyDescent="0.15">
      <c r="A832" s="16"/>
      <c r="B832" s="16"/>
      <c r="C832" s="16"/>
      <c r="D832" s="16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  <c r="AA832" s="16"/>
    </row>
    <row r="833" spans="1:27" ht="12.75" customHeight="1" x14ac:dyDescent="0.15">
      <c r="A833" s="16"/>
      <c r="B833" s="16"/>
      <c r="C833" s="16"/>
      <c r="D833" s="16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  <c r="AA833" s="16"/>
    </row>
    <row r="834" spans="1:27" ht="12.75" customHeight="1" x14ac:dyDescent="0.15">
      <c r="A834" s="16"/>
      <c r="B834" s="16"/>
      <c r="C834" s="16"/>
      <c r="D834" s="16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  <c r="AA834" s="16"/>
    </row>
    <row r="835" spans="1:27" ht="12.75" customHeight="1" x14ac:dyDescent="0.15">
      <c r="A835" s="16"/>
      <c r="B835" s="16"/>
      <c r="C835" s="16"/>
      <c r="D835" s="16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  <c r="AA835" s="16"/>
    </row>
    <row r="836" spans="1:27" ht="12.75" customHeight="1" x14ac:dyDescent="0.15">
      <c r="A836" s="16"/>
      <c r="B836" s="16"/>
      <c r="C836" s="16"/>
      <c r="D836" s="16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  <c r="AA836" s="16"/>
    </row>
    <row r="837" spans="1:27" ht="12.75" customHeight="1" x14ac:dyDescent="0.15">
      <c r="A837" s="16"/>
      <c r="B837" s="16"/>
      <c r="C837" s="16"/>
      <c r="D837" s="16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  <c r="AA837" s="16"/>
    </row>
    <row r="838" spans="1:27" ht="12.75" customHeight="1" x14ac:dyDescent="0.15">
      <c r="A838" s="16"/>
      <c r="B838" s="16"/>
      <c r="C838" s="16"/>
      <c r="D838" s="16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  <c r="AA838" s="16"/>
    </row>
    <row r="839" spans="1:27" ht="12.75" customHeight="1" x14ac:dyDescent="0.15">
      <c r="A839" s="16"/>
      <c r="B839" s="16"/>
      <c r="C839" s="16"/>
      <c r="D839" s="16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  <c r="AA839" s="16"/>
    </row>
    <row r="840" spans="1:27" ht="12.75" customHeight="1" x14ac:dyDescent="0.15">
      <c r="A840" s="16"/>
      <c r="B840" s="16"/>
      <c r="C840" s="16"/>
      <c r="D840" s="16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  <c r="AA840" s="16"/>
    </row>
    <row r="841" spans="1:27" ht="12.75" customHeight="1" x14ac:dyDescent="0.15">
      <c r="A841" s="16"/>
      <c r="B841" s="16"/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  <c r="AA841" s="16"/>
    </row>
    <row r="842" spans="1:27" ht="12.75" customHeight="1" x14ac:dyDescent="0.15">
      <c r="A842" s="16"/>
      <c r="B842" s="16"/>
      <c r="C842" s="16"/>
      <c r="D842" s="16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  <c r="AA842" s="16"/>
    </row>
    <row r="843" spans="1:27" ht="12.75" customHeight="1" x14ac:dyDescent="0.15">
      <c r="A843" s="16"/>
      <c r="B843" s="16"/>
      <c r="C843" s="16"/>
      <c r="D843" s="16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  <c r="AA843" s="16"/>
    </row>
    <row r="844" spans="1:27" ht="12.75" customHeight="1" x14ac:dyDescent="0.15">
      <c r="A844" s="16"/>
      <c r="B844" s="16"/>
      <c r="C844" s="16"/>
      <c r="D844" s="16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  <c r="AA844" s="16"/>
    </row>
    <row r="845" spans="1:27" ht="12.75" customHeight="1" x14ac:dyDescent="0.15">
      <c r="A845" s="16"/>
      <c r="B845" s="16"/>
      <c r="C845" s="16"/>
      <c r="D845" s="16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  <c r="AA845" s="16"/>
    </row>
    <row r="846" spans="1:27" ht="12.75" customHeight="1" x14ac:dyDescent="0.15">
      <c r="A846" s="16"/>
      <c r="B846" s="16"/>
      <c r="C846" s="16"/>
      <c r="D846" s="16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  <c r="AA846" s="16"/>
    </row>
    <row r="847" spans="1:27" ht="12.75" customHeight="1" x14ac:dyDescent="0.15">
      <c r="A847" s="16"/>
      <c r="B847" s="16"/>
      <c r="C847" s="16"/>
      <c r="D847" s="16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  <c r="AA847" s="16"/>
    </row>
    <row r="848" spans="1:27" ht="12.75" customHeight="1" x14ac:dyDescent="0.15">
      <c r="A848" s="16"/>
      <c r="B848" s="16"/>
      <c r="C848" s="16"/>
      <c r="D848" s="16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  <c r="AA848" s="16"/>
    </row>
    <row r="849" spans="1:27" ht="12.75" customHeight="1" x14ac:dyDescent="0.15">
      <c r="A849" s="16"/>
      <c r="B849" s="16"/>
      <c r="C849" s="16"/>
      <c r="D849" s="16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  <c r="AA849" s="16"/>
    </row>
    <row r="850" spans="1:27" ht="12.75" customHeight="1" x14ac:dyDescent="0.15">
      <c r="A850" s="16"/>
      <c r="B850" s="16"/>
      <c r="C850" s="16"/>
      <c r="D850" s="16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  <c r="AA850" s="16"/>
    </row>
    <row r="851" spans="1:27" ht="12.75" customHeight="1" x14ac:dyDescent="0.15">
      <c r="A851" s="16"/>
      <c r="B851" s="16"/>
      <c r="C851" s="16"/>
      <c r="D851" s="16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  <c r="AA851" s="16"/>
    </row>
    <row r="852" spans="1:27" ht="12.75" customHeight="1" x14ac:dyDescent="0.15">
      <c r="A852" s="16"/>
      <c r="B852" s="16"/>
      <c r="C852" s="16"/>
      <c r="D852" s="16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  <c r="AA852" s="16"/>
    </row>
    <row r="853" spans="1:27" ht="12.75" customHeight="1" x14ac:dyDescent="0.15">
      <c r="A853" s="16"/>
      <c r="B853" s="16"/>
      <c r="C853" s="16"/>
      <c r="D853" s="16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  <c r="AA853" s="16"/>
    </row>
    <row r="854" spans="1:27" ht="12.75" customHeight="1" x14ac:dyDescent="0.15">
      <c r="A854" s="16"/>
      <c r="B854" s="16"/>
      <c r="C854" s="16"/>
      <c r="D854" s="16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  <c r="AA854" s="16"/>
    </row>
    <row r="855" spans="1:27" ht="12.75" customHeight="1" x14ac:dyDescent="0.15">
      <c r="A855" s="16"/>
      <c r="B855" s="16"/>
      <c r="C855" s="16"/>
      <c r="D855" s="16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  <c r="AA855" s="16"/>
    </row>
    <row r="856" spans="1:27" ht="12.75" customHeight="1" x14ac:dyDescent="0.15">
      <c r="A856" s="16"/>
      <c r="B856" s="16"/>
      <c r="C856" s="16"/>
      <c r="D856" s="16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  <c r="AA856" s="16"/>
    </row>
    <row r="857" spans="1:27" ht="12.75" customHeight="1" x14ac:dyDescent="0.15">
      <c r="A857" s="16"/>
      <c r="B857" s="16"/>
      <c r="C857" s="16"/>
      <c r="D857" s="16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  <c r="AA857" s="16"/>
    </row>
    <row r="858" spans="1:27" ht="12.75" customHeight="1" x14ac:dyDescent="0.15">
      <c r="A858" s="16"/>
      <c r="B858" s="16"/>
      <c r="C858" s="16"/>
      <c r="D858" s="16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  <c r="AA858" s="16"/>
    </row>
    <row r="859" spans="1:27" ht="12.75" customHeight="1" x14ac:dyDescent="0.15">
      <c r="A859" s="16"/>
      <c r="B859" s="16"/>
      <c r="C859" s="16"/>
      <c r="D859" s="16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  <c r="AA859" s="16"/>
    </row>
    <row r="860" spans="1:27" ht="12.75" customHeight="1" x14ac:dyDescent="0.15">
      <c r="A860" s="16"/>
      <c r="B860" s="16"/>
      <c r="C860" s="16"/>
      <c r="D860" s="16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  <c r="AA860" s="16"/>
    </row>
    <row r="861" spans="1:27" ht="12.75" customHeight="1" x14ac:dyDescent="0.15">
      <c r="A861" s="16"/>
      <c r="B861" s="16"/>
      <c r="C861" s="16"/>
      <c r="D861" s="16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  <c r="AA861" s="16"/>
    </row>
    <row r="862" spans="1:27" ht="12.75" customHeight="1" x14ac:dyDescent="0.15">
      <c r="A862" s="16"/>
      <c r="B862" s="16"/>
      <c r="C862" s="16"/>
      <c r="D862" s="16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  <c r="AA862" s="16"/>
    </row>
    <row r="863" spans="1:27" ht="12.75" customHeight="1" x14ac:dyDescent="0.15">
      <c r="A863" s="16"/>
      <c r="B863" s="16"/>
      <c r="C863" s="16"/>
      <c r="D863" s="16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  <c r="AA863" s="16"/>
    </row>
    <row r="864" spans="1:27" ht="12.75" customHeight="1" x14ac:dyDescent="0.15">
      <c r="A864" s="16"/>
      <c r="B864" s="16"/>
      <c r="C864" s="16"/>
      <c r="D864" s="16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  <c r="AA864" s="16"/>
    </row>
    <row r="865" spans="1:27" ht="12.75" customHeight="1" x14ac:dyDescent="0.15">
      <c r="A865" s="16"/>
      <c r="B865" s="16"/>
      <c r="C865" s="16"/>
      <c r="D865" s="16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  <c r="AA865" s="16"/>
    </row>
    <row r="866" spans="1:27" ht="12.75" customHeight="1" x14ac:dyDescent="0.15">
      <c r="A866" s="16"/>
      <c r="B866" s="16"/>
      <c r="C866" s="16"/>
      <c r="D866" s="16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  <c r="AA866" s="16"/>
    </row>
    <row r="867" spans="1:27" ht="12.75" customHeight="1" x14ac:dyDescent="0.15">
      <c r="A867" s="16"/>
      <c r="B867" s="16"/>
      <c r="C867" s="16"/>
      <c r="D867" s="16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  <c r="AA867" s="16"/>
    </row>
    <row r="868" spans="1:27" ht="12.75" customHeight="1" x14ac:dyDescent="0.15">
      <c r="A868" s="16"/>
      <c r="B868" s="16"/>
      <c r="C868" s="16"/>
      <c r="D868" s="16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  <c r="AA868" s="16"/>
    </row>
    <row r="869" spans="1:27" ht="12.75" customHeight="1" x14ac:dyDescent="0.15">
      <c r="A869" s="16"/>
      <c r="B869" s="16"/>
      <c r="C869" s="16"/>
      <c r="D869" s="16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  <c r="AA869" s="16"/>
    </row>
    <row r="870" spans="1:27" ht="12.75" customHeight="1" x14ac:dyDescent="0.15">
      <c r="A870" s="16"/>
      <c r="B870" s="16"/>
      <c r="C870" s="16"/>
      <c r="D870" s="16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  <c r="AA870" s="16"/>
    </row>
    <row r="871" spans="1:27" ht="12.75" customHeight="1" x14ac:dyDescent="0.15">
      <c r="A871" s="16"/>
      <c r="B871" s="16"/>
      <c r="C871" s="16"/>
      <c r="D871" s="16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  <c r="AA871" s="16"/>
    </row>
    <row r="872" spans="1:27" ht="12.75" customHeight="1" x14ac:dyDescent="0.15">
      <c r="A872" s="16"/>
      <c r="B872" s="16"/>
      <c r="C872" s="16"/>
      <c r="D872" s="16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  <c r="AA872" s="16"/>
    </row>
    <row r="873" spans="1:27" ht="12.75" customHeight="1" x14ac:dyDescent="0.15">
      <c r="A873" s="16"/>
      <c r="B873" s="16"/>
      <c r="C873" s="16"/>
      <c r="D873" s="16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  <c r="AA873" s="16"/>
    </row>
    <row r="874" spans="1:27" ht="12.75" customHeight="1" x14ac:dyDescent="0.15">
      <c r="A874" s="16"/>
      <c r="B874" s="16"/>
      <c r="C874" s="16"/>
      <c r="D874" s="16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  <c r="AA874" s="16"/>
    </row>
    <row r="875" spans="1:27" ht="12.75" customHeight="1" x14ac:dyDescent="0.15">
      <c r="A875" s="16"/>
      <c r="B875" s="16"/>
      <c r="C875" s="16"/>
      <c r="D875" s="16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  <c r="AA875" s="16"/>
    </row>
    <row r="876" spans="1:27" ht="12.75" customHeight="1" x14ac:dyDescent="0.15">
      <c r="A876" s="16"/>
      <c r="B876" s="16"/>
      <c r="C876" s="16"/>
      <c r="D876" s="16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  <c r="AA876" s="16"/>
    </row>
    <row r="877" spans="1:27" ht="12.75" customHeight="1" x14ac:dyDescent="0.15">
      <c r="A877" s="16"/>
      <c r="B877" s="16"/>
      <c r="C877" s="16"/>
      <c r="D877" s="16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  <c r="AA877" s="16"/>
    </row>
    <row r="878" spans="1:27" ht="12.75" customHeight="1" x14ac:dyDescent="0.15">
      <c r="A878" s="16"/>
      <c r="B878" s="16"/>
      <c r="C878" s="16"/>
      <c r="D878" s="16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  <c r="AA878" s="16"/>
    </row>
    <row r="879" spans="1:27" ht="12.75" customHeight="1" x14ac:dyDescent="0.15">
      <c r="A879" s="16"/>
      <c r="B879" s="16"/>
      <c r="C879" s="16"/>
      <c r="D879" s="16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  <c r="AA879" s="16"/>
    </row>
    <row r="880" spans="1:27" ht="12.75" customHeight="1" x14ac:dyDescent="0.15">
      <c r="A880" s="16"/>
      <c r="B880" s="16"/>
      <c r="C880" s="16"/>
      <c r="D880" s="16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  <c r="AA880" s="16"/>
    </row>
    <row r="881" spans="1:27" ht="12.75" customHeight="1" x14ac:dyDescent="0.15">
      <c r="A881" s="16"/>
      <c r="B881" s="16"/>
      <c r="C881" s="16"/>
      <c r="D881" s="16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  <c r="AA881" s="16"/>
    </row>
    <row r="882" spans="1:27" ht="12.75" customHeight="1" x14ac:dyDescent="0.15">
      <c r="A882" s="16"/>
      <c r="B882" s="16"/>
      <c r="C882" s="16"/>
      <c r="D882" s="16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  <c r="AA882" s="16"/>
    </row>
    <row r="883" spans="1:27" ht="12.75" customHeight="1" x14ac:dyDescent="0.15">
      <c r="A883" s="16"/>
      <c r="B883" s="16"/>
      <c r="C883" s="16"/>
      <c r="D883" s="16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  <c r="AA883" s="16"/>
    </row>
    <row r="884" spans="1:27" ht="12.75" customHeight="1" x14ac:dyDescent="0.15">
      <c r="A884" s="16"/>
      <c r="B884" s="16"/>
      <c r="C884" s="16"/>
      <c r="D884" s="16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  <c r="AA884" s="16"/>
    </row>
    <row r="885" spans="1:27" ht="12.75" customHeight="1" x14ac:dyDescent="0.15">
      <c r="A885" s="16"/>
      <c r="B885" s="16"/>
      <c r="C885" s="16"/>
      <c r="D885" s="16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  <c r="AA885" s="16"/>
    </row>
    <row r="886" spans="1:27" ht="12.75" customHeight="1" x14ac:dyDescent="0.15">
      <c r="A886" s="16"/>
      <c r="B886" s="16"/>
      <c r="C886" s="16"/>
      <c r="D886" s="16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  <c r="AA886" s="16"/>
    </row>
    <row r="887" spans="1:27" ht="12.75" customHeight="1" x14ac:dyDescent="0.15">
      <c r="A887" s="16"/>
      <c r="B887" s="16"/>
      <c r="C887" s="16"/>
      <c r="D887" s="16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  <c r="AA887" s="16"/>
    </row>
    <row r="888" spans="1:27" ht="12.75" customHeight="1" x14ac:dyDescent="0.15">
      <c r="A888" s="16"/>
      <c r="B888" s="16"/>
      <c r="C888" s="16"/>
      <c r="D888" s="16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  <c r="AA888" s="16"/>
    </row>
    <row r="889" spans="1:27" ht="12.75" customHeight="1" x14ac:dyDescent="0.15">
      <c r="A889" s="16"/>
      <c r="B889" s="16"/>
      <c r="C889" s="16"/>
      <c r="D889" s="16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  <c r="AA889" s="16"/>
    </row>
    <row r="890" spans="1:27" ht="12.75" customHeight="1" x14ac:dyDescent="0.15">
      <c r="A890" s="16"/>
      <c r="B890" s="16"/>
      <c r="C890" s="16"/>
      <c r="D890" s="16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  <c r="AA890" s="16"/>
    </row>
    <row r="891" spans="1:27" ht="12.75" customHeight="1" x14ac:dyDescent="0.15">
      <c r="A891" s="16"/>
      <c r="B891" s="16"/>
      <c r="C891" s="16"/>
      <c r="D891" s="16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  <c r="AA891" s="16"/>
    </row>
    <row r="892" spans="1:27" ht="12.75" customHeight="1" x14ac:dyDescent="0.15">
      <c r="A892" s="16"/>
      <c r="B892" s="16"/>
      <c r="C892" s="16"/>
      <c r="D892" s="16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  <c r="AA892" s="16"/>
    </row>
    <row r="893" spans="1:27" ht="12.75" customHeight="1" x14ac:dyDescent="0.15">
      <c r="A893" s="16"/>
      <c r="B893" s="16"/>
      <c r="C893" s="16"/>
      <c r="D893" s="16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  <c r="AA893" s="16"/>
    </row>
    <row r="894" spans="1:27" ht="12.75" customHeight="1" x14ac:dyDescent="0.15">
      <c r="A894" s="16"/>
      <c r="B894" s="16"/>
      <c r="C894" s="16"/>
      <c r="D894" s="16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  <c r="AA894" s="16"/>
    </row>
    <row r="895" spans="1:27" ht="12.75" customHeight="1" x14ac:dyDescent="0.15">
      <c r="A895" s="16"/>
      <c r="B895" s="16"/>
      <c r="C895" s="16"/>
      <c r="D895" s="16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  <c r="AA895" s="16"/>
    </row>
    <row r="896" spans="1:27" ht="12.75" customHeight="1" x14ac:dyDescent="0.15">
      <c r="A896" s="16"/>
      <c r="B896" s="16"/>
      <c r="C896" s="16"/>
      <c r="D896" s="16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  <c r="AA896" s="16"/>
    </row>
    <row r="897" spans="1:27" ht="12.75" customHeight="1" x14ac:dyDescent="0.15">
      <c r="A897" s="16"/>
      <c r="B897" s="16"/>
      <c r="C897" s="16"/>
      <c r="D897" s="16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  <c r="AA897" s="16"/>
    </row>
    <row r="898" spans="1:27" ht="12.75" customHeight="1" x14ac:dyDescent="0.15">
      <c r="A898" s="16"/>
      <c r="B898" s="16"/>
      <c r="C898" s="16"/>
      <c r="D898" s="16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  <c r="AA898" s="16"/>
    </row>
    <row r="899" spans="1:27" ht="12.75" customHeight="1" x14ac:dyDescent="0.15">
      <c r="A899" s="16"/>
      <c r="B899" s="16"/>
      <c r="C899" s="16"/>
      <c r="D899" s="16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  <c r="AA899" s="16"/>
    </row>
    <row r="900" spans="1:27" ht="12.75" customHeight="1" x14ac:dyDescent="0.15">
      <c r="A900" s="16"/>
      <c r="B900" s="16"/>
      <c r="C900" s="16"/>
      <c r="D900" s="16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  <c r="AA900" s="16"/>
    </row>
    <row r="901" spans="1:27" ht="12.75" customHeight="1" x14ac:dyDescent="0.15">
      <c r="A901" s="16"/>
      <c r="B901" s="16"/>
      <c r="C901" s="16"/>
      <c r="D901" s="16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  <c r="AA901" s="16"/>
    </row>
    <row r="902" spans="1:27" ht="12.75" customHeight="1" x14ac:dyDescent="0.15">
      <c r="A902" s="16"/>
      <c r="B902" s="16"/>
      <c r="C902" s="16"/>
      <c r="D902" s="16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  <c r="AA902" s="16"/>
    </row>
    <row r="903" spans="1:27" ht="12.75" customHeight="1" x14ac:dyDescent="0.15">
      <c r="A903" s="16"/>
      <c r="B903" s="16"/>
      <c r="C903" s="16"/>
      <c r="D903" s="16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  <c r="AA903" s="16"/>
    </row>
    <row r="904" spans="1:27" ht="12.75" customHeight="1" x14ac:dyDescent="0.15">
      <c r="A904" s="16"/>
      <c r="B904" s="16"/>
      <c r="C904" s="16"/>
      <c r="D904" s="16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  <c r="AA904" s="16"/>
    </row>
    <row r="905" spans="1:27" ht="12.75" customHeight="1" x14ac:dyDescent="0.15">
      <c r="A905" s="16"/>
      <c r="B905" s="16"/>
      <c r="C905" s="16"/>
      <c r="D905" s="16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  <c r="AA905" s="16"/>
    </row>
    <row r="906" spans="1:27" ht="12.75" customHeight="1" x14ac:dyDescent="0.15">
      <c r="A906" s="16"/>
      <c r="B906" s="16"/>
      <c r="C906" s="16"/>
      <c r="D906" s="16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  <c r="AA906" s="16"/>
    </row>
    <row r="907" spans="1:27" ht="12.75" customHeight="1" x14ac:dyDescent="0.15">
      <c r="A907" s="16"/>
      <c r="B907" s="16"/>
      <c r="C907" s="16"/>
      <c r="D907" s="16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  <c r="AA907" s="16"/>
    </row>
    <row r="908" spans="1:27" ht="12.75" customHeight="1" x14ac:dyDescent="0.15">
      <c r="A908" s="16"/>
      <c r="B908" s="16"/>
      <c r="C908" s="16"/>
      <c r="D908" s="16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  <c r="AA908" s="16"/>
    </row>
    <row r="909" spans="1:27" ht="12.75" customHeight="1" x14ac:dyDescent="0.15">
      <c r="A909" s="16"/>
      <c r="B909" s="16"/>
      <c r="C909" s="16"/>
      <c r="D909" s="16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  <c r="AA909" s="16"/>
    </row>
    <row r="910" spans="1:27" ht="12.75" customHeight="1" x14ac:dyDescent="0.15">
      <c r="A910" s="16"/>
      <c r="B910" s="16"/>
      <c r="C910" s="16"/>
      <c r="D910" s="16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  <c r="AA910" s="16"/>
    </row>
    <row r="911" spans="1:27" ht="12.75" customHeight="1" x14ac:dyDescent="0.15">
      <c r="A911" s="16"/>
      <c r="B911" s="16"/>
      <c r="C911" s="16"/>
      <c r="D911" s="16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  <c r="AA911" s="16"/>
    </row>
    <row r="912" spans="1:27" ht="12.75" customHeight="1" x14ac:dyDescent="0.15">
      <c r="A912" s="16"/>
      <c r="B912" s="16"/>
      <c r="C912" s="16"/>
      <c r="D912" s="16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  <c r="AA912" s="16"/>
    </row>
    <row r="913" spans="1:27" ht="12.75" customHeight="1" x14ac:dyDescent="0.15">
      <c r="A913" s="16"/>
      <c r="B913" s="16"/>
      <c r="C913" s="16"/>
      <c r="D913" s="16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  <c r="AA913" s="16"/>
    </row>
    <row r="914" spans="1:27" ht="12.75" customHeight="1" x14ac:dyDescent="0.15">
      <c r="A914" s="16"/>
      <c r="B914" s="16"/>
      <c r="C914" s="16"/>
      <c r="D914" s="16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  <c r="AA914" s="16"/>
    </row>
    <row r="915" spans="1:27" ht="12.75" customHeight="1" x14ac:dyDescent="0.15">
      <c r="A915" s="16"/>
      <c r="B915" s="16"/>
      <c r="C915" s="16"/>
      <c r="D915" s="16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  <c r="AA915" s="16"/>
    </row>
    <row r="916" spans="1:27" ht="12.75" customHeight="1" x14ac:dyDescent="0.15">
      <c r="A916" s="16"/>
      <c r="B916" s="16"/>
      <c r="C916" s="16"/>
      <c r="D916" s="16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  <c r="AA916" s="16"/>
    </row>
    <row r="917" spans="1:27" ht="12.75" customHeight="1" x14ac:dyDescent="0.15">
      <c r="A917" s="16"/>
      <c r="B917" s="16"/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  <c r="AA917" s="16"/>
    </row>
    <row r="918" spans="1:27" ht="12.75" customHeight="1" x14ac:dyDescent="0.15">
      <c r="A918" s="16"/>
      <c r="B918" s="16"/>
      <c r="C918" s="16"/>
      <c r="D918" s="16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  <c r="Z918" s="16"/>
      <c r="AA918" s="16"/>
    </row>
    <row r="919" spans="1:27" ht="12.75" customHeight="1" x14ac:dyDescent="0.15">
      <c r="A919" s="16"/>
      <c r="B919" s="16"/>
      <c r="C919" s="16"/>
      <c r="D919" s="16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  <c r="AA919" s="16"/>
    </row>
    <row r="920" spans="1:27" ht="12.75" customHeight="1" x14ac:dyDescent="0.15">
      <c r="A920" s="16"/>
      <c r="B920" s="16"/>
      <c r="C920" s="16"/>
      <c r="D920" s="16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  <c r="AA920" s="16"/>
    </row>
    <row r="921" spans="1:27" ht="12.75" customHeight="1" x14ac:dyDescent="0.15">
      <c r="A921" s="16"/>
      <c r="B921" s="16"/>
      <c r="C921" s="16"/>
      <c r="D921" s="16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  <c r="AA921" s="16"/>
    </row>
    <row r="922" spans="1:27" ht="12.75" customHeight="1" x14ac:dyDescent="0.15">
      <c r="A922" s="16"/>
      <c r="B922" s="16"/>
      <c r="C922" s="16"/>
      <c r="D922" s="16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  <c r="AA922" s="16"/>
    </row>
    <row r="923" spans="1:27" ht="12.75" customHeight="1" x14ac:dyDescent="0.15">
      <c r="A923" s="16"/>
      <c r="B923" s="16"/>
      <c r="C923" s="16"/>
      <c r="D923" s="16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  <c r="AA923" s="16"/>
    </row>
    <row r="924" spans="1:27" ht="12.75" customHeight="1" x14ac:dyDescent="0.15">
      <c r="A924" s="16"/>
      <c r="B924" s="16"/>
      <c r="C924" s="16"/>
      <c r="D924" s="16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  <c r="AA924" s="16"/>
    </row>
    <row r="925" spans="1:27" ht="12.75" customHeight="1" x14ac:dyDescent="0.15">
      <c r="A925" s="16"/>
      <c r="B925" s="16"/>
      <c r="C925" s="16"/>
      <c r="D925" s="16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  <c r="Z925" s="16"/>
      <c r="AA925" s="16"/>
    </row>
    <row r="926" spans="1:27" ht="12.75" customHeight="1" x14ac:dyDescent="0.15">
      <c r="A926" s="16"/>
      <c r="B926" s="16"/>
      <c r="C926" s="16"/>
      <c r="D926" s="16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  <c r="Z926" s="16"/>
      <c r="AA926" s="16"/>
    </row>
    <row r="927" spans="1:27" ht="12.75" customHeight="1" x14ac:dyDescent="0.15">
      <c r="A927" s="16"/>
      <c r="B927" s="16"/>
      <c r="C927" s="16"/>
      <c r="D927" s="16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  <c r="Z927" s="16"/>
      <c r="AA927" s="16"/>
    </row>
    <row r="928" spans="1:27" ht="12.75" customHeight="1" x14ac:dyDescent="0.15">
      <c r="A928" s="16"/>
      <c r="B928" s="16"/>
      <c r="C928" s="16"/>
      <c r="D928" s="16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  <c r="Z928" s="16"/>
      <c r="AA928" s="16"/>
    </row>
    <row r="929" spans="1:27" ht="12.75" customHeight="1" x14ac:dyDescent="0.15">
      <c r="A929" s="16"/>
      <c r="B929" s="16"/>
      <c r="C929" s="16"/>
      <c r="D929" s="16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  <c r="Z929" s="16"/>
      <c r="AA929" s="16"/>
    </row>
    <row r="930" spans="1:27" ht="12.75" customHeight="1" x14ac:dyDescent="0.15">
      <c r="A930" s="16"/>
      <c r="B930" s="16"/>
      <c r="C930" s="16"/>
      <c r="D930" s="16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  <c r="Z930" s="16"/>
      <c r="AA930" s="16"/>
    </row>
    <row r="931" spans="1:27" ht="12.75" customHeight="1" x14ac:dyDescent="0.15">
      <c r="A931" s="16"/>
      <c r="B931" s="16"/>
      <c r="C931" s="16"/>
      <c r="D931" s="16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  <c r="Z931" s="16"/>
      <c r="AA931" s="16"/>
    </row>
    <row r="932" spans="1:27" ht="12.75" customHeight="1" x14ac:dyDescent="0.15">
      <c r="A932" s="16"/>
      <c r="B932" s="16"/>
      <c r="C932" s="16"/>
      <c r="D932" s="16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  <c r="Z932" s="16"/>
      <c r="AA932" s="16"/>
    </row>
    <row r="933" spans="1:27" ht="12.75" customHeight="1" x14ac:dyDescent="0.15">
      <c r="A933" s="16"/>
      <c r="B933" s="16"/>
      <c r="C933" s="16"/>
      <c r="D933" s="16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  <c r="Z933" s="16"/>
      <c r="AA933" s="16"/>
    </row>
    <row r="934" spans="1:27" ht="12.75" customHeight="1" x14ac:dyDescent="0.15">
      <c r="A934" s="16"/>
      <c r="B934" s="16"/>
      <c r="C934" s="16"/>
      <c r="D934" s="16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  <c r="Z934" s="16"/>
      <c r="AA934" s="16"/>
    </row>
    <row r="935" spans="1:27" ht="12.75" customHeight="1" x14ac:dyDescent="0.15">
      <c r="A935" s="16"/>
      <c r="B935" s="16"/>
      <c r="C935" s="16"/>
      <c r="D935" s="16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  <c r="Z935" s="16"/>
      <c r="AA935" s="16"/>
    </row>
    <row r="936" spans="1:27" ht="12.75" customHeight="1" x14ac:dyDescent="0.15">
      <c r="A936" s="16"/>
      <c r="B936" s="16"/>
      <c r="C936" s="16"/>
      <c r="D936" s="16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  <c r="Z936" s="16"/>
      <c r="AA936" s="16"/>
    </row>
    <row r="937" spans="1:27" ht="12.75" customHeight="1" x14ac:dyDescent="0.15">
      <c r="A937" s="16"/>
      <c r="B937" s="16"/>
      <c r="C937" s="16"/>
      <c r="D937" s="16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  <c r="Z937" s="16"/>
      <c r="AA937" s="16"/>
    </row>
    <row r="938" spans="1:27" ht="12.75" customHeight="1" x14ac:dyDescent="0.15">
      <c r="A938" s="16"/>
      <c r="B938" s="16"/>
      <c r="C938" s="16"/>
      <c r="D938" s="16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  <c r="Z938" s="16"/>
      <c r="AA938" s="16"/>
    </row>
    <row r="939" spans="1:27" ht="12.75" customHeight="1" x14ac:dyDescent="0.15">
      <c r="A939" s="16"/>
      <c r="B939" s="16"/>
      <c r="C939" s="16"/>
      <c r="D939" s="16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  <c r="Z939" s="16"/>
      <c r="AA939" s="16"/>
    </row>
    <row r="940" spans="1:27" ht="12.75" customHeight="1" x14ac:dyDescent="0.15">
      <c r="A940" s="16"/>
      <c r="B940" s="16"/>
      <c r="C940" s="16"/>
      <c r="D940" s="16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  <c r="Z940" s="16"/>
      <c r="AA940" s="16"/>
    </row>
    <row r="941" spans="1:27" ht="12.75" customHeight="1" x14ac:dyDescent="0.15">
      <c r="A941" s="16"/>
      <c r="B941" s="16"/>
      <c r="C941" s="16"/>
      <c r="D941" s="16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  <c r="Z941" s="16"/>
      <c r="AA941" s="16"/>
    </row>
    <row r="942" spans="1:27" ht="12.75" customHeight="1" x14ac:dyDescent="0.15">
      <c r="A942" s="16"/>
      <c r="B942" s="16"/>
      <c r="C942" s="16"/>
      <c r="D942" s="16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  <c r="Z942" s="16"/>
      <c r="AA942" s="16"/>
    </row>
    <row r="943" spans="1:27" ht="12.75" customHeight="1" x14ac:dyDescent="0.15">
      <c r="A943" s="16"/>
      <c r="B943" s="16"/>
      <c r="C943" s="16"/>
      <c r="D943" s="16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  <c r="Z943" s="16"/>
      <c r="AA943" s="16"/>
    </row>
    <row r="944" spans="1:27" ht="12.75" customHeight="1" x14ac:dyDescent="0.15">
      <c r="A944" s="16"/>
      <c r="B944" s="16"/>
      <c r="C944" s="16"/>
      <c r="D944" s="16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  <c r="Z944" s="16"/>
      <c r="AA944" s="16"/>
    </row>
    <row r="945" spans="1:27" ht="12.75" customHeight="1" x14ac:dyDescent="0.15">
      <c r="A945" s="16"/>
      <c r="B945" s="16"/>
      <c r="C945" s="16"/>
      <c r="D945" s="16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  <c r="Z945" s="16"/>
      <c r="AA945" s="16"/>
    </row>
    <row r="946" spans="1:27" ht="12.75" customHeight="1" x14ac:dyDescent="0.15">
      <c r="A946" s="16"/>
      <c r="B946" s="16"/>
      <c r="C946" s="16"/>
      <c r="D946" s="16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  <c r="Z946" s="16"/>
      <c r="AA946" s="16"/>
    </row>
    <row r="947" spans="1:27" ht="12.75" customHeight="1" x14ac:dyDescent="0.15">
      <c r="A947" s="16"/>
      <c r="B947" s="16"/>
      <c r="C947" s="16"/>
      <c r="D947" s="16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  <c r="AA947" s="16"/>
    </row>
    <row r="948" spans="1:27" ht="12.75" customHeight="1" x14ac:dyDescent="0.15">
      <c r="A948" s="16"/>
      <c r="B948" s="16"/>
      <c r="C948" s="16"/>
      <c r="D948" s="16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  <c r="Z948" s="16"/>
      <c r="AA948" s="16"/>
    </row>
    <row r="949" spans="1:27" ht="12.75" customHeight="1" x14ac:dyDescent="0.15">
      <c r="A949" s="16"/>
      <c r="B949" s="16"/>
      <c r="C949" s="16"/>
      <c r="D949" s="16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  <c r="Z949" s="16"/>
      <c r="AA949" s="16"/>
    </row>
    <row r="950" spans="1:27" ht="12.75" customHeight="1" x14ac:dyDescent="0.15">
      <c r="A950" s="16"/>
      <c r="B950" s="16"/>
      <c r="C950" s="16"/>
      <c r="D950" s="16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  <c r="Z950" s="16"/>
      <c r="AA950" s="16"/>
    </row>
    <row r="951" spans="1:27" ht="12.75" customHeight="1" x14ac:dyDescent="0.15">
      <c r="A951" s="16"/>
      <c r="B951" s="16"/>
      <c r="C951" s="16"/>
      <c r="D951" s="16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  <c r="Z951" s="16"/>
      <c r="AA951" s="16"/>
    </row>
    <row r="952" spans="1:27" ht="12.75" customHeight="1" x14ac:dyDescent="0.15">
      <c r="A952" s="16"/>
      <c r="B952" s="16"/>
      <c r="C952" s="16"/>
      <c r="D952" s="16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  <c r="Z952" s="16"/>
      <c r="AA952" s="16"/>
    </row>
    <row r="953" spans="1:27" ht="12.75" customHeight="1" x14ac:dyDescent="0.15">
      <c r="A953" s="16"/>
      <c r="B953" s="16"/>
      <c r="C953" s="16"/>
      <c r="D953" s="16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  <c r="Z953" s="16"/>
      <c r="AA953" s="16"/>
    </row>
    <row r="954" spans="1:27" ht="12.75" customHeight="1" x14ac:dyDescent="0.15">
      <c r="A954" s="16"/>
      <c r="B954" s="16"/>
      <c r="C954" s="16"/>
      <c r="D954" s="16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  <c r="Z954" s="16"/>
      <c r="AA954" s="16"/>
    </row>
    <row r="955" spans="1:27" ht="12.75" customHeight="1" x14ac:dyDescent="0.15">
      <c r="A955" s="16"/>
      <c r="B955" s="16"/>
      <c r="C955" s="16"/>
      <c r="D955" s="16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  <c r="Z955" s="16"/>
      <c r="AA955" s="16"/>
    </row>
    <row r="956" spans="1:27" ht="12.75" customHeight="1" x14ac:dyDescent="0.15">
      <c r="A956" s="16"/>
      <c r="B956" s="16"/>
      <c r="C956" s="16"/>
      <c r="D956" s="16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  <c r="Z956" s="16"/>
      <c r="AA956" s="16"/>
    </row>
    <row r="957" spans="1:27" ht="12.75" customHeight="1" x14ac:dyDescent="0.15">
      <c r="A957" s="16"/>
      <c r="B957" s="16"/>
      <c r="C957" s="16"/>
      <c r="D957" s="16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  <c r="Z957" s="16"/>
      <c r="AA957" s="16"/>
    </row>
    <row r="958" spans="1:27" ht="12.75" customHeight="1" x14ac:dyDescent="0.15">
      <c r="A958" s="16"/>
      <c r="B958" s="16"/>
      <c r="C958" s="16"/>
      <c r="D958" s="16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  <c r="Z958" s="16"/>
      <c r="AA958" s="16"/>
    </row>
    <row r="959" spans="1:27" ht="12.75" customHeight="1" x14ac:dyDescent="0.15">
      <c r="A959" s="16"/>
      <c r="B959" s="16"/>
      <c r="C959" s="16"/>
      <c r="D959" s="16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  <c r="Z959" s="16"/>
      <c r="AA959" s="16"/>
    </row>
    <row r="960" spans="1:27" ht="12.75" customHeight="1" x14ac:dyDescent="0.15">
      <c r="A960" s="16"/>
      <c r="B960" s="16"/>
      <c r="C960" s="16"/>
      <c r="D960" s="16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  <c r="Z960" s="16"/>
      <c r="AA960" s="16"/>
    </row>
    <row r="961" spans="1:27" ht="12.75" customHeight="1" x14ac:dyDescent="0.15">
      <c r="A961" s="16"/>
      <c r="B961" s="16"/>
      <c r="C961" s="16"/>
      <c r="D961" s="16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  <c r="Z961" s="16"/>
      <c r="AA961" s="16"/>
    </row>
    <row r="962" spans="1:27" ht="12.75" customHeight="1" x14ac:dyDescent="0.15">
      <c r="A962" s="16"/>
      <c r="B962" s="16"/>
      <c r="C962" s="16"/>
      <c r="D962" s="16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  <c r="Z962" s="16"/>
      <c r="AA962" s="16"/>
    </row>
    <row r="963" spans="1:27" ht="12.75" customHeight="1" x14ac:dyDescent="0.15">
      <c r="A963" s="16"/>
      <c r="B963" s="16"/>
      <c r="C963" s="16"/>
      <c r="D963" s="16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  <c r="Z963" s="16"/>
      <c r="AA963" s="16"/>
    </row>
    <row r="964" spans="1:27" ht="12.75" customHeight="1" x14ac:dyDescent="0.15">
      <c r="A964" s="16"/>
      <c r="B964" s="16"/>
      <c r="C964" s="16"/>
      <c r="D964" s="16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  <c r="Z964" s="16"/>
      <c r="AA964" s="16"/>
    </row>
    <row r="965" spans="1:27" ht="12.75" customHeight="1" x14ac:dyDescent="0.15">
      <c r="A965" s="16"/>
      <c r="B965" s="16"/>
      <c r="C965" s="16"/>
      <c r="D965" s="16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  <c r="Z965" s="16"/>
      <c r="AA965" s="16"/>
    </row>
    <row r="966" spans="1:27" ht="12.75" customHeight="1" x14ac:dyDescent="0.15">
      <c r="A966" s="16"/>
      <c r="B966" s="16"/>
      <c r="C966" s="16"/>
      <c r="D966" s="16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  <c r="Z966" s="16"/>
      <c r="AA966" s="16"/>
    </row>
    <row r="967" spans="1:27" ht="12.75" customHeight="1" x14ac:dyDescent="0.15">
      <c r="A967" s="16"/>
      <c r="B967" s="16"/>
      <c r="C967" s="16"/>
      <c r="D967" s="16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  <c r="Z967" s="16"/>
      <c r="AA967" s="16"/>
    </row>
    <row r="968" spans="1:27" ht="12.75" customHeight="1" x14ac:dyDescent="0.15">
      <c r="A968" s="16"/>
      <c r="B968" s="16"/>
      <c r="C968" s="16"/>
      <c r="D968" s="16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  <c r="AA968" s="16"/>
    </row>
    <row r="969" spans="1:27" ht="12.75" customHeight="1" x14ac:dyDescent="0.15">
      <c r="A969" s="16"/>
      <c r="B969" s="16"/>
      <c r="C969" s="16"/>
      <c r="D969" s="16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  <c r="Z969" s="16"/>
      <c r="AA969" s="16"/>
    </row>
    <row r="970" spans="1:27" ht="12.75" customHeight="1" x14ac:dyDescent="0.15">
      <c r="A970" s="16"/>
      <c r="B970" s="16"/>
      <c r="C970" s="16"/>
      <c r="D970" s="16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  <c r="AA970" s="16"/>
    </row>
    <row r="971" spans="1:27" ht="12.75" customHeight="1" x14ac:dyDescent="0.15">
      <c r="A971" s="16"/>
      <c r="B971" s="16"/>
      <c r="C971" s="16"/>
      <c r="D971" s="16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  <c r="Z971" s="16"/>
      <c r="AA971" s="16"/>
    </row>
    <row r="972" spans="1:27" ht="12.75" customHeight="1" x14ac:dyDescent="0.15">
      <c r="A972" s="16"/>
      <c r="B972" s="16"/>
      <c r="C972" s="16"/>
      <c r="D972" s="16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  <c r="Z972" s="16"/>
      <c r="AA972" s="16"/>
    </row>
    <row r="973" spans="1:27" ht="12.75" customHeight="1" x14ac:dyDescent="0.15">
      <c r="A973" s="16"/>
      <c r="B973" s="16"/>
      <c r="C973" s="16"/>
      <c r="D973" s="16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  <c r="Z973" s="16"/>
      <c r="AA973" s="16"/>
    </row>
    <row r="974" spans="1:27" ht="12.75" customHeight="1" x14ac:dyDescent="0.15">
      <c r="A974" s="16"/>
      <c r="B974" s="16"/>
      <c r="C974" s="16"/>
      <c r="D974" s="16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  <c r="Z974" s="16"/>
      <c r="AA974" s="16"/>
    </row>
    <row r="975" spans="1:27" ht="12.75" customHeight="1" x14ac:dyDescent="0.15">
      <c r="A975" s="16"/>
      <c r="B975" s="16"/>
      <c r="C975" s="16"/>
      <c r="D975" s="16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  <c r="Z975" s="16"/>
      <c r="AA975" s="16"/>
    </row>
    <row r="976" spans="1:27" ht="12.75" customHeight="1" x14ac:dyDescent="0.15">
      <c r="A976" s="16"/>
      <c r="B976" s="16"/>
      <c r="C976" s="16"/>
      <c r="D976" s="16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  <c r="Z976" s="16"/>
      <c r="AA976" s="16"/>
    </row>
    <row r="977" spans="1:27" ht="12.75" customHeight="1" x14ac:dyDescent="0.15">
      <c r="A977" s="16"/>
      <c r="B977" s="16"/>
      <c r="C977" s="16"/>
      <c r="D977" s="16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  <c r="Z977" s="16"/>
      <c r="AA977" s="16"/>
    </row>
    <row r="978" spans="1:27" ht="12.75" customHeight="1" x14ac:dyDescent="0.15">
      <c r="A978" s="16"/>
      <c r="B978" s="16"/>
      <c r="C978" s="16"/>
      <c r="D978" s="16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  <c r="Z978" s="16"/>
      <c r="AA978" s="16"/>
    </row>
    <row r="979" spans="1:27" ht="12.75" customHeight="1" x14ac:dyDescent="0.15">
      <c r="A979" s="16"/>
      <c r="B979" s="16"/>
      <c r="C979" s="16"/>
      <c r="D979" s="16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  <c r="Z979" s="16"/>
      <c r="AA979" s="16"/>
    </row>
    <row r="980" spans="1:27" ht="12.75" customHeight="1" x14ac:dyDescent="0.15">
      <c r="A980" s="16"/>
      <c r="B980" s="16"/>
      <c r="C980" s="16"/>
      <c r="D980" s="16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  <c r="AA980" s="16"/>
    </row>
    <row r="981" spans="1:27" ht="12.75" customHeight="1" x14ac:dyDescent="0.15">
      <c r="A981" s="16"/>
      <c r="B981" s="16"/>
      <c r="C981" s="16"/>
      <c r="D981" s="16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  <c r="Z981" s="16"/>
      <c r="AA981" s="16"/>
    </row>
    <row r="982" spans="1:27" ht="12.75" customHeight="1" x14ac:dyDescent="0.15">
      <c r="A982" s="16"/>
      <c r="B982" s="16"/>
      <c r="C982" s="16"/>
      <c r="D982" s="16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  <c r="Z982" s="16"/>
      <c r="AA982" s="16"/>
    </row>
    <row r="983" spans="1:27" ht="12.75" customHeight="1" x14ac:dyDescent="0.15">
      <c r="A983" s="16"/>
      <c r="B983" s="16"/>
      <c r="C983" s="16"/>
      <c r="D983" s="16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  <c r="Z983" s="16"/>
      <c r="AA983" s="16"/>
    </row>
    <row r="984" spans="1:27" ht="12.75" customHeight="1" x14ac:dyDescent="0.15">
      <c r="A984" s="16"/>
      <c r="B984" s="16"/>
      <c r="C984" s="16"/>
      <c r="D984" s="16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  <c r="Z984" s="16"/>
      <c r="AA984" s="16"/>
    </row>
    <row r="985" spans="1:27" ht="12.75" customHeight="1" x14ac:dyDescent="0.15">
      <c r="A985" s="16"/>
      <c r="B985" s="16"/>
      <c r="C985" s="16"/>
      <c r="D985" s="16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  <c r="Z985" s="16"/>
      <c r="AA985" s="16"/>
    </row>
    <row r="986" spans="1:27" ht="12.75" customHeight="1" x14ac:dyDescent="0.15">
      <c r="A986" s="16"/>
      <c r="B986" s="16"/>
      <c r="C986" s="16"/>
      <c r="D986" s="16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  <c r="Z986" s="16"/>
      <c r="AA986" s="16"/>
    </row>
    <row r="987" spans="1:27" ht="12.75" customHeight="1" x14ac:dyDescent="0.15">
      <c r="A987" s="16"/>
      <c r="B987" s="16"/>
      <c r="C987" s="16"/>
      <c r="D987" s="16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  <c r="S987" s="16"/>
      <c r="T987" s="16"/>
      <c r="U987" s="16"/>
      <c r="V987" s="16"/>
      <c r="W987" s="16"/>
      <c r="X987" s="16"/>
      <c r="Y987" s="16"/>
      <c r="Z987" s="16"/>
      <c r="AA987" s="16"/>
    </row>
    <row r="988" spans="1:27" ht="12.75" customHeight="1" x14ac:dyDescent="0.15">
      <c r="A988" s="16"/>
      <c r="B988" s="16"/>
      <c r="C988" s="16"/>
      <c r="D988" s="16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  <c r="V988" s="16"/>
      <c r="W988" s="16"/>
      <c r="X988" s="16"/>
      <c r="Y988" s="16"/>
      <c r="Z988" s="16"/>
      <c r="AA988" s="16"/>
    </row>
    <row r="989" spans="1:27" ht="12.75" customHeight="1" x14ac:dyDescent="0.15">
      <c r="A989" s="16"/>
      <c r="B989" s="16"/>
      <c r="C989" s="16"/>
      <c r="D989" s="16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  <c r="S989" s="16"/>
      <c r="T989" s="16"/>
      <c r="U989" s="16"/>
      <c r="V989" s="16"/>
      <c r="W989" s="16"/>
      <c r="X989" s="16"/>
      <c r="Y989" s="16"/>
      <c r="Z989" s="16"/>
      <c r="AA989" s="16"/>
    </row>
    <row r="990" spans="1:27" ht="12.75" customHeight="1" x14ac:dyDescent="0.15">
      <c r="A990" s="16"/>
      <c r="B990" s="16"/>
      <c r="C990" s="16"/>
      <c r="D990" s="16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16"/>
      <c r="X990" s="16"/>
      <c r="Y990" s="16"/>
      <c r="Z990" s="16"/>
      <c r="AA990" s="16"/>
    </row>
    <row r="991" spans="1:27" ht="12.75" customHeight="1" x14ac:dyDescent="0.15">
      <c r="A991" s="16"/>
      <c r="B991" s="16"/>
      <c r="C991" s="16"/>
      <c r="D991" s="16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  <c r="S991" s="16"/>
      <c r="T991" s="16"/>
      <c r="U991" s="16"/>
      <c r="V991" s="16"/>
      <c r="W991" s="16"/>
      <c r="X991" s="16"/>
      <c r="Y991" s="16"/>
      <c r="Z991" s="16"/>
      <c r="AA991" s="16"/>
    </row>
    <row r="992" spans="1:27" ht="12.75" customHeight="1" x14ac:dyDescent="0.15">
      <c r="A992" s="16"/>
      <c r="B992" s="16"/>
      <c r="C992" s="16"/>
      <c r="D992" s="16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16"/>
      <c r="X992" s="16"/>
      <c r="Y992" s="16"/>
      <c r="Z992" s="16"/>
      <c r="AA992" s="16"/>
    </row>
    <row r="993" spans="1:27" ht="12.75" customHeight="1" x14ac:dyDescent="0.15">
      <c r="A993" s="16"/>
      <c r="B993" s="16"/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6"/>
      <c r="Z993" s="16"/>
      <c r="AA993" s="16"/>
    </row>
    <row r="994" spans="1:27" ht="12.75" customHeight="1" x14ac:dyDescent="0.15">
      <c r="A994" s="16"/>
      <c r="B994" s="16"/>
      <c r="C994" s="16"/>
      <c r="D994" s="16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  <c r="S994" s="16"/>
      <c r="T994" s="16"/>
      <c r="U994" s="16"/>
      <c r="V994" s="16"/>
      <c r="W994" s="16"/>
      <c r="X994" s="16"/>
      <c r="Y994" s="16"/>
      <c r="Z994" s="16"/>
      <c r="AA994" s="16"/>
    </row>
    <row r="995" spans="1:27" ht="12.75" customHeight="1" x14ac:dyDescent="0.15">
      <c r="A995" s="16"/>
      <c r="B995" s="16"/>
      <c r="C995" s="16"/>
      <c r="D995" s="16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  <c r="S995" s="16"/>
      <c r="T995" s="16"/>
      <c r="U995" s="16"/>
      <c r="V995" s="16"/>
      <c r="W995" s="16"/>
      <c r="X995" s="16"/>
      <c r="Y995" s="16"/>
      <c r="Z995" s="16"/>
      <c r="AA995" s="16"/>
    </row>
    <row r="996" spans="1:27" ht="12.75" customHeight="1" x14ac:dyDescent="0.15">
      <c r="A996" s="16"/>
      <c r="B996" s="16"/>
      <c r="C996" s="16"/>
      <c r="D996" s="16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R996" s="16"/>
      <c r="S996" s="16"/>
      <c r="T996" s="16"/>
      <c r="U996" s="16"/>
      <c r="V996" s="16"/>
      <c r="W996" s="16"/>
      <c r="X996" s="16"/>
      <c r="Y996" s="16"/>
      <c r="Z996" s="16"/>
      <c r="AA996" s="16"/>
    </row>
    <row r="997" spans="1:27" ht="12.75" customHeight="1" x14ac:dyDescent="0.15">
      <c r="A997" s="16"/>
      <c r="B997" s="16"/>
      <c r="C997" s="16"/>
      <c r="D997" s="16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  <c r="S997" s="16"/>
      <c r="T997" s="16"/>
      <c r="U997" s="16"/>
      <c r="V997" s="16"/>
      <c r="W997" s="16"/>
      <c r="X997" s="16"/>
      <c r="Y997" s="16"/>
      <c r="Z997" s="16"/>
      <c r="AA997" s="16"/>
    </row>
    <row r="998" spans="1:27" ht="12.75" customHeight="1" x14ac:dyDescent="0.15">
      <c r="A998" s="16"/>
      <c r="B998" s="16"/>
      <c r="C998" s="16"/>
      <c r="D998" s="16"/>
      <c r="E998" s="16"/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  <c r="R998" s="16"/>
      <c r="S998" s="16"/>
      <c r="T998" s="16"/>
      <c r="U998" s="16"/>
      <c r="V998" s="16"/>
      <c r="W998" s="16"/>
      <c r="X998" s="16"/>
      <c r="Y998" s="16"/>
      <c r="Z998" s="16"/>
      <c r="AA998" s="16"/>
    </row>
    <row r="999" spans="1:27" ht="12.75" customHeight="1" x14ac:dyDescent="0.15">
      <c r="A999" s="16"/>
      <c r="B999" s="16"/>
      <c r="C999" s="16"/>
      <c r="D999" s="16"/>
      <c r="E999" s="16"/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  <c r="R999" s="16"/>
      <c r="S999" s="16"/>
      <c r="T999" s="16"/>
      <c r="U999" s="16"/>
      <c r="V999" s="16"/>
      <c r="W999" s="16"/>
      <c r="X999" s="16"/>
      <c r="Y999" s="16"/>
      <c r="Z999" s="16"/>
      <c r="AA999" s="16"/>
    </row>
    <row r="1000" spans="1:27" ht="12.75" customHeight="1" x14ac:dyDescent="0.15">
      <c r="A1000" s="16"/>
      <c r="B1000" s="16"/>
      <c r="C1000" s="16"/>
      <c r="D1000" s="16"/>
      <c r="E1000" s="16"/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  <c r="R1000" s="16"/>
      <c r="S1000" s="16"/>
      <c r="T1000" s="16"/>
      <c r="U1000" s="16"/>
      <c r="V1000" s="16"/>
      <c r="W1000" s="16"/>
      <c r="X1000" s="16"/>
      <c r="Y1000" s="16"/>
      <c r="Z1000" s="16"/>
      <c r="AA1000" s="16"/>
    </row>
    <row r="1001" spans="1:27" ht="12.75" customHeight="1" x14ac:dyDescent="0.15">
      <c r="A1001" s="16"/>
      <c r="B1001" s="16"/>
      <c r="C1001" s="16"/>
      <c r="D1001" s="16"/>
      <c r="E1001" s="16"/>
      <c r="F1001" s="16"/>
      <c r="G1001" s="16"/>
      <c r="H1001" s="16"/>
      <c r="I1001" s="16"/>
      <c r="J1001" s="16"/>
      <c r="K1001" s="16"/>
      <c r="L1001" s="16"/>
      <c r="M1001" s="16"/>
      <c r="N1001" s="16"/>
      <c r="O1001" s="16"/>
      <c r="P1001" s="16"/>
      <c r="Q1001" s="16"/>
      <c r="R1001" s="16"/>
      <c r="S1001" s="16"/>
      <c r="T1001" s="16"/>
      <c r="U1001" s="16"/>
      <c r="V1001" s="16"/>
      <c r="W1001" s="16"/>
      <c r="X1001" s="16"/>
      <c r="Y1001" s="16"/>
      <c r="Z1001" s="16"/>
      <c r="AA1001" s="16"/>
    </row>
    <row r="1002" spans="1:27" ht="12.75" customHeight="1" x14ac:dyDescent="0.15">
      <c r="A1002" s="16"/>
      <c r="B1002" s="16"/>
      <c r="C1002" s="16"/>
      <c r="D1002" s="16"/>
      <c r="E1002" s="16"/>
      <c r="F1002" s="16"/>
      <c r="G1002" s="16"/>
      <c r="H1002" s="16"/>
      <c r="I1002" s="16"/>
      <c r="J1002" s="16"/>
      <c r="K1002" s="16"/>
      <c r="L1002" s="16"/>
      <c r="M1002" s="16"/>
      <c r="N1002" s="16"/>
      <c r="O1002" s="16"/>
      <c r="P1002" s="16"/>
      <c r="Q1002" s="16"/>
      <c r="R1002" s="16"/>
      <c r="S1002" s="16"/>
      <c r="T1002" s="16"/>
      <c r="U1002" s="16"/>
      <c r="V1002" s="16"/>
      <c r="W1002" s="16"/>
      <c r="X1002" s="16"/>
      <c r="Y1002" s="16"/>
      <c r="Z1002" s="16"/>
      <c r="AA1002" s="16"/>
    </row>
    <row r="1003" spans="1:27" ht="12.75" customHeight="1" x14ac:dyDescent="0.15">
      <c r="A1003" s="16"/>
      <c r="B1003" s="16"/>
      <c r="C1003" s="16"/>
      <c r="D1003" s="16"/>
      <c r="E1003" s="16"/>
      <c r="F1003" s="16"/>
      <c r="G1003" s="16"/>
      <c r="H1003" s="16"/>
      <c r="I1003" s="16"/>
      <c r="J1003" s="16"/>
      <c r="K1003" s="16"/>
      <c r="L1003" s="16"/>
      <c r="M1003" s="16"/>
      <c r="N1003" s="16"/>
      <c r="O1003" s="16"/>
      <c r="P1003" s="16"/>
      <c r="Q1003" s="16"/>
      <c r="R1003" s="16"/>
      <c r="S1003" s="16"/>
      <c r="T1003" s="16"/>
      <c r="U1003" s="16"/>
      <c r="V1003" s="16"/>
      <c r="W1003" s="16"/>
      <c r="X1003" s="16"/>
      <c r="Y1003" s="16"/>
      <c r="Z1003" s="16"/>
      <c r="AA1003" s="16"/>
    </row>
    <row r="1004" spans="1:27" ht="12.75" customHeight="1" x14ac:dyDescent="0.15">
      <c r="A1004" s="16"/>
      <c r="B1004" s="16"/>
      <c r="C1004" s="16"/>
      <c r="D1004" s="16"/>
      <c r="E1004" s="16"/>
      <c r="F1004" s="16"/>
      <c r="G1004" s="16"/>
      <c r="H1004" s="16"/>
      <c r="I1004" s="16"/>
      <c r="J1004" s="16"/>
      <c r="K1004" s="16"/>
      <c r="L1004" s="16"/>
      <c r="M1004" s="16"/>
      <c r="N1004" s="16"/>
      <c r="O1004" s="16"/>
      <c r="P1004" s="16"/>
      <c r="Q1004" s="16"/>
      <c r="R1004" s="16"/>
      <c r="S1004" s="16"/>
      <c r="T1004" s="16"/>
      <c r="U1004" s="16"/>
      <c r="V1004" s="16"/>
      <c r="W1004" s="16"/>
      <c r="X1004" s="16"/>
      <c r="Y1004" s="16"/>
      <c r="Z1004" s="16"/>
      <c r="AA1004" s="16"/>
    </row>
    <row r="1005" spans="1:27" ht="12.75" customHeight="1" x14ac:dyDescent="0.15">
      <c r="A1005" s="16"/>
      <c r="B1005" s="16"/>
      <c r="C1005" s="16"/>
      <c r="D1005" s="16"/>
      <c r="E1005" s="16"/>
      <c r="F1005" s="16"/>
      <c r="G1005" s="16"/>
      <c r="H1005" s="16"/>
      <c r="I1005" s="16"/>
      <c r="J1005" s="16"/>
      <c r="K1005" s="16"/>
      <c r="L1005" s="16"/>
      <c r="M1005" s="16"/>
      <c r="N1005" s="16"/>
      <c r="O1005" s="16"/>
      <c r="P1005" s="16"/>
      <c r="Q1005" s="16"/>
      <c r="R1005" s="16"/>
      <c r="S1005" s="16"/>
      <c r="T1005" s="16"/>
      <c r="U1005" s="16"/>
      <c r="V1005" s="16"/>
      <c r="W1005" s="16"/>
      <c r="X1005" s="16"/>
      <c r="Y1005" s="16"/>
      <c r="Z1005" s="16"/>
      <c r="AA1005" s="16"/>
    </row>
    <row r="1006" spans="1:27" ht="12.75" customHeight="1" x14ac:dyDescent="0.15">
      <c r="A1006" s="16"/>
      <c r="B1006" s="16"/>
      <c r="C1006" s="16"/>
      <c r="D1006" s="16"/>
      <c r="E1006" s="16"/>
      <c r="F1006" s="16"/>
      <c r="G1006" s="16"/>
      <c r="H1006" s="16"/>
      <c r="I1006" s="16"/>
      <c r="J1006" s="16"/>
      <c r="K1006" s="16"/>
      <c r="L1006" s="16"/>
      <c r="M1006" s="16"/>
      <c r="N1006" s="16"/>
      <c r="O1006" s="16"/>
      <c r="P1006" s="16"/>
      <c r="Q1006" s="16"/>
      <c r="R1006" s="16"/>
      <c r="S1006" s="16"/>
      <c r="T1006" s="16"/>
      <c r="U1006" s="16"/>
      <c r="V1006" s="16"/>
      <c r="W1006" s="16"/>
      <c r="X1006" s="16"/>
      <c r="Y1006" s="16"/>
      <c r="Z1006" s="16"/>
      <c r="AA1006" s="16"/>
    </row>
    <row r="1007" spans="1:27" ht="12.75" customHeight="1" x14ac:dyDescent="0.15">
      <c r="A1007" s="16"/>
      <c r="B1007" s="16"/>
      <c r="C1007" s="16"/>
      <c r="D1007" s="16"/>
      <c r="E1007" s="16"/>
      <c r="F1007" s="16"/>
      <c r="G1007" s="16"/>
      <c r="H1007" s="16"/>
      <c r="I1007" s="16"/>
      <c r="J1007" s="16"/>
      <c r="K1007" s="16"/>
      <c r="L1007" s="16"/>
      <c r="M1007" s="16"/>
      <c r="N1007" s="16"/>
      <c r="O1007" s="16"/>
      <c r="P1007" s="16"/>
      <c r="Q1007" s="16"/>
      <c r="R1007" s="16"/>
      <c r="S1007" s="16"/>
      <c r="T1007" s="16"/>
      <c r="U1007" s="16"/>
      <c r="V1007" s="16"/>
      <c r="W1007" s="16"/>
      <c r="X1007" s="16"/>
      <c r="Y1007" s="16"/>
      <c r="Z1007" s="16"/>
      <c r="AA1007" s="16"/>
    </row>
    <row r="1008" spans="1:27" ht="12.75" customHeight="1" x14ac:dyDescent="0.15">
      <c r="A1008" s="16"/>
      <c r="B1008" s="16"/>
      <c r="C1008" s="16"/>
      <c r="D1008" s="16"/>
      <c r="E1008" s="16"/>
      <c r="F1008" s="16"/>
      <c r="G1008" s="16"/>
      <c r="H1008" s="16"/>
      <c r="I1008" s="16"/>
      <c r="J1008" s="16"/>
      <c r="K1008" s="16"/>
      <c r="L1008" s="16"/>
      <c r="M1008" s="16"/>
      <c r="N1008" s="16"/>
      <c r="O1008" s="16"/>
      <c r="P1008" s="16"/>
      <c r="Q1008" s="16"/>
      <c r="R1008" s="16"/>
      <c r="S1008" s="16"/>
      <c r="T1008" s="16"/>
      <c r="U1008" s="16"/>
      <c r="V1008" s="16"/>
      <c r="W1008" s="16"/>
      <c r="X1008" s="16"/>
      <c r="Y1008" s="16"/>
      <c r="Z1008" s="16"/>
      <c r="AA1008" s="16"/>
    </row>
    <row r="1009" spans="1:27" ht="12.75" customHeight="1" x14ac:dyDescent="0.15">
      <c r="A1009" s="16"/>
      <c r="B1009" s="16"/>
      <c r="C1009" s="16"/>
      <c r="D1009" s="16"/>
      <c r="E1009" s="16"/>
      <c r="F1009" s="16"/>
      <c r="G1009" s="16"/>
      <c r="H1009" s="16"/>
      <c r="I1009" s="16"/>
      <c r="J1009" s="16"/>
      <c r="K1009" s="16"/>
      <c r="L1009" s="16"/>
      <c r="M1009" s="16"/>
      <c r="N1009" s="16"/>
      <c r="O1009" s="16"/>
      <c r="P1009" s="16"/>
      <c r="Q1009" s="16"/>
      <c r="R1009" s="16"/>
      <c r="S1009" s="16"/>
      <c r="T1009" s="16"/>
      <c r="U1009" s="16"/>
      <c r="V1009" s="16"/>
      <c r="W1009" s="16"/>
      <c r="X1009" s="16"/>
      <c r="Y1009" s="16"/>
      <c r="Z1009" s="16"/>
      <c r="AA1009" s="16"/>
    </row>
    <row r="1010" spans="1:27" ht="12.75" customHeight="1" x14ac:dyDescent="0.15">
      <c r="A1010" s="16"/>
      <c r="B1010" s="16"/>
      <c r="C1010" s="16"/>
      <c r="D1010" s="16"/>
      <c r="E1010" s="16"/>
      <c r="F1010" s="16"/>
      <c r="G1010" s="16"/>
      <c r="H1010" s="16"/>
      <c r="I1010" s="16"/>
      <c r="J1010" s="16"/>
      <c r="K1010" s="16"/>
      <c r="L1010" s="16"/>
      <c r="M1010" s="16"/>
      <c r="N1010" s="16"/>
      <c r="O1010" s="16"/>
      <c r="P1010" s="16"/>
      <c r="Q1010" s="16"/>
      <c r="R1010" s="16"/>
      <c r="S1010" s="16"/>
      <c r="T1010" s="16"/>
      <c r="U1010" s="16"/>
      <c r="V1010" s="16"/>
      <c r="W1010" s="16"/>
      <c r="X1010" s="16"/>
      <c r="Y1010" s="16"/>
      <c r="Z1010" s="16"/>
      <c r="AA1010" s="16"/>
    </row>
    <row r="1011" spans="1:27" ht="12.75" customHeight="1" x14ac:dyDescent="0.15">
      <c r="A1011" s="16"/>
      <c r="B1011" s="16"/>
      <c r="C1011" s="16"/>
      <c r="D1011" s="16"/>
      <c r="E1011" s="16"/>
      <c r="F1011" s="16"/>
      <c r="G1011" s="16"/>
      <c r="H1011" s="16"/>
      <c r="I1011" s="16"/>
      <c r="J1011" s="16"/>
      <c r="K1011" s="16"/>
      <c r="L1011" s="16"/>
      <c r="M1011" s="16"/>
      <c r="N1011" s="16"/>
      <c r="O1011" s="16"/>
      <c r="P1011" s="16"/>
      <c r="Q1011" s="16"/>
      <c r="R1011" s="16"/>
      <c r="S1011" s="16"/>
      <c r="T1011" s="16"/>
      <c r="U1011" s="16"/>
      <c r="V1011" s="16"/>
      <c r="W1011" s="16"/>
      <c r="X1011" s="16"/>
      <c r="Y1011" s="16"/>
      <c r="Z1011" s="16"/>
      <c r="AA1011" s="16"/>
    </row>
    <row r="1012" spans="1:27" ht="12.75" customHeight="1" x14ac:dyDescent="0.15">
      <c r="A1012" s="16"/>
      <c r="B1012" s="16"/>
      <c r="C1012" s="16"/>
      <c r="D1012" s="16"/>
      <c r="E1012" s="16"/>
      <c r="F1012" s="16"/>
      <c r="G1012" s="16"/>
      <c r="H1012" s="16"/>
      <c r="I1012" s="16"/>
      <c r="J1012" s="16"/>
      <c r="K1012" s="16"/>
      <c r="L1012" s="16"/>
      <c r="M1012" s="16"/>
      <c r="N1012" s="16"/>
      <c r="O1012" s="16"/>
      <c r="P1012" s="16"/>
      <c r="Q1012" s="16"/>
      <c r="R1012" s="16"/>
      <c r="S1012" s="16"/>
      <c r="T1012" s="16"/>
      <c r="U1012" s="16"/>
      <c r="V1012" s="16"/>
      <c r="W1012" s="16"/>
      <c r="X1012" s="16"/>
      <c r="Y1012" s="16"/>
      <c r="Z1012" s="16"/>
      <c r="AA1012" s="16"/>
    </row>
    <row r="1013" spans="1:27" ht="12.75" customHeight="1" x14ac:dyDescent="0.15">
      <c r="A1013" s="16"/>
      <c r="B1013" s="16"/>
      <c r="C1013" s="16"/>
      <c r="D1013" s="16"/>
      <c r="E1013" s="16"/>
      <c r="F1013" s="16"/>
      <c r="G1013" s="16"/>
      <c r="H1013" s="16"/>
      <c r="I1013" s="16"/>
      <c r="J1013" s="16"/>
      <c r="K1013" s="16"/>
      <c r="L1013" s="16"/>
      <c r="M1013" s="16"/>
      <c r="N1013" s="16"/>
      <c r="O1013" s="16"/>
      <c r="P1013" s="16"/>
      <c r="Q1013" s="16"/>
      <c r="R1013" s="16"/>
      <c r="S1013" s="16"/>
      <c r="T1013" s="16"/>
      <c r="U1013" s="16"/>
      <c r="V1013" s="16"/>
      <c r="W1013" s="16"/>
      <c r="X1013" s="16"/>
      <c r="Y1013" s="16"/>
      <c r="Z1013" s="16"/>
      <c r="AA1013" s="16"/>
    </row>
    <row r="1014" spans="1:27" ht="12.75" customHeight="1" x14ac:dyDescent="0.15">
      <c r="A1014" s="16"/>
      <c r="B1014" s="16"/>
      <c r="C1014" s="16"/>
      <c r="D1014" s="16"/>
      <c r="E1014" s="16"/>
      <c r="F1014" s="16"/>
      <c r="G1014" s="16"/>
      <c r="H1014" s="16"/>
      <c r="I1014" s="16"/>
      <c r="J1014" s="16"/>
      <c r="K1014" s="16"/>
      <c r="L1014" s="16"/>
      <c r="M1014" s="16"/>
      <c r="N1014" s="16"/>
      <c r="O1014" s="16"/>
      <c r="P1014" s="16"/>
      <c r="Q1014" s="16"/>
      <c r="R1014" s="16"/>
      <c r="S1014" s="16"/>
      <c r="T1014" s="16"/>
      <c r="U1014" s="16"/>
      <c r="V1014" s="16"/>
      <c r="W1014" s="16"/>
      <c r="X1014" s="16"/>
      <c r="Y1014" s="16"/>
      <c r="Z1014" s="16"/>
      <c r="AA1014" s="16"/>
    </row>
    <row r="1015" spans="1:27" ht="12.75" customHeight="1" x14ac:dyDescent="0.15">
      <c r="A1015" s="16"/>
      <c r="B1015" s="16"/>
      <c r="C1015" s="16"/>
      <c r="D1015" s="16"/>
      <c r="E1015" s="16"/>
      <c r="F1015" s="16"/>
      <c r="G1015" s="16"/>
      <c r="H1015" s="16"/>
      <c r="I1015" s="16"/>
      <c r="J1015" s="16"/>
      <c r="K1015" s="16"/>
      <c r="L1015" s="16"/>
      <c r="M1015" s="16"/>
      <c r="N1015" s="16"/>
      <c r="O1015" s="16"/>
      <c r="P1015" s="16"/>
      <c r="Q1015" s="16"/>
      <c r="R1015" s="16"/>
      <c r="S1015" s="16"/>
      <c r="T1015" s="16"/>
      <c r="U1015" s="16"/>
      <c r="V1015" s="16"/>
      <c r="W1015" s="16"/>
      <c r="X1015" s="16"/>
      <c r="Y1015" s="16"/>
      <c r="Z1015" s="16"/>
      <c r="AA1015" s="16"/>
    </row>
    <row r="1016" spans="1:27" ht="12.75" customHeight="1" x14ac:dyDescent="0.15">
      <c r="A1016" s="16"/>
      <c r="B1016" s="16"/>
      <c r="C1016" s="16"/>
      <c r="D1016" s="16"/>
      <c r="E1016" s="16"/>
      <c r="F1016" s="16"/>
      <c r="G1016" s="16"/>
      <c r="H1016" s="16"/>
      <c r="I1016" s="16"/>
      <c r="J1016" s="16"/>
      <c r="K1016" s="16"/>
      <c r="L1016" s="16"/>
      <c r="M1016" s="16"/>
      <c r="N1016" s="16"/>
      <c r="O1016" s="16"/>
      <c r="P1016" s="16"/>
      <c r="Q1016" s="16"/>
      <c r="R1016" s="16"/>
      <c r="S1016" s="16"/>
      <c r="T1016" s="16"/>
      <c r="U1016" s="16"/>
      <c r="V1016" s="16"/>
      <c r="W1016" s="16"/>
      <c r="X1016" s="16"/>
      <c r="Y1016" s="16"/>
      <c r="Z1016" s="16"/>
      <c r="AA1016" s="16"/>
    </row>
    <row r="1017" spans="1:27" ht="12.75" customHeight="1" x14ac:dyDescent="0.15">
      <c r="A1017" s="16"/>
      <c r="B1017" s="16"/>
      <c r="C1017" s="16"/>
      <c r="D1017" s="16"/>
      <c r="E1017" s="16"/>
      <c r="F1017" s="16"/>
      <c r="G1017" s="16"/>
      <c r="H1017" s="16"/>
      <c r="I1017" s="16"/>
      <c r="J1017" s="16"/>
      <c r="K1017" s="16"/>
      <c r="L1017" s="16"/>
      <c r="M1017" s="16"/>
      <c r="N1017" s="16"/>
      <c r="O1017" s="16"/>
      <c r="P1017" s="16"/>
      <c r="Q1017" s="16"/>
      <c r="R1017" s="16"/>
      <c r="S1017" s="16"/>
      <c r="T1017" s="16"/>
      <c r="U1017" s="16"/>
      <c r="V1017" s="16"/>
      <c r="W1017" s="16"/>
      <c r="X1017" s="16"/>
      <c r="Y1017" s="16"/>
      <c r="Z1017" s="16"/>
      <c r="AA1017" s="16"/>
    </row>
    <row r="1018" spans="1:27" ht="12.75" customHeight="1" x14ac:dyDescent="0.15">
      <c r="A1018" s="16"/>
      <c r="B1018" s="16"/>
      <c r="C1018" s="16"/>
      <c r="D1018" s="16"/>
      <c r="E1018" s="16"/>
      <c r="F1018" s="16"/>
      <c r="G1018" s="16"/>
      <c r="H1018" s="16"/>
      <c r="I1018" s="16"/>
      <c r="J1018" s="16"/>
      <c r="K1018" s="16"/>
      <c r="L1018" s="16"/>
      <c r="M1018" s="16"/>
      <c r="N1018" s="16"/>
      <c r="O1018" s="16"/>
      <c r="P1018" s="16"/>
      <c r="Q1018" s="16"/>
      <c r="R1018" s="16"/>
      <c r="S1018" s="16"/>
      <c r="T1018" s="16"/>
      <c r="U1018" s="16"/>
      <c r="V1018" s="16"/>
      <c r="W1018" s="16"/>
      <c r="X1018" s="16"/>
      <c r="Y1018" s="16"/>
      <c r="Z1018" s="16"/>
      <c r="AA1018" s="16"/>
    </row>
    <row r="1019" spans="1:27" ht="12.75" customHeight="1" x14ac:dyDescent="0.15">
      <c r="A1019" s="16"/>
      <c r="B1019" s="16"/>
      <c r="C1019" s="16"/>
      <c r="D1019" s="16"/>
      <c r="E1019" s="16"/>
      <c r="F1019" s="16"/>
      <c r="G1019" s="16"/>
      <c r="H1019" s="16"/>
      <c r="I1019" s="16"/>
      <c r="J1019" s="16"/>
      <c r="K1019" s="16"/>
      <c r="L1019" s="16"/>
      <c r="M1019" s="16"/>
      <c r="N1019" s="16"/>
      <c r="O1019" s="16"/>
      <c r="P1019" s="16"/>
      <c r="Q1019" s="16"/>
      <c r="R1019" s="16"/>
      <c r="S1019" s="16"/>
      <c r="T1019" s="16"/>
      <c r="U1019" s="16"/>
      <c r="V1019" s="16"/>
      <c r="W1019" s="16"/>
      <c r="X1019" s="16"/>
      <c r="Y1019" s="16"/>
      <c r="Z1019" s="16"/>
      <c r="AA1019" s="16"/>
    </row>
    <row r="1020" spans="1:27" ht="12.75" customHeight="1" x14ac:dyDescent="0.15">
      <c r="A1020" s="16"/>
      <c r="B1020" s="16"/>
      <c r="C1020" s="16"/>
      <c r="D1020" s="16"/>
      <c r="E1020" s="16"/>
      <c r="F1020" s="16"/>
      <c r="G1020" s="16"/>
      <c r="H1020" s="16"/>
      <c r="I1020" s="16"/>
      <c r="J1020" s="16"/>
      <c r="K1020" s="16"/>
      <c r="L1020" s="16"/>
      <c r="M1020" s="16"/>
      <c r="N1020" s="16"/>
      <c r="O1020" s="16"/>
      <c r="P1020" s="16"/>
      <c r="Q1020" s="16"/>
      <c r="R1020" s="16"/>
      <c r="S1020" s="16"/>
      <c r="T1020" s="16"/>
      <c r="U1020" s="16"/>
      <c r="V1020" s="16"/>
      <c r="W1020" s="16"/>
      <c r="X1020" s="16"/>
      <c r="Y1020" s="16"/>
      <c r="Z1020" s="16"/>
      <c r="AA1020" s="16"/>
    </row>
  </sheetData>
  <sheetProtection algorithmName="SHA-512" hashValue="beM0OfYh58Fj2qj+bAGUuU9ca2rskvuYapZf2VTUN7bKZ5RZ+qSBasBizVdOSDOwyddcT9l7HWC32CCTwExzSg==" saltValue="UZ+9hVgCiHISYZMUwFPzvA==" spinCount="100000" sheet="1" objects="1" scenarios="1"/>
  <mergeCells count="6">
    <mergeCell ref="B1:D1"/>
    <mergeCell ref="E106:G106"/>
    <mergeCell ref="A104:B104"/>
    <mergeCell ref="A105:B105"/>
    <mergeCell ref="E104:G104"/>
    <mergeCell ref="E105:G105"/>
  </mergeCells>
  <dataValidations count="3">
    <dataValidation type="decimal" allowBlank="1" showInputMessage="1" prompt=" - " sqref="Y11:Y99" xr:uid="{00000000-0002-0000-0100-000000000000}">
      <formula1>0.1</formula1>
      <formula2>1</formula2>
    </dataValidation>
    <dataValidation type="list" allowBlank="1" showInputMessage="1" showErrorMessage="1" sqref="R3:R102" xr:uid="{6C762C26-5E0B-F54C-A99D-52A59AAA11C3}">
      <formula1>"Oui,Non"</formula1>
    </dataValidation>
    <dataValidation type="decimal" allowBlank="1" showInputMessage="1" showErrorMessage="1" errorTitle="Nombre erroné" error="Veuillez utiliser un nombre compris entre 0,00 et 1,00" sqref="S3:S102" xr:uid="{239C0F3B-E90A-6E48-A577-E388C6F76F9E}">
      <formula1>0</formula1>
      <formula2>1</formula2>
    </dataValidation>
  </dataValidations>
  <pageMargins left="0.7" right="0.7" top="0.75" bottom="0.75" header="0" footer="0"/>
  <pageSetup orientation="landscape" r:id="rId1"/>
  <ignoredErrors>
    <ignoredError sqref="K2" numberStoredAsText="1"/>
    <ignoredError sqref="G4:G23" evalError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C9270-B980-F64F-BF56-0F21C5A8524B}">
  <sheetPr codeName="Feuil4"/>
  <dimension ref="A1:AH1034"/>
  <sheetViews>
    <sheetView showGridLines="0" zoomScale="110" zoomScaleNormal="110" workbookViewId="0">
      <selection sqref="A1:XFD1048576"/>
    </sheetView>
  </sheetViews>
  <sheetFormatPr baseColWidth="10" defaultColWidth="14.5" defaultRowHeight="14" x14ac:dyDescent="0.15"/>
  <cols>
    <col min="1" max="1" width="22.6640625" style="41" bestFit="1" customWidth="1"/>
    <col min="2" max="2" width="37.5" style="41" bestFit="1" customWidth="1"/>
    <col min="3" max="3" width="28.5" style="41" bestFit="1" customWidth="1"/>
    <col min="4" max="4" width="16.5" style="41" customWidth="1"/>
    <col min="5" max="5" width="39.5" style="41" bestFit="1" customWidth="1"/>
    <col min="6" max="6" width="18" style="41" bestFit="1" customWidth="1"/>
    <col min="7" max="9" width="20.83203125" style="41" customWidth="1"/>
    <col min="10" max="18" width="12.33203125" style="41" customWidth="1"/>
    <col min="19" max="19" width="11.83203125" style="41" customWidth="1"/>
    <col min="20" max="23" width="15.83203125" style="41" customWidth="1"/>
    <col min="24" max="26" width="25.6640625" style="41" customWidth="1"/>
    <col min="27" max="30" width="15.83203125" style="41" customWidth="1"/>
    <col min="31" max="31" width="23.33203125" style="41" customWidth="1"/>
    <col min="32" max="32" width="23.33203125" style="41" hidden="1" customWidth="1"/>
    <col min="33" max="33" width="24.33203125" style="41" hidden="1" customWidth="1"/>
    <col min="34" max="16384" width="14.5" style="41"/>
  </cols>
  <sheetData>
    <row r="1" spans="1:33" ht="33" customHeight="1" thickBot="1" x14ac:dyDescent="0.25">
      <c r="A1" s="488" t="s">
        <v>73</v>
      </c>
      <c r="B1" s="489"/>
      <c r="C1" s="489"/>
      <c r="D1" s="489"/>
      <c r="E1" s="489"/>
      <c r="F1" s="489"/>
      <c r="G1" s="489"/>
      <c r="H1" s="489"/>
      <c r="I1" s="489"/>
      <c r="J1" s="490"/>
      <c r="K1" s="490"/>
      <c r="L1" s="490"/>
      <c r="M1" s="490"/>
      <c r="N1" s="490"/>
      <c r="O1" s="490"/>
      <c r="P1" s="490"/>
      <c r="Q1" s="490"/>
      <c r="R1" s="490"/>
      <c r="S1" s="489"/>
      <c r="T1" s="489"/>
      <c r="U1" s="489"/>
      <c r="V1" s="489"/>
      <c r="W1" s="489"/>
      <c r="X1" s="489"/>
      <c r="Y1" s="489"/>
      <c r="Z1" s="489"/>
      <c r="AA1" s="489"/>
      <c r="AB1" s="489"/>
      <c r="AC1" s="489"/>
      <c r="AD1" s="489"/>
      <c r="AE1" s="491"/>
      <c r="AF1" s="42"/>
      <c r="AG1" s="40"/>
    </row>
    <row r="2" spans="1:33" ht="33" customHeight="1" thickBot="1" x14ac:dyDescent="0.2">
      <c r="A2" s="60"/>
      <c r="B2" s="60">
        <v>1</v>
      </c>
      <c r="C2" s="60">
        <v>2</v>
      </c>
      <c r="D2" s="60">
        <v>3</v>
      </c>
      <c r="E2" s="60">
        <v>4</v>
      </c>
      <c r="F2" s="60">
        <v>5</v>
      </c>
      <c r="G2" s="492">
        <v>6</v>
      </c>
      <c r="H2" s="493"/>
      <c r="I2" s="494"/>
      <c r="J2" s="76">
        <v>7</v>
      </c>
      <c r="K2" s="61">
        <v>8</v>
      </c>
      <c r="L2" s="61">
        <v>9</v>
      </c>
      <c r="M2" s="61">
        <v>10</v>
      </c>
      <c r="N2" s="61">
        <v>11</v>
      </c>
      <c r="O2" s="61">
        <v>12</v>
      </c>
      <c r="P2" s="61">
        <v>13</v>
      </c>
      <c r="Q2" s="61">
        <v>14</v>
      </c>
      <c r="R2" s="62">
        <v>15</v>
      </c>
      <c r="S2" s="60">
        <v>16</v>
      </c>
      <c r="T2" s="492">
        <v>17</v>
      </c>
      <c r="U2" s="495"/>
      <c r="V2" s="187"/>
      <c r="W2" s="149">
        <v>18</v>
      </c>
      <c r="X2" s="501" t="s">
        <v>93</v>
      </c>
      <c r="Y2" s="502"/>
      <c r="Z2" s="503"/>
      <c r="AA2" s="492">
        <v>20</v>
      </c>
      <c r="AB2" s="495"/>
      <c r="AC2" s="187"/>
      <c r="AD2" s="492">
        <v>21</v>
      </c>
      <c r="AE2" s="495"/>
      <c r="AF2" s="42"/>
      <c r="AG2" s="40"/>
    </row>
    <row r="3" spans="1:33" ht="69.75" customHeight="1" thickBot="1" x14ac:dyDescent="0.2">
      <c r="A3" s="448"/>
      <c r="B3" s="283" t="s">
        <v>37</v>
      </c>
      <c r="C3" s="283" t="s">
        <v>38</v>
      </c>
      <c r="D3" s="285" t="s">
        <v>39</v>
      </c>
      <c r="E3" s="283" t="s">
        <v>40</v>
      </c>
      <c r="F3" s="283" t="s">
        <v>41</v>
      </c>
      <c r="G3" s="496" t="s">
        <v>75</v>
      </c>
      <c r="H3" s="497"/>
      <c r="I3" s="498"/>
      <c r="J3" s="436" t="s">
        <v>74</v>
      </c>
      <c r="K3" s="499"/>
      <c r="L3" s="499"/>
      <c r="M3" s="499"/>
      <c r="N3" s="499"/>
      <c r="O3" s="499"/>
      <c r="P3" s="499"/>
      <c r="Q3" s="499"/>
      <c r="R3" s="499"/>
      <c r="S3" s="511" t="s">
        <v>83</v>
      </c>
      <c r="T3" s="285" t="s">
        <v>42</v>
      </c>
      <c r="U3" s="439" t="s">
        <v>100</v>
      </c>
      <c r="V3" s="285" t="s">
        <v>99</v>
      </c>
      <c r="W3" s="285" t="s">
        <v>98</v>
      </c>
      <c r="X3" s="285" t="s">
        <v>91</v>
      </c>
      <c r="Y3" s="285" t="s">
        <v>92</v>
      </c>
      <c r="Z3" s="285" t="s">
        <v>102</v>
      </c>
      <c r="AA3" s="285" t="s">
        <v>76</v>
      </c>
      <c r="AB3" s="285" t="s">
        <v>78</v>
      </c>
      <c r="AC3" s="285" t="s">
        <v>103</v>
      </c>
      <c r="AD3" s="285" t="s">
        <v>43</v>
      </c>
      <c r="AE3" s="285" t="s">
        <v>77</v>
      </c>
      <c r="AF3" s="43" t="s">
        <v>51</v>
      </c>
    </row>
    <row r="4" spans="1:33" ht="23.25" customHeight="1" thickBot="1" x14ac:dyDescent="0.2">
      <c r="A4" s="449"/>
      <c r="B4" s="487"/>
      <c r="C4" s="487"/>
      <c r="D4" s="382"/>
      <c r="E4" s="487"/>
      <c r="F4" s="487"/>
      <c r="G4" s="112" t="s">
        <v>24</v>
      </c>
      <c r="H4" s="166" t="s">
        <v>25</v>
      </c>
      <c r="I4" s="195" t="s">
        <v>101</v>
      </c>
      <c r="J4" s="196">
        <v>44562</v>
      </c>
      <c r="K4" s="197">
        <v>44593</v>
      </c>
      <c r="L4" s="197">
        <v>44621</v>
      </c>
      <c r="M4" s="197">
        <v>44652</v>
      </c>
      <c r="N4" s="197">
        <v>44682</v>
      </c>
      <c r="O4" s="197">
        <v>44713</v>
      </c>
      <c r="P4" s="197">
        <v>44743</v>
      </c>
      <c r="Q4" s="197">
        <v>44774</v>
      </c>
      <c r="R4" s="197">
        <v>44805</v>
      </c>
      <c r="S4" s="500"/>
      <c r="T4" s="507"/>
      <c r="U4" s="512"/>
      <c r="V4" s="500"/>
      <c r="W4" s="382"/>
      <c r="X4" s="500"/>
      <c r="Y4" s="500"/>
      <c r="Z4" s="500"/>
      <c r="AA4" s="500"/>
      <c r="AB4" s="500"/>
      <c r="AC4" s="500"/>
      <c r="AD4" s="500"/>
      <c r="AE4" s="500"/>
      <c r="AF4" s="58"/>
      <c r="AG4" s="44"/>
    </row>
    <row r="5" spans="1:33" ht="16" customHeight="1" thickBot="1" x14ac:dyDescent="0.2">
      <c r="A5" s="167" t="e">
        <f>'Mloc 2022'!#REF!</f>
        <v>#REF!</v>
      </c>
      <c r="B5" s="167" t="e">
        <f>'Mloc 2022'!#REF!</f>
        <v>#REF!</v>
      </c>
      <c r="C5" s="167" t="e">
        <f>'Mloc 2022'!#REF!</f>
        <v>#REF!</v>
      </c>
      <c r="D5" s="168" t="e">
        <f>'Mloc 2022'!#REF!</f>
        <v>#REF!</v>
      </c>
      <c r="E5" s="169" t="e">
        <f>'Mloc 2022'!#REF!</f>
        <v>#REF!</v>
      </c>
      <c r="F5" s="94" t="e">
        <f>'Mloc 2022'!#REF!</f>
        <v>#REF!</v>
      </c>
      <c r="G5" s="95" t="e">
        <f>'Mloc 2022'!#REF!</f>
        <v>#REF!</v>
      </c>
      <c r="H5" s="188" t="e">
        <f>'Mloc 2022'!#REF!</f>
        <v>#REF!</v>
      </c>
      <c r="I5" s="94" t="e">
        <f>'Mloc 2022'!#REF!</f>
        <v>#REF!</v>
      </c>
      <c r="J5" s="170"/>
      <c r="K5" s="171"/>
      <c r="L5" s="170"/>
      <c r="M5" s="170"/>
      <c r="N5" s="170"/>
      <c r="O5" s="170"/>
      <c r="P5" s="170"/>
      <c r="Q5" s="170"/>
      <c r="R5" s="172"/>
      <c r="S5" s="81">
        <v>34</v>
      </c>
      <c r="T5" s="81" t="e">
        <f t="shared" ref="T5:T36" si="0">($F5)*(G5)*SUM((31-$J5)/31,(29-$K5)/29,(31-$L5)/31,(30-$M5)/30,(31-$N5)/31,(30-$O5)/30,(31-$P5)/31,(31-$Q5)/31,(30-$R5)/30)/9</f>
        <v>#REF!</v>
      </c>
      <c r="U5" s="170" t="e">
        <f t="shared" ref="U5:U36" si="1">($F5)*(H5)*SUM((31-$J5)/31,(29-$K5)/29,(31-$L5)/31,(30-$M5)/30,(31-$N5)/31,(30-$O5)/30,(31-$P5)/31,(31-$Q5)/31,(30-$R5)/30)/9</f>
        <v>#REF!</v>
      </c>
      <c r="V5" s="170" t="e">
        <f t="shared" ref="V5:V36" si="2">($F5)*(I5)*SUM((31-$J5)/31,(29-$K5)/29,(31-$L5)/31,(30-$M5)/30,(31-$N5)/31,(30-$O5)/30,(31-$P5)/31,(31-$Q5)/31,(30-$R5)/30)/9</f>
        <v>#REF!</v>
      </c>
      <c r="W5" s="201">
        <v>1000</v>
      </c>
      <c r="X5" s="198" t="e">
        <f>W5*$T5</f>
        <v>#REF!</v>
      </c>
      <c r="Y5" s="198" t="e">
        <f>W5*U5</f>
        <v>#REF!</v>
      </c>
      <c r="Z5" s="198" t="e">
        <f>W5*V5</f>
        <v>#REF!</v>
      </c>
      <c r="AA5" s="192" t="e">
        <f t="shared" ref="AA5:AA69" si="3">X5*(1+$S5/100)</f>
        <v>#REF!</v>
      </c>
      <c r="AB5" s="190" t="e">
        <f t="shared" ref="AB5:AB69" si="4">Y5*(1+$S5/100)</f>
        <v>#REF!</v>
      </c>
      <c r="AC5" s="204" t="e">
        <f>Z5*(1+$S5/100)</f>
        <v>#REF!</v>
      </c>
      <c r="AD5" s="198" t="e">
        <f>IF('Mloc 2022'!#REF!&gt;0,$AA5+$AB5,"")</f>
        <v>#REF!</v>
      </c>
      <c r="AE5" s="208" t="e">
        <f>IF('Mloc 2022'!#REF!&gt;0,"",$AA5+$AB5)</f>
        <v>#REF!</v>
      </c>
      <c r="AF5" s="85"/>
      <c r="AG5" s="48"/>
    </row>
    <row r="6" spans="1:33" ht="16" customHeight="1" thickBot="1" x14ac:dyDescent="0.2">
      <c r="A6" s="45" t="e">
        <f>'Mloc 2022'!#REF!</f>
        <v>#REF!</v>
      </c>
      <c r="B6" s="54" t="e">
        <f>'Mloc 2022'!#REF!</f>
        <v>#REF!</v>
      </c>
      <c r="C6" s="19" t="e">
        <f>'Mloc 2022'!#REF!</f>
        <v>#REF!</v>
      </c>
      <c r="D6" s="77" t="e">
        <f>'Mloc 2022'!#REF!</f>
        <v>#REF!</v>
      </c>
      <c r="E6" s="80" t="e">
        <f>'Mloc 2022'!#REF!</f>
        <v>#REF!</v>
      </c>
      <c r="F6" s="94" t="e">
        <f>'Mloc 2022'!#REF!</f>
        <v>#REF!</v>
      </c>
      <c r="G6" s="95" t="e">
        <f>'Mloc 2022'!#REF!</f>
        <v>#REF!</v>
      </c>
      <c r="H6" s="188" t="s">
        <v>106</v>
      </c>
      <c r="I6" s="94" t="e">
        <f>'Mloc 2022'!#REF!</f>
        <v>#REF!</v>
      </c>
      <c r="J6" s="55"/>
      <c r="K6" s="17"/>
      <c r="L6" s="17"/>
      <c r="M6" s="17"/>
      <c r="N6" s="17"/>
      <c r="O6" s="17"/>
      <c r="P6" s="17"/>
      <c r="Q6" s="17"/>
      <c r="R6" s="71"/>
      <c r="S6" s="81">
        <v>34</v>
      </c>
      <c r="T6" s="81" t="e">
        <f t="shared" si="0"/>
        <v>#REF!</v>
      </c>
      <c r="U6" s="170" t="e">
        <f t="shared" si="1"/>
        <v>#REF!</v>
      </c>
      <c r="V6" s="170" t="e">
        <f t="shared" si="2"/>
        <v>#REF!</v>
      </c>
      <c r="W6" s="202">
        <v>1000</v>
      </c>
      <c r="X6" s="1" t="e">
        <f t="shared" ref="X6:X69" si="5">W6*$T6</f>
        <v>#REF!</v>
      </c>
      <c r="Y6" s="1" t="e">
        <f t="shared" ref="Y6:Y69" si="6">W6*U6</f>
        <v>#REF!</v>
      </c>
      <c r="Z6" s="1" t="e">
        <f t="shared" ref="Z6:Z69" si="7">W6*V6</f>
        <v>#REF!</v>
      </c>
      <c r="AA6" s="193" t="e">
        <f t="shared" si="3"/>
        <v>#REF!</v>
      </c>
      <c r="AB6" s="145" t="e">
        <f t="shared" si="4"/>
        <v>#REF!</v>
      </c>
      <c r="AC6" s="205" t="e">
        <f t="shared" ref="AC6:AC69" si="8">Z6*(1+$S6/100)</f>
        <v>#REF!</v>
      </c>
      <c r="AD6" s="1" t="e">
        <f>IF('Mloc 2022'!#REF!&gt;0,$AA6+$AB6,"")</f>
        <v>#REF!</v>
      </c>
      <c r="AE6" s="37" t="e">
        <f>IF('Mloc 2022'!#REF!&gt;0,"",$AA6+$AB6)</f>
        <v>#REF!</v>
      </c>
      <c r="AF6" s="85">
        <v>9419.5</v>
      </c>
      <c r="AG6" s="48">
        <v>37677.980000000003</v>
      </c>
    </row>
    <row r="7" spans="1:33" ht="16" customHeight="1" thickBot="1" x14ac:dyDescent="0.2">
      <c r="A7" s="45" t="e">
        <f>'Mloc 2022'!#REF!</f>
        <v>#REF!</v>
      </c>
      <c r="B7" s="54" t="e">
        <f>'Mloc 2022'!#REF!</f>
        <v>#REF!</v>
      </c>
      <c r="C7" s="19" t="e">
        <f>'Mloc 2022'!#REF!</f>
        <v>#REF!</v>
      </c>
      <c r="D7" s="77" t="e">
        <f>'Mloc 2022'!#REF!</f>
        <v>#REF!</v>
      </c>
      <c r="E7" s="80" t="e">
        <f>'Mloc 2022'!#REF!</f>
        <v>#REF!</v>
      </c>
      <c r="F7" s="94" t="e">
        <f>'Mloc 2022'!#REF!</f>
        <v>#REF!</v>
      </c>
      <c r="G7" s="95" t="e">
        <f>'Mloc 2022'!#REF!</f>
        <v>#REF!</v>
      </c>
      <c r="H7" s="188" t="e">
        <f>'Mloc 2022'!#REF!</f>
        <v>#REF!</v>
      </c>
      <c r="I7" s="94" t="e">
        <f>'Mloc 2022'!#REF!</f>
        <v>#REF!</v>
      </c>
      <c r="J7" s="55"/>
      <c r="K7" s="17"/>
      <c r="L7" s="17"/>
      <c r="M7" s="17"/>
      <c r="N7" s="17"/>
      <c r="O7" s="17"/>
      <c r="P7" s="17"/>
      <c r="Q7" s="17"/>
      <c r="R7" s="71"/>
      <c r="S7" s="81">
        <v>34</v>
      </c>
      <c r="T7" s="81" t="e">
        <f t="shared" si="0"/>
        <v>#REF!</v>
      </c>
      <c r="U7" s="170" t="e">
        <f t="shared" si="1"/>
        <v>#REF!</v>
      </c>
      <c r="V7" s="170" t="e">
        <f t="shared" si="2"/>
        <v>#REF!</v>
      </c>
      <c r="W7" s="202">
        <v>1000</v>
      </c>
      <c r="X7" s="1" t="e">
        <f t="shared" si="5"/>
        <v>#REF!</v>
      </c>
      <c r="Y7" s="1" t="e">
        <f t="shared" si="6"/>
        <v>#REF!</v>
      </c>
      <c r="Z7" s="1" t="e">
        <f t="shared" si="7"/>
        <v>#REF!</v>
      </c>
      <c r="AA7" s="193" t="e">
        <f t="shared" si="3"/>
        <v>#REF!</v>
      </c>
      <c r="AB7" s="145" t="e">
        <f t="shared" si="4"/>
        <v>#REF!</v>
      </c>
      <c r="AC7" s="205" t="e">
        <f t="shared" si="8"/>
        <v>#REF!</v>
      </c>
      <c r="AD7" s="1" t="e">
        <f>IF('Mloc 2022'!#REF!&gt;0,$AA7+$AB7,"")</f>
        <v>#REF!</v>
      </c>
      <c r="AE7" s="37" t="e">
        <f>IF('Mloc 2022'!#REF!&gt;0,"",$AA7+$AB7)</f>
        <v>#REF!</v>
      </c>
      <c r="AF7" s="85"/>
      <c r="AG7" s="48"/>
    </row>
    <row r="8" spans="1:33" ht="16" customHeight="1" thickBot="1" x14ac:dyDescent="0.2">
      <c r="A8" s="45" t="e">
        <f>'Mloc 2022'!#REF!</f>
        <v>#REF!</v>
      </c>
      <c r="B8" s="54" t="e">
        <f>'Mloc 2022'!#REF!</f>
        <v>#REF!</v>
      </c>
      <c r="C8" s="19" t="e">
        <f>'Mloc 2022'!#REF!</f>
        <v>#REF!</v>
      </c>
      <c r="D8" s="77" t="e">
        <f>'Mloc 2022'!#REF!</f>
        <v>#REF!</v>
      </c>
      <c r="E8" s="80" t="e">
        <f>'Mloc 2022'!#REF!</f>
        <v>#REF!</v>
      </c>
      <c r="F8" s="94" t="e">
        <f>'Mloc 2022'!#REF!</f>
        <v>#REF!</v>
      </c>
      <c r="G8" s="95" t="e">
        <f>'Mloc 2022'!#REF!</f>
        <v>#REF!</v>
      </c>
      <c r="H8" s="188" t="e">
        <f>'Mloc 2022'!#REF!</f>
        <v>#REF!</v>
      </c>
      <c r="I8" s="94" t="e">
        <f>'Mloc 2022'!#REF!</f>
        <v>#REF!</v>
      </c>
      <c r="J8" s="55"/>
      <c r="K8" s="17"/>
      <c r="L8" s="17"/>
      <c r="M8" s="17"/>
      <c r="N8" s="17"/>
      <c r="O8" s="17"/>
      <c r="P8" s="17"/>
      <c r="Q8" s="17"/>
      <c r="R8" s="71"/>
      <c r="S8" s="81">
        <v>34</v>
      </c>
      <c r="T8" s="81" t="e">
        <f t="shared" si="0"/>
        <v>#REF!</v>
      </c>
      <c r="U8" s="170" t="e">
        <f t="shared" si="1"/>
        <v>#REF!</v>
      </c>
      <c r="V8" s="170" t="e">
        <f t="shared" si="2"/>
        <v>#REF!</v>
      </c>
      <c r="W8" s="202">
        <v>1000</v>
      </c>
      <c r="X8" s="1" t="e">
        <f t="shared" si="5"/>
        <v>#REF!</v>
      </c>
      <c r="Y8" s="1" t="e">
        <f t="shared" si="6"/>
        <v>#REF!</v>
      </c>
      <c r="Z8" s="1" t="e">
        <f t="shared" si="7"/>
        <v>#REF!</v>
      </c>
      <c r="AA8" s="193" t="e">
        <f t="shared" si="3"/>
        <v>#REF!</v>
      </c>
      <c r="AB8" s="145" t="e">
        <f t="shared" si="4"/>
        <v>#REF!</v>
      </c>
      <c r="AC8" s="205" t="e">
        <f t="shared" si="8"/>
        <v>#REF!</v>
      </c>
      <c r="AD8" s="1" t="e">
        <f>IF('Mloc 2022'!#REF!&gt;0,$AA8+$AB8,"")</f>
        <v>#REF!</v>
      </c>
      <c r="AE8" s="37" t="e">
        <f>IF('Mloc 2022'!#REF!&gt;0,"",$AA8+$AB8)</f>
        <v>#REF!</v>
      </c>
      <c r="AF8" s="85">
        <v>46560.54</v>
      </c>
      <c r="AG8" s="48"/>
    </row>
    <row r="9" spans="1:33" ht="16" customHeight="1" thickBot="1" x14ac:dyDescent="0.2">
      <c r="A9" s="45" t="e">
        <f>'Mloc 2022'!#REF!</f>
        <v>#REF!</v>
      </c>
      <c r="B9" s="54" t="e">
        <f>'Mloc 2022'!#REF!</f>
        <v>#REF!</v>
      </c>
      <c r="C9" s="19" t="e">
        <f>'Mloc 2022'!#REF!</f>
        <v>#REF!</v>
      </c>
      <c r="D9" s="77" t="e">
        <f>'Mloc 2022'!#REF!</f>
        <v>#REF!</v>
      </c>
      <c r="E9" s="80" t="e">
        <f>'Mloc 2022'!#REF!</f>
        <v>#REF!</v>
      </c>
      <c r="F9" s="94" t="e">
        <f>'Mloc 2022'!#REF!</f>
        <v>#REF!</v>
      </c>
      <c r="G9" s="95" t="e">
        <f>'Mloc 2022'!#REF!</f>
        <v>#REF!</v>
      </c>
      <c r="H9" s="188" t="e">
        <f>'Mloc 2022'!#REF!</f>
        <v>#REF!</v>
      </c>
      <c r="I9" s="94" t="e">
        <f>'Mloc 2022'!#REF!</f>
        <v>#REF!</v>
      </c>
      <c r="J9" s="55"/>
      <c r="K9" s="17"/>
      <c r="L9" s="17"/>
      <c r="M9" s="17"/>
      <c r="N9" s="17"/>
      <c r="O9" s="17"/>
      <c r="P9" s="17"/>
      <c r="Q9" s="17"/>
      <c r="R9" s="71"/>
      <c r="S9" s="81">
        <v>34</v>
      </c>
      <c r="T9" s="81" t="e">
        <f t="shared" si="0"/>
        <v>#REF!</v>
      </c>
      <c r="U9" s="170" t="e">
        <f t="shared" si="1"/>
        <v>#REF!</v>
      </c>
      <c r="V9" s="170" t="e">
        <f t="shared" si="2"/>
        <v>#REF!</v>
      </c>
      <c r="W9" s="202">
        <v>1000</v>
      </c>
      <c r="X9" s="1" t="e">
        <f t="shared" si="5"/>
        <v>#REF!</v>
      </c>
      <c r="Y9" s="1" t="e">
        <f t="shared" si="6"/>
        <v>#REF!</v>
      </c>
      <c r="Z9" s="1" t="e">
        <f t="shared" si="7"/>
        <v>#REF!</v>
      </c>
      <c r="AA9" s="193" t="e">
        <f t="shared" si="3"/>
        <v>#REF!</v>
      </c>
      <c r="AB9" s="145" t="e">
        <f t="shared" si="4"/>
        <v>#REF!</v>
      </c>
      <c r="AC9" s="205" t="e">
        <f t="shared" si="8"/>
        <v>#REF!</v>
      </c>
      <c r="AD9" s="1" t="e">
        <f>IF('Mloc 2022'!#REF!&gt;0,$AA9+$AB9,"")</f>
        <v>#REF!</v>
      </c>
      <c r="AE9" s="37" t="e">
        <f>IF('Mloc 2022'!#REF!&gt;0,"",$AA9+$AB9)</f>
        <v>#REF!</v>
      </c>
      <c r="AF9" s="85">
        <v>34100</v>
      </c>
      <c r="AG9" s="48"/>
    </row>
    <row r="10" spans="1:33" ht="16" customHeight="1" thickBot="1" x14ac:dyDescent="0.2">
      <c r="A10" s="45">
        <f>'Mloc 2022'!A14</f>
        <v>6</v>
      </c>
      <c r="B10" s="54" t="str">
        <f>'Mloc 2022'!B14</f>
        <v>Dienn.Y</v>
      </c>
      <c r="C10" s="19" t="str">
        <f>'Mloc 2022'!C14</f>
        <v>Yves</v>
      </c>
      <c r="D10" s="77">
        <f>'Mloc 2022'!D14</f>
        <v>86052138318</v>
      </c>
      <c r="E10" s="80" t="str">
        <f>'Mloc 2022'!O14</f>
        <v>a</v>
      </c>
      <c r="F10" s="94">
        <f>'Mloc 2022'!E14</f>
        <v>0.5</v>
      </c>
      <c r="G10" s="95">
        <f>'Mloc 2022'!F14</f>
        <v>0</v>
      </c>
      <c r="H10" s="188">
        <f>'Mloc 2022'!G14</f>
        <v>0</v>
      </c>
      <c r="I10" s="94">
        <f>'Mloc 2022'!U14</f>
        <v>0</v>
      </c>
      <c r="J10" s="55"/>
      <c r="K10" s="17"/>
      <c r="L10" s="17"/>
      <c r="M10" s="17"/>
      <c r="N10" s="17"/>
      <c r="O10" s="17"/>
      <c r="P10" s="17"/>
      <c r="Q10" s="17"/>
      <c r="R10" s="71"/>
      <c r="S10" s="81">
        <v>34</v>
      </c>
      <c r="T10" s="81">
        <f t="shared" si="0"/>
        <v>0</v>
      </c>
      <c r="U10" s="170">
        <f t="shared" si="1"/>
        <v>0</v>
      </c>
      <c r="V10" s="170">
        <f t="shared" si="2"/>
        <v>0</v>
      </c>
      <c r="W10" s="202">
        <v>1000</v>
      </c>
      <c r="X10" s="1">
        <f t="shared" si="5"/>
        <v>0</v>
      </c>
      <c r="Y10" s="1">
        <f t="shared" si="6"/>
        <v>0</v>
      </c>
      <c r="Z10" s="1">
        <f t="shared" si="7"/>
        <v>0</v>
      </c>
      <c r="AA10" s="193">
        <f t="shared" si="3"/>
        <v>0</v>
      </c>
      <c r="AB10" s="145">
        <f t="shared" si="4"/>
        <v>0</v>
      </c>
      <c r="AC10" s="205">
        <f t="shared" si="8"/>
        <v>0</v>
      </c>
      <c r="AD10" s="1" t="str">
        <f>IF('Mloc 2022'!$U14&gt;0,$AA10+$AB10,"")</f>
        <v/>
      </c>
      <c r="AE10" s="37">
        <f>IF('Mloc 2022'!$U14&gt;0,"",$AA10+$AB10)</f>
        <v>0</v>
      </c>
      <c r="AF10" s="85">
        <v>40213.800000000003</v>
      </c>
      <c r="AG10" s="48"/>
    </row>
    <row r="11" spans="1:33" ht="16" customHeight="1" thickBot="1" x14ac:dyDescent="0.2">
      <c r="A11" s="45">
        <f>'Mloc 2022'!A15</f>
        <v>7</v>
      </c>
      <c r="B11" s="54" t="str">
        <f>'Mloc 2022'!B15</f>
        <v>BOND.J</v>
      </c>
      <c r="C11" s="19" t="str">
        <f>'Mloc 2022'!C15</f>
        <v>James</v>
      </c>
      <c r="D11" s="77">
        <f>'Mloc 2022'!D15</f>
        <v>84053115122</v>
      </c>
      <c r="E11" s="80" t="str">
        <f>'Mloc 2022'!O15</f>
        <v/>
      </c>
      <c r="F11" s="94">
        <f>'Mloc 2022'!E15</f>
        <v>1</v>
      </c>
      <c r="G11" s="95">
        <f>'Mloc 2022'!F15</f>
        <v>0</v>
      </c>
      <c r="H11" s="188">
        <f>'Mloc 2022'!G15</f>
        <v>0</v>
      </c>
      <c r="I11" s="94">
        <f>'Mloc 2022'!U15</f>
        <v>0</v>
      </c>
      <c r="J11" s="55"/>
      <c r="K11" s="17"/>
      <c r="L11" s="17"/>
      <c r="M11" s="17"/>
      <c r="N11" s="17"/>
      <c r="O11" s="17"/>
      <c r="P11" s="17"/>
      <c r="Q11" s="17"/>
      <c r="R11" s="71"/>
      <c r="S11" s="81">
        <v>34</v>
      </c>
      <c r="T11" s="81">
        <f t="shared" si="0"/>
        <v>0</v>
      </c>
      <c r="U11" s="170">
        <f t="shared" si="1"/>
        <v>0</v>
      </c>
      <c r="V11" s="170">
        <f t="shared" si="2"/>
        <v>0</v>
      </c>
      <c r="W11" s="202">
        <v>1000</v>
      </c>
      <c r="X11" s="1">
        <f t="shared" si="5"/>
        <v>0</v>
      </c>
      <c r="Y11" s="1">
        <f t="shared" si="6"/>
        <v>0</v>
      </c>
      <c r="Z11" s="1">
        <f t="shared" si="7"/>
        <v>0</v>
      </c>
      <c r="AA11" s="193">
        <f t="shared" si="3"/>
        <v>0</v>
      </c>
      <c r="AB11" s="145">
        <f t="shared" si="4"/>
        <v>0</v>
      </c>
      <c r="AC11" s="205">
        <f t="shared" si="8"/>
        <v>0</v>
      </c>
      <c r="AD11" s="1" t="str">
        <f>IF('Mloc 2022'!$U15&gt;0,$AA11+$AB11,"")</f>
        <v/>
      </c>
      <c r="AE11" s="37">
        <f>IF('Mloc 2022'!$U15&gt;0,"",$AA11+$AB11)</f>
        <v>0</v>
      </c>
      <c r="AF11" s="85"/>
      <c r="AG11" s="48"/>
    </row>
    <row r="12" spans="1:33" ht="16" customHeight="1" thickBot="1" x14ac:dyDescent="0.2">
      <c r="A12" s="45">
        <f>'Mloc 2022'!A16</f>
        <v>8</v>
      </c>
      <c r="B12" s="54">
        <f>'Mloc 2022'!B16</f>
        <v>0</v>
      </c>
      <c r="C12" s="19">
        <f>'Mloc 2022'!C16</f>
        <v>0</v>
      </c>
      <c r="D12" s="77">
        <f>'Mloc 2022'!D16</f>
        <v>0</v>
      </c>
      <c r="E12" s="80">
        <f>'Mloc 2022'!O16</f>
        <v>0</v>
      </c>
      <c r="F12" s="94">
        <f>'Mloc 2022'!E16</f>
        <v>0</v>
      </c>
      <c r="G12" s="95">
        <f>'Mloc 2022'!F16</f>
        <v>0</v>
      </c>
      <c r="H12" s="188">
        <f>'Mloc 2022'!G16</f>
        <v>0</v>
      </c>
      <c r="I12" s="94">
        <f>'Mloc 2022'!U16</f>
        <v>0</v>
      </c>
      <c r="J12" s="55"/>
      <c r="K12" s="17"/>
      <c r="L12" s="17"/>
      <c r="M12" s="17"/>
      <c r="N12" s="17"/>
      <c r="O12" s="17"/>
      <c r="P12" s="17"/>
      <c r="Q12" s="17"/>
      <c r="R12" s="71"/>
      <c r="S12" s="81">
        <v>34</v>
      </c>
      <c r="T12" s="81">
        <f t="shared" si="0"/>
        <v>0</v>
      </c>
      <c r="U12" s="170">
        <f t="shared" si="1"/>
        <v>0</v>
      </c>
      <c r="V12" s="170">
        <f t="shared" si="2"/>
        <v>0</v>
      </c>
      <c r="W12" s="202">
        <v>1000</v>
      </c>
      <c r="X12" s="1">
        <f t="shared" si="5"/>
        <v>0</v>
      </c>
      <c r="Y12" s="1">
        <f t="shared" si="6"/>
        <v>0</v>
      </c>
      <c r="Z12" s="1">
        <f t="shared" si="7"/>
        <v>0</v>
      </c>
      <c r="AA12" s="193">
        <f t="shared" si="3"/>
        <v>0</v>
      </c>
      <c r="AB12" s="145">
        <f t="shared" si="4"/>
        <v>0</v>
      </c>
      <c r="AC12" s="205">
        <f t="shared" si="8"/>
        <v>0</v>
      </c>
      <c r="AD12" s="1" t="str">
        <f>IF('Mloc 2022'!$U16&gt;0,$AA12+$AB12,"")</f>
        <v/>
      </c>
      <c r="AE12" s="37">
        <f>IF('Mloc 2022'!$U16&gt;0,"",$AA12+$AB12)</f>
        <v>0</v>
      </c>
      <c r="AF12" s="85"/>
      <c r="AG12" s="48"/>
    </row>
    <row r="13" spans="1:33" ht="16" customHeight="1" thickBot="1" x14ac:dyDescent="0.2">
      <c r="A13" s="45">
        <f>'Mloc 2022'!A17</f>
        <v>9</v>
      </c>
      <c r="B13" s="54">
        <f>'Mloc 2022'!B17</f>
        <v>0</v>
      </c>
      <c r="C13" s="19">
        <f>'Mloc 2022'!C17</f>
        <v>0</v>
      </c>
      <c r="D13" s="77">
        <f>'Mloc 2022'!D17</f>
        <v>0</v>
      </c>
      <c r="E13" s="80">
        <f>'Mloc 2022'!O17</f>
        <v>0</v>
      </c>
      <c r="F13" s="94">
        <f>'Mloc 2022'!E17</f>
        <v>0</v>
      </c>
      <c r="G13" s="95">
        <f>'Mloc 2022'!F17</f>
        <v>0</v>
      </c>
      <c r="H13" s="188">
        <f>'Mloc 2022'!G17</f>
        <v>0</v>
      </c>
      <c r="I13" s="94">
        <f>'Mloc 2022'!U17</f>
        <v>0</v>
      </c>
      <c r="J13" s="55"/>
      <c r="K13" s="17"/>
      <c r="L13" s="17"/>
      <c r="M13" s="17"/>
      <c r="N13" s="17"/>
      <c r="O13" s="17"/>
      <c r="P13" s="17"/>
      <c r="Q13" s="17"/>
      <c r="R13" s="71"/>
      <c r="S13" s="81">
        <v>34</v>
      </c>
      <c r="T13" s="81">
        <f t="shared" si="0"/>
        <v>0</v>
      </c>
      <c r="U13" s="170">
        <f t="shared" si="1"/>
        <v>0</v>
      </c>
      <c r="V13" s="170">
        <f t="shared" si="2"/>
        <v>0</v>
      </c>
      <c r="W13" s="202">
        <v>1000</v>
      </c>
      <c r="X13" s="1">
        <f t="shared" si="5"/>
        <v>0</v>
      </c>
      <c r="Y13" s="1">
        <f t="shared" si="6"/>
        <v>0</v>
      </c>
      <c r="Z13" s="1">
        <f t="shared" si="7"/>
        <v>0</v>
      </c>
      <c r="AA13" s="193">
        <f t="shared" si="3"/>
        <v>0</v>
      </c>
      <c r="AB13" s="145">
        <f t="shared" si="4"/>
        <v>0</v>
      </c>
      <c r="AC13" s="205">
        <f t="shared" si="8"/>
        <v>0</v>
      </c>
      <c r="AD13" s="1" t="str">
        <f>IF('Mloc 2022'!$U17&gt;0,$AA13+$AB13,"")</f>
        <v/>
      </c>
      <c r="AE13" s="37">
        <f>IF('Mloc 2022'!$U17&gt;0,"",$AA13+$AB13)</f>
        <v>0</v>
      </c>
      <c r="AF13" s="85"/>
      <c r="AG13" s="48"/>
    </row>
    <row r="14" spans="1:33" ht="16" customHeight="1" thickBot="1" x14ac:dyDescent="0.2">
      <c r="A14" s="45">
        <f>'Mloc 2022'!A18</f>
        <v>10</v>
      </c>
      <c r="B14" s="54">
        <f>'Mloc 2022'!B18</f>
        <v>0</v>
      </c>
      <c r="C14" s="19">
        <f>'Mloc 2022'!C18</f>
        <v>0</v>
      </c>
      <c r="D14" s="77">
        <f>'Mloc 2022'!D18</f>
        <v>0</v>
      </c>
      <c r="E14" s="80">
        <f>'Mloc 2022'!O18</f>
        <v>0</v>
      </c>
      <c r="F14" s="94">
        <f>'Mloc 2022'!E18</f>
        <v>0</v>
      </c>
      <c r="G14" s="95">
        <f>'Mloc 2022'!F18</f>
        <v>0</v>
      </c>
      <c r="H14" s="188">
        <f>'Mloc 2022'!G18</f>
        <v>0</v>
      </c>
      <c r="I14" s="94">
        <f>'Mloc 2022'!U18</f>
        <v>0</v>
      </c>
      <c r="J14" s="55"/>
      <c r="K14" s="17"/>
      <c r="L14" s="17"/>
      <c r="M14" s="17"/>
      <c r="N14" s="17"/>
      <c r="O14" s="17"/>
      <c r="P14" s="17"/>
      <c r="Q14" s="17"/>
      <c r="R14" s="71"/>
      <c r="S14" s="81">
        <v>34</v>
      </c>
      <c r="T14" s="81">
        <f t="shared" si="0"/>
        <v>0</v>
      </c>
      <c r="U14" s="170">
        <f t="shared" si="1"/>
        <v>0</v>
      </c>
      <c r="V14" s="170">
        <f t="shared" si="2"/>
        <v>0</v>
      </c>
      <c r="W14" s="202">
        <v>1000</v>
      </c>
      <c r="X14" s="1">
        <f t="shared" si="5"/>
        <v>0</v>
      </c>
      <c r="Y14" s="1">
        <f t="shared" si="6"/>
        <v>0</v>
      </c>
      <c r="Z14" s="1">
        <f t="shared" si="7"/>
        <v>0</v>
      </c>
      <c r="AA14" s="193">
        <f t="shared" si="3"/>
        <v>0</v>
      </c>
      <c r="AB14" s="145">
        <f t="shared" si="4"/>
        <v>0</v>
      </c>
      <c r="AC14" s="205">
        <f t="shared" si="8"/>
        <v>0</v>
      </c>
      <c r="AD14" s="1" t="str">
        <f>IF('Mloc 2022'!$U18&gt;0,$AA14+$AB14,"")</f>
        <v/>
      </c>
      <c r="AE14" s="37">
        <f>IF('Mloc 2022'!$U18&gt;0,"",$AA14+$AB14)</f>
        <v>0</v>
      </c>
      <c r="AF14" s="85"/>
      <c r="AG14" s="48"/>
    </row>
    <row r="15" spans="1:33" ht="16" customHeight="1" thickBot="1" x14ac:dyDescent="0.2">
      <c r="A15" s="45">
        <f>'Mloc 2022'!A19</f>
        <v>11</v>
      </c>
      <c r="B15" s="54">
        <f>'Mloc 2022'!B19</f>
        <v>0</v>
      </c>
      <c r="C15" s="19">
        <f>'Mloc 2022'!C19</f>
        <v>0</v>
      </c>
      <c r="D15" s="77">
        <f>'Mloc 2022'!D19</f>
        <v>0</v>
      </c>
      <c r="E15" s="80">
        <f>'Mloc 2022'!O19</f>
        <v>0</v>
      </c>
      <c r="F15" s="94">
        <f>'Mloc 2022'!E19</f>
        <v>0</v>
      </c>
      <c r="G15" s="95">
        <f>'Mloc 2022'!F19</f>
        <v>0</v>
      </c>
      <c r="H15" s="188">
        <f>'Mloc 2022'!G19</f>
        <v>0</v>
      </c>
      <c r="I15" s="94">
        <f>'Mloc 2022'!U19</f>
        <v>0</v>
      </c>
      <c r="J15" s="55"/>
      <c r="K15" s="17"/>
      <c r="L15" s="17"/>
      <c r="M15" s="17"/>
      <c r="N15" s="17"/>
      <c r="O15" s="17"/>
      <c r="P15" s="17"/>
      <c r="Q15" s="17"/>
      <c r="R15" s="71"/>
      <c r="S15" s="81">
        <v>34</v>
      </c>
      <c r="T15" s="81">
        <f t="shared" si="0"/>
        <v>0</v>
      </c>
      <c r="U15" s="170">
        <f t="shared" si="1"/>
        <v>0</v>
      </c>
      <c r="V15" s="170">
        <f t="shared" si="2"/>
        <v>0</v>
      </c>
      <c r="W15" s="202">
        <v>1000</v>
      </c>
      <c r="X15" s="1">
        <f t="shared" si="5"/>
        <v>0</v>
      </c>
      <c r="Y15" s="1">
        <f t="shared" si="6"/>
        <v>0</v>
      </c>
      <c r="Z15" s="1">
        <f t="shared" si="7"/>
        <v>0</v>
      </c>
      <c r="AA15" s="193">
        <f t="shared" si="3"/>
        <v>0</v>
      </c>
      <c r="AB15" s="145">
        <f t="shared" si="4"/>
        <v>0</v>
      </c>
      <c r="AC15" s="205">
        <f t="shared" si="8"/>
        <v>0</v>
      </c>
      <c r="AD15" s="1" t="str">
        <f>IF('Mloc 2022'!$U19&gt;0,$AA15+$AB15,"")</f>
        <v/>
      </c>
      <c r="AE15" s="37">
        <f>IF('Mloc 2022'!$U19&gt;0,"",$AA15+$AB15)</f>
        <v>0</v>
      </c>
      <c r="AF15" s="85"/>
      <c r="AG15" s="48"/>
    </row>
    <row r="16" spans="1:33" ht="16" customHeight="1" thickBot="1" x14ac:dyDescent="0.2">
      <c r="A16" s="45">
        <f>'Mloc 2022'!A20</f>
        <v>12</v>
      </c>
      <c r="B16" s="54">
        <f>'Mloc 2022'!B20</f>
        <v>0</v>
      </c>
      <c r="C16" s="19">
        <f>'Mloc 2022'!C20</f>
        <v>0</v>
      </c>
      <c r="D16" s="77">
        <f>'Mloc 2022'!D20</f>
        <v>0</v>
      </c>
      <c r="E16" s="80">
        <f>'Mloc 2022'!O20</f>
        <v>0</v>
      </c>
      <c r="F16" s="94">
        <f>'Mloc 2022'!E20</f>
        <v>0</v>
      </c>
      <c r="G16" s="95">
        <f>'Mloc 2022'!F20</f>
        <v>0</v>
      </c>
      <c r="H16" s="188">
        <f>'Mloc 2022'!G20</f>
        <v>0</v>
      </c>
      <c r="I16" s="94">
        <f>'Mloc 2022'!U20</f>
        <v>0</v>
      </c>
      <c r="J16" s="55"/>
      <c r="K16" s="17"/>
      <c r="L16" s="17"/>
      <c r="M16" s="17"/>
      <c r="N16" s="17"/>
      <c r="O16" s="17"/>
      <c r="P16" s="17"/>
      <c r="Q16" s="17"/>
      <c r="R16" s="71"/>
      <c r="S16" s="81">
        <v>34</v>
      </c>
      <c r="T16" s="81">
        <f t="shared" si="0"/>
        <v>0</v>
      </c>
      <c r="U16" s="170">
        <f t="shared" si="1"/>
        <v>0</v>
      </c>
      <c r="V16" s="170">
        <f t="shared" si="2"/>
        <v>0</v>
      </c>
      <c r="W16" s="202">
        <v>1000</v>
      </c>
      <c r="X16" s="1">
        <f t="shared" si="5"/>
        <v>0</v>
      </c>
      <c r="Y16" s="1">
        <f t="shared" si="6"/>
        <v>0</v>
      </c>
      <c r="Z16" s="1">
        <f t="shared" si="7"/>
        <v>0</v>
      </c>
      <c r="AA16" s="193">
        <f t="shared" si="3"/>
        <v>0</v>
      </c>
      <c r="AB16" s="145">
        <f t="shared" si="4"/>
        <v>0</v>
      </c>
      <c r="AC16" s="205">
        <f t="shared" si="8"/>
        <v>0</v>
      </c>
      <c r="AD16" s="1" t="str">
        <f>IF('Mloc 2022'!$U20&gt;0,$AA16+$AB16,"")</f>
        <v/>
      </c>
      <c r="AE16" s="37">
        <f>IF('Mloc 2022'!$U20&gt;0,"",$AA16+$AB16)</f>
        <v>0</v>
      </c>
      <c r="AF16" s="85"/>
      <c r="AG16" s="48"/>
    </row>
    <row r="17" spans="1:33" ht="16" customHeight="1" thickBot="1" x14ac:dyDescent="0.2">
      <c r="A17" s="45">
        <f>'Mloc 2022'!A21</f>
        <v>13</v>
      </c>
      <c r="B17" s="54">
        <f>'Mloc 2022'!B21</f>
        <v>0</v>
      </c>
      <c r="C17" s="19">
        <f>'Mloc 2022'!C21</f>
        <v>0</v>
      </c>
      <c r="D17" s="77">
        <f>'Mloc 2022'!D21</f>
        <v>0</v>
      </c>
      <c r="E17" s="80">
        <f>'Mloc 2022'!O21</f>
        <v>0</v>
      </c>
      <c r="F17" s="94">
        <f>'Mloc 2022'!E21</f>
        <v>0</v>
      </c>
      <c r="G17" s="95">
        <f>'Mloc 2022'!F21</f>
        <v>0</v>
      </c>
      <c r="H17" s="188">
        <f>'Mloc 2022'!G21</f>
        <v>0</v>
      </c>
      <c r="I17" s="94">
        <f>'Mloc 2022'!U21</f>
        <v>0</v>
      </c>
      <c r="J17" s="55"/>
      <c r="K17" s="17"/>
      <c r="L17" s="17"/>
      <c r="M17" s="17"/>
      <c r="N17" s="17"/>
      <c r="O17" s="17"/>
      <c r="P17" s="17"/>
      <c r="Q17" s="17"/>
      <c r="R17" s="71"/>
      <c r="S17" s="81">
        <v>34</v>
      </c>
      <c r="T17" s="81">
        <f t="shared" si="0"/>
        <v>0</v>
      </c>
      <c r="U17" s="170">
        <f t="shared" si="1"/>
        <v>0</v>
      </c>
      <c r="V17" s="170">
        <f t="shared" si="2"/>
        <v>0</v>
      </c>
      <c r="W17" s="202">
        <v>1000</v>
      </c>
      <c r="X17" s="1">
        <f t="shared" si="5"/>
        <v>0</v>
      </c>
      <c r="Y17" s="1">
        <f t="shared" si="6"/>
        <v>0</v>
      </c>
      <c r="Z17" s="1">
        <f t="shared" si="7"/>
        <v>0</v>
      </c>
      <c r="AA17" s="193">
        <f t="shared" si="3"/>
        <v>0</v>
      </c>
      <c r="AB17" s="145">
        <f t="shared" si="4"/>
        <v>0</v>
      </c>
      <c r="AC17" s="205">
        <f t="shared" si="8"/>
        <v>0</v>
      </c>
      <c r="AD17" s="1" t="str">
        <f>IF('Mloc 2022'!$U21&gt;0,$AA17+$AB17,"")</f>
        <v/>
      </c>
      <c r="AE17" s="37">
        <f>IF('Mloc 2022'!$U21&gt;0,"",$AA17+$AB17)</f>
        <v>0</v>
      </c>
      <c r="AF17" s="85"/>
      <c r="AG17" s="48"/>
    </row>
    <row r="18" spans="1:33" ht="16" customHeight="1" thickBot="1" x14ac:dyDescent="0.2">
      <c r="A18" s="45">
        <f>'Mloc 2022'!A22</f>
        <v>14</v>
      </c>
      <c r="B18" s="54">
        <f>'Mloc 2022'!B22</f>
        <v>0</v>
      </c>
      <c r="C18" s="19">
        <f>'Mloc 2022'!C22</f>
        <v>0</v>
      </c>
      <c r="D18" s="77">
        <f>'Mloc 2022'!D22</f>
        <v>0</v>
      </c>
      <c r="E18" s="80">
        <f>'Mloc 2022'!O22</f>
        <v>0</v>
      </c>
      <c r="F18" s="94">
        <f>'Mloc 2022'!E22</f>
        <v>0</v>
      </c>
      <c r="G18" s="95">
        <f>'Mloc 2022'!F22</f>
        <v>0</v>
      </c>
      <c r="H18" s="188">
        <f>'Mloc 2022'!G22</f>
        <v>0</v>
      </c>
      <c r="I18" s="94">
        <f>'Mloc 2022'!U22</f>
        <v>0</v>
      </c>
      <c r="J18" s="55"/>
      <c r="K18" s="17"/>
      <c r="L18" s="17"/>
      <c r="M18" s="17"/>
      <c r="N18" s="17"/>
      <c r="O18" s="17"/>
      <c r="P18" s="17"/>
      <c r="Q18" s="17"/>
      <c r="R18" s="71"/>
      <c r="S18" s="81">
        <v>34</v>
      </c>
      <c r="T18" s="81">
        <f t="shared" si="0"/>
        <v>0</v>
      </c>
      <c r="U18" s="170">
        <f t="shared" si="1"/>
        <v>0</v>
      </c>
      <c r="V18" s="170">
        <f t="shared" si="2"/>
        <v>0</v>
      </c>
      <c r="W18" s="202">
        <v>1000</v>
      </c>
      <c r="X18" s="1">
        <f t="shared" si="5"/>
        <v>0</v>
      </c>
      <c r="Y18" s="1">
        <f t="shared" si="6"/>
        <v>0</v>
      </c>
      <c r="Z18" s="1">
        <f t="shared" si="7"/>
        <v>0</v>
      </c>
      <c r="AA18" s="193">
        <f t="shared" si="3"/>
        <v>0</v>
      </c>
      <c r="AB18" s="145">
        <f t="shared" si="4"/>
        <v>0</v>
      </c>
      <c r="AC18" s="205">
        <f t="shared" si="8"/>
        <v>0</v>
      </c>
      <c r="AD18" s="1" t="str">
        <f>IF('Mloc 2022'!$U22&gt;0,$AA18+$AB18,"")</f>
        <v/>
      </c>
      <c r="AE18" s="37">
        <f>IF('Mloc 2022'!$U22&gt;0,"",$AA18+$AB18)</f>
        <v>0</v>
      </c>
      <c r="AF18" s="85">
        <v>40527.440000000002</v>
      </c>
      <c r="AG18" s="48">
        <v>7151.9</v>
      </c>
    </row>
    <row r="19" spans="1:33" ht="16" customHeight="1" thickBot="1" x14ac:dyDescent="0.2">
      <c r="A19" s="45">
        <f>'Mloc 2022'!A23</f>
        <v>15</v>
      </c>
      <c r="B19" s="54">
        <f>'Mloc 2022'!B23</f>
        <v>0</v>
      </c>
      <c r="C19" s="19">
        <f>'Mloc 2022'!C23</f>
        <v>0</v>
      </c>
      <c r="D19" s="77">
        <f>'Mloc 2022'!D23</f>
        <v>0</v>
      </c>
      <c r="E19" s="80">
        <f>'Mloc 2022'!O23</f>
        <v>0</v>
      </c>
      <c r="F19" s="94">
        <f>'Mloc 2022'!E23</f>
        <v>0</v>
      </c>
      <c r="G19" s="95">
        <f>'Mloc 2022'!F23</f>
        <v>0</v>
      </c>
      <c r="H19" s="188">
        <f>'Mloc 2022'!G23</f>
        <v>0</v>
      </c>
      <c r="I19" s="94">
        <f>'Mloc 2022'!U23</f>
        <v>0</v>
      </c>
      <c r="J19" s="55"/>
      <c r="K19" s="17"/>
      <c r="L19" s="17"/>
      <c r="M19" s="17"/>
      <c r="N19" s="17"/>
      <c r="O19" s="17"/>
      <c r="P19" s="17"/>
      <c r="Q19" s="17"/>
      <c r="R19" s="71"/>
      <c r="S19" s="81">
        <v>34</v>
      </c>
      <c r="T19" s="81">
        <f t="shared" si="0"/>
        <v>0</v>
      </c>
      <c r="U19" s="170">
        <f t="shared" si="1"/>
        <v>0</v>
      </c>
      <c r="V19" s="170">
        <f t="shared" si="2"/>
        <v>0</v>
      </c>
      <c r="W19" s="202">
        <v>1000</v>
      </c>
      <c r="X19" s="1">
        <f t="shared" si="5"/>
        <v>0</v>
      </c>
      <c r="Y19" s="1">
        <f t="shared" si="6"/>
        <v>0</v>
      </c>
      <c r="Z19" s="1">
        <f t="shared" si="7"/>
        <v>0</v>
      </c>
      <c r="AA19" s="193">
        <f t="shared" si="3"/>
        <v>0</v>
      </c>
      <c r="AB19" s="145">
        <f t="shared" si="4"/>
        <v>0</v>
      </c>
      <c r="AC19" s="205">
        <f t="shared" si="8"/>
        <v>0</v>
      </c>
      <c r="AD19" s="1" t="str">
        <f>IF('Mloc 2022'!$U23&gt;0,$AA19+$AB19,"")</f>
        <v/>
      </c>
      <c r="AE19" s="37">
        <f>IF('Mloc 2022'!$U23&gt;0,"",$AA19+$AB19)</f>
        <v>0</v>
      </c>
      <c r="AF19" s="85"/>
      <c r="AG19" s="48">
        <v>38143.49</v>
      </c>
    </row>
    <row r="20" spans="1:33" ht="16" customHeight="1" thickBot="1" x14ac:dyDescent="0.2">
      <c r="A20" s="45">
        <f>'Mloc 2022'!A24</f>
        <v>16</v>
      </c>
      <c r="B20" s="54">
        <f>'Mloc 2022'!B24</f>
        <v>0</v>
      </c>
      <c r="C20" s="19">
        <f>'Mloc 2022'!C24</f>
        <v>0</v>
      </c>
      <c r="D20" s="77">
        <f>'Mloc 2022'!D24</f>
        <v>0</v>
      </c>
      <c r="E20" s="80">
        <f>'Mloc 2022'!O24</f>
        <v>0</v>
      </c>
      <c r="F20" s="94">
        <f>'Mloc 2022'!E24</f>
        <v>0</v>
      </c>
      <c r="G20" s="95">
        <f>'Mloc 2022'!F24</f>
        <v>0</v>
      </c>
      <c r="H20" s="188">
        <f>'Mloc 2022'!G24</f>
        <v>0</v>
      </c>
      <c r="I20" s="94">
        <f>'Mloc 2022'!U24</f>
        <v>0</v>
      </c>
      <c r="J20" s="55"/>
      <c r="K20" s="17"/>
      <c r="L20" s="17"/>
      <c r="M20" s="17"/>
      <c r="N20" s="17"/>
      <c r="O20" s="17"/>
      <c r="P20" s="17"/>
      <c r="Q20" s="17"/>
      <c r="R20" s="71"/>
      <c r="S20" s="81">
        <v>34</v>
      </c>
      <c r="T20" s="81">
        <f t="shared" si="0"/>
        <v>0</v>
      </c>
      <c r="U20" s="170">
        <f t="shared" si="1"/>
        <v>0</v>
      </c>
      <c r="V20" s="170">
        <f t="shared" si="2"/>
        <v>0</v>
      </c>
      <c r="W20" s="202">
        <v>1000</v>
      </c>
      <c r="X20" s="1">
        <f t="shared" si="5"/>
        <v>0</v>
      </c>
      <c r="Y20" s="1">
        <f t="shared" si="6"/>
        <v>0</v>
      </c>
      <c r="Z20" s="1">
        <f t="shared" si="7"/>
        <v>0</v>
      </c>
      <c r="AA20" s="193">
        <f t="shared" si="3"/>
        <v>0</v>
      </c>
      <c r="AB20" s="145">
        <f t="shared" si="4"/>
        <v>0</v>
      </c>
      <c r="AC20" s="205">
        <f t="shared" si="8"/>
        <v>0</v>
      </c>
      <c r="AD20" s="1" t="str">
        <f>IF('Mloc 2022'!$U24&gt;0,$AA20+$AB20,"")</f>
        <v/>
      </c>
      <c r="AE20" s="37">
        <f>IF('Mloc 2022'!$U24&gt;0,"",$AA20+$AB20)</f>
        <v>0</v>
      </c>
      <c r="AF20" s="85"/>
      <c r="AG20" s="48"/>
    </row>
    <row r="21" spans="1:33" ht="16" customHeight="1" thickBot="1" x14ac:dyDescent="0.2">
      <c r="A21" s="45">
        <f>'Mloc 2022'!A25</f>
        <v>17</v>
      </c>
      <c r="B21" s="54">
        <f>'Mloc 2022'!B25</f>
        <v>0</v>
      </c>
      <c r="C21" s="19">
        <f>'Mloc 2022'!C25</f>
        <v>0</v>
      </c>
      <c r="D21" s="77">
        <f>'Mloc 2022'!D25</f>
        <v>0</v>
      </c>
      <c r="E21" s="80">
        <f>'Mloc 2022'!O25</f>
        <v>0</v>
      </c>
      <c r="F21" s="94">
        <f>'Mloc 2022'!E25</f>
        <v>0</v>
      </c>
      <c r="G21" s="95">
        <f>'Mloc 2022'!F25</f>
        <v>0</v>
      </c>
      <c r="H21" s="188">
        <f>'Mloc 2022'!G25</f>
        <v>0</v>
      </c>
      <c r="I21" s="94">
        <f>'Mloc 2022'!U25</f>
        <v>0</v>
      </c>
      <c r="J21" s="55"/>
      <c r="K21" s="17"/>
      <c r="L21" s="17"/>
      <c r="M21" s="17"/>
      <c r="N21" s="17"/>
      <c r="O21" s="17"/>
      <c r="P21" s="17"/>
      <c r="Q21" s="17"/>
      <c r="R21" s="71"/>
      <c r="S21" s="81">
        <v>34</v>
      </c>
      <c r="T21" s="81">
        <f t="shared" si="0"/>
        <v>0</v>
      </c>
      <c r="U21" s="170">
        <f t="shared" si="1"/>
        <v>0</v>
      </c>
      <c r="V21" s="170">
        <f t="shared" si="2"/>
        <v>0</v>
      </c>
      <c r="W21" s="202">
        <v>1000</v>
      </c>
      <c r="X21" s="1">
        <f t="shared" si="5"/>
        <v>0</v>
      </c>
      <c r="Y21" s="1">
        <f t="shared" si="6"/>
        <v>0</v>
      </c>
      <c r="Z21" s="1">
        <f t="shared" si="7"/>
        <v>0</v>
      </c>
      <c r="AA21" s="193">
        <f t="shared" si="3"/>
        <v>0</v>
      </c>
      <c r="AB21" s="145">
        <f t="shared" si="4"/>
        <v>0</v>
      </c>
      <c r="AC21" s="205">
        <f t="shared" si="8"/>
        <v>0</v>
      </c>
      <c r="AD21" s="1" t="str">
        <f>IF('Mloc 2022'!$U25&gt;0,$AA21+$AB21,"")</f>
        <v/>
      </c>
      <c r="AE21" s="37">
        <f>IF('Mloc 2022'!$U25&gt;0,"",$AA21+$AB21)</f>
        <v>0</v>
      </c>
      <c r="AF21" s="85"/>
      <c r="AG21" s="48"/>
    </row>
    <row r="22" spans="1:33" ht="16" customHeight="1" thickBot="1" x14ac:dyDescent="0.2">
      <c r="A22" s="45">
        <f>'Mloc 2022'!A26</f>
        <v>18</v>
      </c>
      <c r="B22" s="54">
        <f>'Mloc 2022'!B26</f>
        <v>0</v>
      </c>
      <c r="C22" s="19">
        <f>'Mloc 2022'!C26</f>
        <v>0</v>
      </c>
      <c r="D22" s="77">
        <f>'Mloc 2022'!D26</f>
        <v>0</v>
      </c>
      <c r="E22" s="80">
        <f>'Mloc 2022'!O26</f>
        <v>0</v>
      </c>
      <c r="F22" s="94">
        <f>'Mloc 2022'!E26</f>
        <v>0</v>
      </c>
      <c r="G22" s="95">
        <f>'Mloc 2022'!F26</f>
        <v>0</v>
      </c>
      <c r="H22" s="188">
        <f>'Mloc 2022'!G26</f>
        <v>0</v>
      </c>
      <c r="I22" s="94">
        <f>'Mloc 2022'!U26</f>
        <v>0</v>
      </c>
      <c r="J22" s="55"/>
      <c r="K22" s="17"/>
      <c r="L22" s="17"/>
      <c r="M22" s="17"/>
      <c r="N22" s="17"/>
      <c r="O22" s="17"/>
      <c r="P22" s="17"/>
      <c r="Q22" s="17"/>
      <c r="R22" s="71"/>
      <c r="S22" s="81">
        <v>34</v>
      </c>
      <c r="T22" s="81">
        <f t="shared" si="0"/>
        <v>0</v>
      </c>
      <c r="U22" s="170">
        <f t="shared" si="1"/>
        <v>0</v>
      </c>
      <c r="V22" s="170">
        <f t="shared" si="2"/>
        <v>0</v>
      </c>
      <c r="W22" s="202">
        <v>1000</v>
      </c>
      <c r="X22" s="1">
        <f t="shared" si="5"/>
        <v>0</v>
      </c>
      <c r="Y22" s="1">
        <f t="shared" si="6"/>
        <v>0</v>
      </c>
      <c r="Z22" s="1">
        <f t="shared" si="7"/>
        <v>0</v>
      </c>
      <c r="AA22" s="193">
        <f t="shared" si="3"/>
        <v>0</v>
      </c>
      <c r="AB22" s="145">
        <f t="shared" si="4"/>
        <v>0</v>
      </c>
      <c r="AC22" s="205">
        <f t="shared" si="8"/>
        <v>0</v>
      </c>
      <c r="AD22" s="1" t="str">
        <f>IF('Mloc 2022'!$U26&gt;0,$AA22+$AB22,"")</f>
        <v/>
      </c>
      <c r="AE22" s="37">
        <f>IF('Mloc 2022'!$U26&gt;0,"",$AA22+$AB22)</f>
        <v>0</v>
      </c>
      <c r="AF22" s="85"/>
      <c r="AG22" s="48"/>
    </row>
    <row r="23" spans="1:33" ht="16" customHeight="1" thickBot="1" x14ac:dyDescent="0.2">
      <c r="A23" s="45">
        <f>'Mloc 2022'!A27</f>
        <v>19</v>
      </c>
      <c r="B23" s="54">
        <f>'Mloc 2022'!B27</f>
        <v>0</v>
      </c>
      <c r="C23" s="19">
        <f>'Mloc 2022'!C27</f>
        <v>0</v>
      </c>
      <c r="D23" s="77">
        <f>'Mloc 2022'!D27</f>
        <v>0</v>
      </c>
      <c r="E23" s="80">
        <f>'Mloc 2022'!O27</f>
        <v>0</v>
      </c>
      <c r="F23" s="94">
        <f>'Mloc 2022'!E27</f>
        <v>0</v>
      </c>
      <c r="G23" s="95">
        <f>'Mloc 2022'!F27</f>
        <v>0</v>
      </c>
      <c r="H23" s="188">
        <f>'Mloc 2022'!G27</f>
        <v>0</v>
      </c>
      <c r="I23" s="94">
        <f>'Mloc 2022'!U27</f>
        <v>0</v>
      </c>
      <c r="J23" s="55"/>
      <c r="K23" s="17"/>
      <c r="L23" s="17"/>
      <c r="M23" s="17"/>
      <c r="N23" s="17"/>
      <c r="O23" s="17"/>
      <c r="P23" s="17"/>
      <c r="Q23" s="17"/>
      <c r="R23" s="71"/>
      <c r="S23" s="81">
        <v>34</v>
      </c>
      <c r="T23" s="81">
        <f t="shared" si="0"/>
        <v>0</v>
      </c>
      <c r="U23" s="170">
        <f t="shared" si="1"/>
        <v>0</v>
      </c>
      <c r="V23" s="170">
        <f t="shared" si="2"/>
        <v>0</v>
      </c>
      <c r="W23" s="202">
        <v>1000</v>
      </c>
      <c r="X23" s="1">
        <f t="shared" si="5"/>
        <v>0</v>
      </c>
      <c r="Y23" s="1">
        <f t="shared" si="6"/>
        <v>0</v>
      </c>
      <c r="Z23" s="1">
        <f t="shared" si="7"/>
        <v>0</v>
      </c>
      <c r="AA23" s="193">
        <f t="shared" si="3"/>
        <v>0</v>
      </c>
      <c r="AB23" s="145">
        <f t="shared" si="4"/>
        <v>0</v>
      </c>
      <c r="AC23" s="205">
        <f t="shared" si="8"/>
        <v>0</v>
      </c>
      <c r="AD23" s="1" t="str">
        <f>IF('Mloc 2022'!$U27&gt;0,$AA23+$AB23,"")</f>
        <v/>
      </c>
      <c r="AE23" s="37">
        <f>IF('Mloc 2022'!$U27&gt;0,"",$AA23+$AB23)</f>
        <v>0</v>
      </c>
      <c r="AF23" s="85">
        <v>28538.04</v>
      </c>
      <c r="AG23" s="48"/>
    </row>
    <row r="24" spans="1:33" ht="16" customHeight="1" thickBot="1" x14ac:dyDescent="0.2">
      <c r="A24" s="45">
        <f>'Mloc 2022'!A28</f>
        <v>20</v>
      </c>
      <c r="B24" s="54">
        <f>'Mloc 2022'!B28</f>
        <v>0</v>
      </c>
      <c r="C24" s="19">
        <f>'Mloc 2022'!C28</f>
        <v>0</v>
      </c>
      <c r="D24" s="77">
        <f>'Mloc 2022'!D28</f>
        <v>0</v>
      </c>
      <c r="E24" s="80">
        <f>'Mloc 2022'!O28</f>
        <v>0</v>
      </c>
      <c r="F24" s="94">
        <f>'Mloc 2022'!E28</f>
        <v>0</v>
      </c>
      <c r="G24" s="95">
        <f>'Mloc 2022'!F28</f>
        <v>0</v>
      </c>
      <c r="H24" s="188">
        <f>'Mloc 2022'!G28</f>
        <v>0</v>
      </c>
      <c r="I24" s="94">
        <f>'Mloc 2022'!U28</f>
        <v>0</v>
      </c>
      <c r="J24" s="55"/>
      <c r="K24" s="17"/>
      <c r="L24" s="17"/>
      <c r="M24" s="17"/>
      <c r="N24" s="17"/>
      <c r="O24" s="17"/>
      <c r="P24" s="17"/>
      <c r="Q24" s="17"/>
      <c r="R24" s="71"/>
      <c r="S24" s="81">
        <v>34</v>
      </c>
      <c r="T24" s="81">
        <f t="shared" si="0"/>
        <v>0</v>
      </c>
      <c r="U24" s="170">
        <f t="shared" si="1"/>
        <v>0</v>
      </c>
      <c r="V24" s="170">
        <f t="shared" si="2"/>
        <v>0</v>
      </c>
      <c r="W24" s="202">
        <v>1000</v>
      </c>
      <c r="X24" s="1">
        <f t="shared" si="5"/>
        <v>0</v>
      </c>
      <c r="Y24" s="1">
        <f t="shared" si="6"/>
        <v>0</v>
      </c>
      <c r="Z24" s="1">
        <f t="shared" si="7"/>
        <v>0</v>
      </c>
      <c r="AA24" s="193">
        <f t="shared" si="3"/>
        <v>0</v>
      </c>
      <c r="AB24" s="145">
        <f t="shared" si="4"/>
        <v>0</v>
      </c>
      <c r="AC24" s="205">
        <f t="shared" si="8"/>
        <v>0</v>
      </c>
      <c r="AD24" s="1" t="str">
        <f>IF('Mloc 2022'!$U28&gt;0,$AA24+$AB24,"")</f>
        <v/>
      </c>
      <c r="AE24" s="37">
        <f>IF('Mloc 2022'!$U28&gt;0,"",$AA24+$AB24)</f>
        <v>0</v>
      </c>
      <c r="AF24" s="85">
        <v>12336.66</v>
      </c>
      <c r="AG24" s="48">
        <v>12336.66</v>
      </c>
    </row>
    <row r="25" spans="1:33" ht="16" customHeight="1" thickBot="1" x14ac:dyDescent="0.2">
      <c r="A25" s="45">
        <f>'Mloc 2022'!A29</f>
        <v>21</v>
      </c>
      <c r="B25" s="54">
        <f>'Mloc 2022'!B29</f>
        <v>0</v>
      </c>
      <c r="C25" s="19">
        <f>'Mloc 2022'!C29</f>
        <v>0</v>
      </c>
      <c r="D25" s="77">
        <f>'Mloc 2022'!D29</f>
        <v>0</v>
      </c>
      <c r="E25" s="80">
        <f>'Mloc 2022'!O29</f>
        <v>0</v>
      </c>
      <c r="F25" s="94">
        <f>'Mloc 2022'!E29</f>
        <v>0</v>
      </c>
      <c r="G25" s="95">
        <f>'Mloc 2022'!F29</f>
        <v>0</v>
      </c>
      <c r="H25" s="188">
        <f>'Mloc 2022'!G29</f>
        <v>0</v>
      </c>
      <c r="I25" s="94">
        <f>'Mloc 2022'!U29</f>
        <v>0</v>
      </c>
      <c r="J25" s="55"/>
      <c r="K25" s="17"/>
      <c r="L25" s="17"/>
      <c r="M25" s="17"/>
      <c r="N25" s="17"/>
      <c r="O25" s="17"/>
      <c r="P25" s="17"/>
      <c r="Q25" s="17"/>
      <c r="R25" s="71"/>
      <c r="S25" s="81">
        <v>34</v>
      </c>
      <c r="T25" s="81">
        <f t="shared" si="0"/>
        <v>0</v>
      </c>
      <c r="U25" s="170">
        <f t="shared" si="1"/>
        <v>0</v>
      </c>
      <c r="V25" s="170">
        <f t="shared" si="2"/>
        <v>0</v>
      </c>
      <c r="W25" s="202">
        <v>1000</v>
      </c>
      <c r="X25" s="1">
        <f t="shared" si="5"/>
        <v>0</v>
      </c>
      <c r="Y25" s="1">
        <f t="shared" si="6"/>
        <v>0</v>
      </c>
      <c r="Z25" s="1">
        <f t="shared" si="7"/>
        <v>0</v>
      </c>
      <c r="AA25" s="193">
        <f t="shared" si="3"/>
        <v>0</v>
      </c>
      <c r="AB25" s="145">
        <f t="shared" si="4"/>
        <v>0</v>
      </c>
      <c r="AC25" s="205">
        <f t="shared" si="8"/>
        <v>0</v>
      </c>
      <c r="AD25" s="1" t="str">
        <f>IF('Mloc 2022'!$U29&gt;0,$AA25+$AB25,"")</f>
        <v/>
      </c>
      <c r="AE25" s="37">
        <f>IF('Mloc 2022'!$U29&gt;0,"",$AA25+$AB25)</f>
        <v>0</v>
      </c>
      <c r="AF25" s="85"/>
      <c r="AG25" s="48"/>
    </row>
    <row r="26" spans="1:33" ht="16" customHeight="1" thickBot="1" x14ac:dyDescent="0.2">
      <c r="A26" s="45">
        <f>'Mloc 2022'!A30</f>
        <v>22</v>
      </c>
      <c r="B26" s="54">
        <f>'Mloc 2022'!B30</f>
        <v>0</v>
      </c>
      <c r="C26" s="19">
        <f>'Mloc 2022'!C30</f>
        <v>0</v>
      </c>
      <c r="D26" s="77">
        <f>'Mloc 2022'!D30</f>
        <v>0</v>
      </c>
      <c r="E26" s="80">
        <f>'Mloc 2022'!O30</f>
        <v>0</v>
      </c>
      <c r="F26" s="94">
        <f>'Mloc 2022'!E30</f>
        <v>0</v>
      </c>
      <c r="G26" s="95">
        <f>'Mloc 2022'!F30</f>
        <v>0</v>
      </c>
      <c r="H26" s="188">
        <f>'Mloc 2022'!G30</f>
        <v>0</v>
      </c>
      <c r="I26" s="94">
        <f>'Mloc 2022'!U30</f>
        <v>0</v>
      </c>
      <c r="J26" s="55"/>
      <c r="K26" s="17"/>
      <c r="L26" s="17"/>
      <c r="M26" s="17"/>
      <c r="N26" s="17"/>
      <c r="O26" s="17"/>
      <c r="P26" s="17"/>
      <c r="Q26" s="17"/>
      <c r="R26" s="71"/>
      <c r="S26" s="81">
        <v>34</v>
      </c>
      <c r="T26" s="81">
        <f t="shared" si="0"/>
        <v>0</v>
      </c>
      <c r="U26" s="170">
        <f t="shared" si="1"/>
        <v>0</v>
      </c>
      <c r="V26" s="170">
        <f t="shared" si="2"/>
        <v>0</v>
      </c>
      <c r="W26" s="202">
        <v>1000</v>
      </c>
      <c r="X26" s="1">
        <f t="shared" si="5"/>
        <v>0</v>
      </c>
      <c r="Y26" s="1">
        <f t="shared" si="6"/>
        <v>0</v>
      </c>
      <c r="Z26" s="1">
        <f t="shared" si="7"/>
        <v>0</v>
      </c>
      <c r="AA26" s="193">
        <f t="shared" si="3"/>
        <v>0</v>
      </c>
      <c r="AB26" s="145">
        <f t="shared" si="4"/>
        <v>0</v>
      </c>
      <c r="AC26" s="205">
        <f t="shared" si="8"/>
        <v>0</v>
      </c>
      <c r="AD26" s="1" t="str">
        <f>IF('Mloc 2022'!$U30&gt;0,$AA26+$AB26,"")</f>
        <v/>
      </c>
      <c r="AE26" s="37">
        <f>IF('Mloc 2022'!$U30&gt;0,"",$AA26+$AB26)</f>
        <v>0</v>
      </c>
      <c r="AF26" s="85">
        <v>42089.05</v>
      </c>
      <c r="AG26" s="48"/>
    </row>
    <row r="27" spans="1:33" ht="16" customHeight="1" thickBot="1" x14ac:dyDescent="0.2">
      <c r="A27" s="45">
        <f>'Mloc 2022'!A31</f>
        <v>23</v>
      </c>
      <c r="B27" s="54">
        <f>'Mloc 2022'!B31</f>
        <v>0</v>
      </c>
      <c r="C27" s="19">
        <f>'Mloc 2022'!C31</f>
        <v>0</v>
      </c>
      <c r="D27" s="77">
        <f>'Mloc 2022'!D31</f>
        <v>0</v>
      </c>
      <c r="E27" s="80">
        <f>'Mloc 2022'!O31</f>
        <v>0</v>
      </c>
      <c r="F27" s="94">
        <f>'Mloc 2022'!E31</f>
        <v>0</v>
      </c>
      <c r="G27" s="95">
        <f>'Mloc 2022'!F31</f>
        <v>0</v>
      </c>
      <c r="H27" s="188">
        <f>'Mloc 2022'!G31</f>
        <v>0</v>
      </c>
      <c r="I27" s="94">
        <f>'Mloc 2022'!U31</f>
        <v>0</v>
      </c>
      <c r="J27" s="55"/>
      <c r="K27" s="17"/>
      <c r="L27" s="17"/>
      <c r="M27" s="17"/>
      <c r="N27" s="17"/>
      <c r="O27" s="17"/>
      <c r="P27" s="17"/>
      <c r="Q27" s="17"/>
      <c r="R27" s="71"/>
      <c r="S27" s="81">
        <v>34</v>
      </c>
      <c r="T27" s="81">
        <f t="shared" si="0"/>
        <v>0</v>
      </c>
      <c r="U27" s="170">
        <f t="shared" si="1"/>
        <v>0</v>
      </c>
      <c r="V27" s="170">
        <f t="shared" si="2"/>
        <v>0</v>
      </c>
      <c r="W27" s="202">
        <v>1000</v>
      </c>
      <c r="X27" s="1">
        <f t="shared" si="5"/>
        <v>0</v>
      </c>
      <c r="Y27" s="1">
        <f t="shared" si="6"/>
        <v>0</v>
      </c>
      <c r="Z27" s="1">
        <f t="shared" si="7"/>
        <v>0</v>
      </c>
      <c r="AA27" s="193">
        <f t="shared" si="3"/>
        <v>0</v>
      </c>
      <c r="AB27" s="145">
        <f t="shared" si="4"/>
        <v>0</v>
      </c>
      <c r="AC27" s="205">
        <f t="shared" si="8"/>
        <v>0</v>
      </c>
      <c r="AD27" s="1" t="str">
        <f>IF('Mloc 2022'!$U31&gt;0,$AA27+$AB27,"")</f>
        <v/>
      </c>
      <c r="AE27" s="37">
        <f>IF('Mloc 2022'!$U31&gt;0,"",$AA27+$AB27)</f>
        <v>0</v>
      </c>
      <c r="AF27" s="85"/>
      <c r="AG27" s="48"/>
    </row>
    <row r="28" spans="1:33" ht="16" customHeight="1" thickBot="1" x14ac:dyDescent="0.2">
      <c r="A28" s="45">
        <f>'Mloc 2022'!A32</f>
        <v>24</v>
      </c>
      <c r="B28" s="54">
        <f>'Mloc 2022'!B32</f>
        <v>0</v>
      </c>
      <c r="C28" s="19">
        <f>'Mloc 2022'!C32</f>
        <v>0</v>
      </c>
      <c r="D28" s="77">
        <f>'Mloc 2022'!D32</f>
        <v>0</v>
      </c>
      <c r="E28" s="80">
        <f>'Mloc 2022'!O32</f>
        <v>0</v>
      </c>
      <c r="F28" s="94">
        <f>'Mloc 2022'!E32</f>
        <v>0</v>
      </c>
      <c r="G28" s="95">
        <f>'Mloc 2022'!F32</f>
        <v>0</v>
      </c>
      <c r="H28" s="188">
        <f>'Mloc 2022'!G32</f>
        <v>0</v>
      </c>
      <c r="I28" s="94">
        <f>'Mloc 2022'!U32</f>
        <v>0</v>
      </c>
      <c r="J28" s="55"/>
      <c r="K28" s="17"/>
      <c r="L28" s="17"/>
      <c r="M28" s="17"/>
      <c r="N28" s="17"/>
      <c r="O28" s="17"/>
      <c r="P28" s="17"/>
      <c r="Q28" s="17"/>
      <c r="R28" s="71"/>
      <c r="S28" s="81">
        <v>34</v>
      </c>
      <c r="T28" s="81">
        <f t="shared" si="0"/>
        <v>0</v>
      </c>
      <c r="U28" s="170">
        <f t="shared" si="1"/>
        <v>0</v>
      </c>
      <c r="V28" s="170">
        <f t="shared" si="2"/>
        <v>0</v>
      </c>
      <c r="W28" s="202">
        <v>1000</v>
      </c>
      <c r="X28" s="1">
        <f t="shared" si="5"/>
        <v>0</v>
      </c>
      <c r="Y28" s="1">
        <f t="shared" si="6"/>
        <v>0</v>
      </c>
      <c r="Z28" s="1">
        <f t="shared" si="7"/>
        <v>0</v>
      </c>
      <c r="AA28" s="193">
        <f t="shared" si="3"/>
        <v>0</v>
      </c>
      <c r="AB28" s="145">
        <f t="shared" si="4"/>
        <v>0</v>
      </c>
      <c r="AC28" s="205">
        <f t="shared" si="8"/>
        <v>0</v>
      </c>
      <c r="AD28" s="1" t="str">
        <f>IF('Mloc 2022'!$U32&gt;0,$AA28+$AB28,"")</f>
        <v/>
      </c>
      <c r="AE28" s="37">
        <f>IF('Mloc 2022'!$U32&gt;0,"",$AA28+$AB28)</f>
        <v>0</v>
      </c>
      <c r="AF28" s="85"/>
      <c r="AG28" s="48"/>
    </row>
    <row r="29" spans="1:33" ht="16" customHeight="1" thickBot="1" x14ac:dyDescent="0.2">
      <c r="A29" s="45">
        <f>'Mloc 2022'!A33</f>
        <v>25</v>
      </c>
      <c r="B29" s="54">
        <f>'Mloc 2022'!B33</f>
        <v>0</v>
      </c>
      <c r="C29" s="19">
        <f>'Mloc 2022'!C33</f>
        <v>0</v>
      </c>
      <c r="D29" s="77">
        <f>'Mloc 2022'!D33</f>
        <v>0</v>
      </c>
      <c r="E29" s="80">
        <f>'Mloc 2022'!O33</f>
        <v>0</v>
      </c>
      <c r="F29" s="94">
        <f>'Mloc 2022'!E33</f>
        <v>0</v>
      </c>
      <c r="G29" s="95">
        <f>'Mloc 2022'!F33</f>
        <v>0</v>
      </c>
      <c r="H29" s="188">
        <f>'Mloc 2022'!G33</f>
        <v>0</v>
      </c>
      <c r="I29" s="94">
        <f>'Mloc 2022'!U33</f>
        <v>0</v>
      </c>
      <c r="J29" s="55"/>
      <c r="K29" s="17"/>
      <c r="L29" s="17"/>
      <c r="M29" s="17"/>
      <c r="N29" s="17"/>
      <c r="O29" s="17"/>
      <c r="P29" s="17"/>
      <c r="Q29" s="17"/>
      <c r="R29" s="71"/>
      <c r="S29" s="81">
        <v>34</v>
      </c>
      <c r="T29" s="81">
        <f t="shared" si="0"/>
        <v>0</v>
      </c>
      <c r="U29" s="170">
        <f t="shared" si="1"/>
        <v>0</v>
      </c>
      <c r="V29" s="170">
        <f t="shared" si="2"/>
        <v>0</v>
      </c>
      <c r="W29" s="202">
        <v>1000</v>
      </c>
      <c r="X29" s="1">
        <f t="shared" si="5"/>
        <v>0</v>
      </c>
      <c r="Y29" s="1">
        <f t="shared" si="6"/>
        <v>0</v>
      </c>
      <c r="Z29" s="1">
        <f t="shared" si="7"/>
        <v>0</v>
      </c>
      <c r="AA29" s="193">
        <f t="shared" si="3"/>
        <v>0</v>
      </c>
      <c r="AB29" s="145">
        <f t="shared" si="4"/>
        <v>0</v>
      </c>
      <c r="AC29" s="205">
        <f t="shared" si="8"/>
        <v>0</v>
      </c>
      <c r="AD29" s="1" t="str">
        <f>IF('Mloc 2022'!$U33&gt;0,$AA29+$AB29,"")</f>
        <v/>
      </c>
      <c r="AE29" s="37">
        <f>IF('Mloc 2022'!$U33&gt;0,"",$AA29+$AB29)</f>
        <v>0</v>
      </c>
      <c r="AF29" s="85">
        <v>33139.800000000003</v>
      </c>
      <c r="AG29" s="48"/>
    </row>
    <row r="30" spans="1:33" ht="16" customHeight="1" thickBot="1" x14ac:dyDescent="0.2">
      <c r="A30" s="45">
        <f>'Mloc 2022'!A34</f>
        <v>26</v>
      </c>
      <c r="B30" s="54">
        <f>'Mloc 2022'!B34</f>
        <v>0</v>
      </c>
      <c r="C30" s="19">
        <f>'Mloc 2022'!C34</f>
        <v>0</v>
      </c>
      <c r="D30" s="77">
        <f>'Mloc 2022'!D34</f>
        <v>0</v>
      </c>
      <c r="E30" s="80">
        <f>'Mloc 2022'!O34</f>
        <v>0</v>
      </c>
      <c r="F30" s="94">
        <f>'Mloc 2022'!E34</f>
        <v>0</v>
      </c>
      <c r="G30" s="95">
        <f>'Mloc 2022'!F34</f>
        <v>0</v>
      </c>
      <c r="H30" s="188">
        <f>'Mloc 2022'!G34</f>
        <v>0</v>
      </c>
      <c r="I30" s="94">
        <f>'Mloc 2022'!U34</f>
        <v>0</v>
      </c>
      <c r="J30" s="55"/>
      <c r="K30" s="17"/>
      <c r="L30" s="17"/>
      <c r="M30" s="17"/>
      <c r="N30" s="17"/>
      <c r="O30" s="17"/>
      <c r="P30" s="17"/>
      <c r="Q30" s="17"/>
      <c r="R30" s="71"/>
      <c r="S30" s="81">
        <v>34</v>
      </c>
      <c r="T30" s="81">
        <f t="shared" si="0"/>
        <v>0</v>
      </c>
      <c r="U30" s="170">
        <f t="shared" si="1"/>
        <v>0</v>
      </c>
      <c r="V30" s="170">
        <f t="shared" si="2"/>
        <v>0</v>
      </c>
      <c r="W30" s="202">
        <v>1000</v>
      </c>
      <c r="X30" s="1">
        <f t="shared" si="5"/>
        <v>0</v>
      </c>
      <c r="Y30" s="1">
        <f t="shared" si="6"/>
        <v>0</v>
      </c>
      <c r="Z30" s="1">
        <f t="shared" si="7"/>
        <v>0</v>
      </c>
      <c r="AA30" s="193">
        <f t="shared" si="3"/>
        <v>0</v>
      </c>
      <c r="AB30" s="145">
        <f t="shared" si="4"/>
        <v>0</v>
      </c>
      <c r="AC30" s="205">
        <f t="shared" si="8"/>
        <v>0</v>
      </c>
      <c r="AD30" s="1" t="str">
        <f>IF('Mloc 2022'!$U34&gt;0,$AA30+$AB30,"")</f>
        <v/>
      </c>
      <c r="AE30" s="37">
        <f>IF('Mloc 2022'!$U34&gt;0,"",$AA30+$AB30)</f>
        <v>0</v>
      </c>
      <c r="AF30" s="85"/>
      <c r="AG30" s="48"/>
    </row>
    <row r="31" spans="1:33" ht="16" customHeight="1" thickBot="1" x14ac:dyDescent="0.2">
      <c r="A31" s="45">
        <f>'Mloc 2022'!A35</f>
        <v>27</v>
      </c>
      <c r="B31" s="54">
        <f>'Mloc 2022'!B35</f>
        <v>0</v>
      </c>
      <c r="C31" s="19">
        <f>'Mloc 2022'!C35</f>
        <v>0</v>
      </c>
      <c r="D31" s="77">
        <f>'Mloc 2022'!D35</f>
        <v>0</v>
      </c>
      <c r="E31" s="80">
        <f>'Mloc 2022'!O35</f>
        <v>0</v>
      </c>
      <c r="F31" s="94">
        <f>'Mloc 2022'!E35</f>
        <v>0</v>
      </c>
      <c r="G31" s="95">
        <f>'Mloc 2022'!F35</f>
        <v>0</v>
      </c>
      <c r="H31" s="188">
        <f>'Mloc 2022'!G35</f>
        <v>0</v>
      </c>
      <c r="I31" s="94">
        <f>'Mloc 2022'!U35</f>
        <v>0</v>
      </c>
      <c r="J31" s="55"/>
      <c r="K31" s="17"/>
      <c r="L31" s="17"/>
      <c r="M31" s="17"/>
      <c r="N31" s="17"/>
      <c r="O31" s="17"/>
      <c r="P31" s="17"/>
      <c r="Q31" s="17"/>
      <c r="R31" s="71"/>
      <c r="S31" s="81">
        <v>34</v>
      </c>
      <c r="T31" s="81">
        <f t="shared" si="0"/>
        <v>0</v>
      </c>
      <c r="U31" s="170">
        <f t="shared" si="1"/>
        <v>0</v>
      </c>
      <c r="V31" s="170">
        <f t="shared" si="2"/>
        <v>0</v>
      </c>
      <c r="W31" s="202">
        <v>1000</v>
      </c>
      <c r="X31" s="1">
        <f t="shared" si="5"/>
        <v>0</v>
      </c>
      <c r="Y31" s="1">
        <f t="shared" si="6"/>
        <v>0</v>
      </c>
      <c r="Z31" s="1">
        <f t="shared" si="7"/>
        <v>0</v>
      </c>
      <c r="AA31" s="193">
        <f t="shared" si="3"/>
        <v>0</v>
      </c>
      <c r="AB31" s="145">
        <f t="shared" si="4"/>
        <v>0</v>
      </c>
      <c r="AC31" s="205">
        <f t="shared" si="8"/>
        <v>0</v>
      </c>
      <c r="AD31" s="1" t="str">
        <f>IF('Mloc 2022'!$U35&gt;0,$AA31+$AB31,"")</f>
        <v/>
      </c>
      <c r="AE31" s="37">
        <f>IF('Mloc 2022'!$U35&gt;0,"",$AA31+$AB31)</f>
        <v>0</v>
      </c>
      <c r="AF31" s="85"/>
      <c r="AG31" s="48"/>
    </row>
    <row r="32" spans="1:33" ht="16" customHeight="1" thickBot="1" x14ac:dyDescent="0.2">
      <c r="A32" s="45">
        <f>'Mloc 2022'!A36</f>
        <v>28</v>
      </c>
      <c r="B32" s="54">
        <f>'Mloc 2022'!B36</f>
        <v>0</v>
      </c>
      <c r="C32" s="19">
        <f>'Mloc 2022'!C36</f>
        <v>0</v>
      </c>
      <c r="D32" s="77">
        <f>'Mloc 2022'!D36</f>
        <v>0</v>
      </c>
      <c r="E32" s="80">
        <f>'Mloc 2022'!O36</f>
        <v>0</v>
      </c>
      <c r="F32" s="94">
        <f>'Mloc 2022'!E36</f>
        <v>0</v>
      </c>
      <c r="G32" s="95">
        <f>'Mloc 2022'!F36</f>
        <v>0</v>
      </c>
      <c r="H32" s="188">
        <f>'Mloc 2022'!G36</f>
        <v>0</v>
      </c>
      <c r="I32" s="94">
        <f>'Mloc 2022'!U36</f>
        <v>0</v>
      </c>
      <c r="J32" s="55"/>
      <c r="K32" s="17"/>
      <c r="L32" s="17"/>
      <c r="M32" s="17"/>
      <c r="N32" s="17"/>
      <c r="O32" s="17"/>
      <c r="P32" s="17"/>
      <c r="Q32" s="17"/>
      <c r="R32" s="71"/>
      <c r="S32" s="81">
        <v>34</v>
      </c>
      <c r="T32" s="81">
        <f t="shared" si="0"/>
        <v>0</v>
      </c>
      <c r="U32" s="170">
        <f t="shared" si="1"/>
        <v>0</v>
      </c>
      <c r="V32" s="170">
        <f t="shared" si="2"/>
        <v>0</v>
      </c>
      <c r="W32" s="202">
        <v>1000</v>
      </c>
      <c r="X32" s="1">
        <f t="shared" si="5"/>
        <v>0</v>
      </c>
      <c r="Y32" s="1">
        <f t="shared" si="6"/>
        <v>0</v>
      </c>
      <c r="Z32" s="1">
        <f t="shared" si="7"/>
        <v>0</v>
      </c>
      <c r="AA32" s="193">
        <f t="shared" si="3"/>
        <v>0</v>
      </c>
      <c r="AB32" s="145">
        <f t="shared" si="4"/>
        <v>0</v>
      </c>
      <c r="AC32" s="205">
        <f t="shared" si="8"/>
        <v>0</v>
      </c>
      <c r="AD32" s="1" t="str">
        <f>IF('Mloc 2022'!$U36&gt;0,$AA32+$AB32,"")</f>
        <v/>
      </c>
      <c r="AE32" s="37">
        <f>IF('Mloc 2022'!$U36&gt;0,"",$AA32+$AB32)</f>
        <v>0</v>
      </c>
      <c r="AF32" s="85"/>
      <c r="AG32" s="48"/>
    </row>
    <row r="33" spans="1:33" ht="16" customHeight="1" thickBot="1" x14ac:dyDescent="0.2">
      <c r="A33" s="45">
        <f>'Mloc 2022'!A37</f>
        <v>29</v>
      </c>
      <c r="B33" s="54">
        <f>'Mloc 2022'!B37</f>
        <v>0</v>
      </c>
      <c r="C33" s="19">
        <f>'Mloc 2022'!C37</f>
        <v>0</v>
      </c>
      <c r="D33" s="77">
        <f>'Mloc 2022'!D37</f>
        <v>0</v>
      </c>
      <c r="E33" s="80">
        <f>'Mloc 2022'!O37</f>
        <v>0</v>
      </c>
      <c r="F33" s="94">
        <f>'Mloc 2022'!E37</f>
        <v>0</v>
      </c>
      <c r="G33" s="95">
        <f>'Mloc 2022'!F37</f>
        <v>0</v>
      </c>
      <c r="H33" s="188">
        <f>'Mloc 2022'!G37</f>
        <v>0</v>
      </c>
      <c r="I33" s="94">
        <f>'Mloc 2022'!U37</f>
        <v>0</v>
      </c>
      <c r="J33" s="55"/>
      <c r="K33" s="17"/>
      <c r="L33" s="17"/>
      <c r="M33" s="17"/>
      <c r="N33" s="17"/>
      <c r="O33" s="17"/>
      <c r="P33" s="17"/>
      <c r="Q33" s="17"/>
      <c r="R33" s="71"/>
      <c r="S33" s="81">
        <v>34</v>
      </c>
      <c r="T33" s="81">
        <f t="shared" si="0"/>
        <v>0</v>
      </c>
      <c r="U33" s="170">
        <f t="shared" si="1"/>
        <v>0</v>
      </c>
      <c r="V33" s="170">
        <f t="shared" si="2"/>
        <v>0</v>
      </c>
      <c r="W33" s="202">
        <v>1000</v>
      </c>
      <c r="X33" s="1">
        <f t="shared" si="5"/>
        <v>0</v>
      </c>
      <c r="Y33" s="1">
        <f t="shared" si="6"/>
        <v>0</v>
      </c>
      <c r="Z33" s="1">
        <f t="shared" si="7"/>
        <v>0</v>
      </c>
      <c r="AA33" s="193">
        <f t="shared" si="3"/>
        <v>0</v>
      </c>
      <c r="AB33" s="145">
        <f t="shared" si="4"/>
        <v>0</v>
      </c>
      <c r="AC33" s="205">
        <f t="shared" si="8"/>
        <v>0</v>
      </c>
      <c r="AD33" s="1" t="str">
        <f>IF('Mloc 2022'!$U37&gt;0,$AA33+$AB33,"")</f>
        <v/>
      </c>
      <c r="AE33" s="37">
        <f>IF('Mloc 2022'!$U37&gt;0,"",$AA33+$AB33)</f>
        <v>0</v>
      </c>
      <c r="AF33" s="85">
        <v>32484</v>
      </c>
      <c r="AG33" s="48"/>
    </row>
    <row r="34" spans="1:33" ht="16" customHeight="1" thickBot="1" x14ac:dyDescent="0.2">
      <c r="A34" s="45">
        <f>'Mloc 2022'!A38</f>
        <v>30</v>
      </c>
      <c r="B34" s="54">
        <f>'Mloc 2022'!B38</f>
        <v>0</v>
      </c>
      <c r="C34" s="19">
        <f>'Mloc 2022'!C38</f>
        <v>0</v>
      </c>
      <c r="D34" s="77">
        <f>'Mloc 2022'!D38</f>
        <v>0</v>
      </c>
      <c r="E34" s="80">
        <f>'Mloc 2022'!O38</f>
        <v>0</v>
      </c>
      <c r="F34" s="94">
        <f>'Mloc 2022'!E38</f>
        <v>0</v>
      </c>
      <c r="G34" s="95">
        <f>'Mloc 2022'!F38</f>
        <v>0</v>
      </c>
      <c r="H34" s="188">
        <f>'Mloc 2022'!G38</f>
        <v>0</v>
      </c>
      <c r="I34" s="94">
        <f>'Mloc 2022'!U38</f>
        <v>0</v>
      </c>
      <c r="J34" s="55"/>
      <c r="K34" s="17"/>
      <c r="L34" s="17"/>
      <c r="M34" s="17"/>
      <c r="N34" s="17"/>
      <c r="O34" s="17"/>
      <c r="P34" s="17"/>
      <c r="Q34" s="17"/>
      <c r="R34" s="71"/>
      <c r="S34" s="81">
        <v>34</v>
      </c>
      <c r="T34" s="81">
        <f t="shared" si="0"/>
        <v>0</v>
      </c>
      <c r="U34" s="170">
        <f t="shared" si="1"/>
        <v>0</v>
      </c>
      <c r="V34" s="170">
        <f t="shared" si="2"/>
        <v>0</v>
      </c>
      <c r="W34" s="202">
        <v>1000</v>
      </c>
      <c r="X34" s="1">
        <f t="shared" si="5"/>
        <v>0</v>
      </c>
      <c r="Y34" s="1">
        <f t="shared" si="6"/>
        <v>0</v>
      </c>
      <c r="Z34" s="1">
        <f t="shared" si="7"/>
        <v>0</v>
      </c>
      <c r="AA34" s="193">
        <f t="shared" si="3"/>
        <v>0</v>
      </c>
      <c r="AB34" s="145">
        <f t="shared" si="4"/>
        <v>0</v>
      </c>
      <c r="AC34" s="205">
        <f t="shared" si="8"/>
        <v>0</v>
      </c>
      <c r="AD34" s="1" t="str">
        <f>IF('Mloc 2022'!$U38&gt;0,$AA34+$AB34,"")</f>
        <v/>
      </c>
      <c r="AE34" s="37">
        <f>IF('Mloc 2022'!$U38&gt;0,"",$AA34+$AB34)</f>
        <v>0</v>
      </c>
      <c r="AF34" s="85">
        <v>38196</v>
      </c>
      <c r="AG34" s="48"/>
    </row>
    <row r="35" spans="1:33" ht="16" customHeight="1" thickBot="1" x14ac:dyDescent="0.2">
      <c r="A35" s="45">
        <f>'Mloc 2022'!A39</f>
        <v>31</v>
      </c>
      <c r="B35" s="54">
        <f>'Mloc 2022'!B39</f>
        <v>0</v>
      </c>
      <c r="C35" s="19">
        <f>'Mloc 2022'!C39</f>
        <v>0</v>
      </c>
      <c r="D35" s="77">
        <f>'Mloc 2022'!D39</f>
        <v>0</v>
      </c>
      <c r="E35" s="80">
        <f>'Mloc 2022'!O39</f>
        <v>0</v>
      </c>
      <c r="F35" s="94">
        <f>'Mloc 2022'!E39</f>
        <v>0</v>
      </c>
      <c r="G35" s="95">
        <f>'Mloc 2022'!F39</f>
        <v>0</v>
      </c>
      <c r="H35" s="188">
        <f>'Mloc 2022'!G39</f>
        <v>0</v>
      </c>
      <c r="I35" s="94">
        <f>'Mloc 2022'!U39</f>
        <v>0</v>
      </c>
      <c r="J35" s="55"/>
      <c r="K35" s="17"/>
      <c r="L35" s="17"/>
      <c r="M35" s="17"/>
      <c r="N35" s="17"/>
      <c r="O35" s="17"/>
      <c r="P35" s="17"/>
      <c r="Q35" s="17"/>
      <c r="R35" s="71"/>
      <c r="S35" s="81">
        <v>34</v>
      </c>
      <c r="T35" s="81">
        <f t="shared" si="0"/>
        <v>0</v>
      </c>
      <c r="U35" s="170">
        <f t="shared" si="1"/>
        <v>0</v>
      </c>
      <c r="V35" s="170">
        <f t="shared" si="2"/>
        <v>0</v>
      </c>
      <c r="W35" s="202">
        <v>1000</v>
      </c>
      <c r="X35" s="1">
        <f t="shared" si="5"/>
        <v>0</v>
      </c>
      <c r="Y35" s="1">
        <f t="shared" si="6"/>
        <v>0</v>
      </c>
      <c r="Z35" s="1">
        <f t="shared" si="7"/>
        <v>0</v>
      </c>
      <c r="AA35" s="193">
        <f t="shared" si="3"/>
        <v>0</v>
      </c>
      <c r="AB35" s="145">
        <f t="shared" si="4"/>
        <v>0</v>
      </c>
      <c r="AC35" s="205">
        <f t="shared" si="8"/>
        <v>0</v>
      </c>
      <c r="AD35" s="1" t="str">
        <f>IF('Mloc 2022'!$U39&gt;0,$AA35+$AB35,"")</f>
        <v/>
      </c>
      <c r="AE35" s="37">
        <f>IF('Mloc 2022'!$U39&gt;0,"",$AA35+$AB35)</f>
        <v>0</v>
      </c>
      <c r="AF35" s="85"/>
      <c r="AG35" s="48"/>
    </row>
    <row r="36" spans="1:33" ht="16" customHeight="1" thickBot="1" x14ac:dyDescent="0.2">
      <c r="A36" s="45">
        <f>'Mloc 2022'!A40</f>
        <v>32</v>
      </c>
      <c r="B36" s="54">
        <f>'Mloc 2022'!B40</f>
        <v>0</v>
      </c>
      <c r="C36" s="19">
        <f>'Mloc 2022'!C40</f>
        <v>0</v>
      </c>
      <c r="D36" s="77">
        <f>'Mloc 2022'!D40</f>
        <v>0</v>
      </c>
      <c r="E36" s="80">
        <f>'Mloc 2022'!O40</f>
        <v>0</v>
      </c>
      <c r="F36" s="94">
        <f>'Mloc 2022'!E40</f>
        <v>0</v>
      </c>
      <c r="G36" s="95">
        <f>'Mloc 2022'!F40</f>
        <v>0</v>
      </c>
      <c r="H36" s="188">
        <f>'Mloc 2022'!G40</f>
        <v>0</v>
      </c>
      <c r="I36" s="94">
        <f>'Mloc 2022'!U40</f>
        <v>0</v>
      </c>
      <c r="J36" s="55"/>
      <c r="K36" s="17"/>
      <c r="L36" s="17"/>
      <c r="M36" s="17"/>
      <c r="N36" s="17"/>
      <c r="O36" s="17"/>
      <c r="P36" s="17"/>
      <c r="Q36" s="17"/>
      <c r="R36" s="71"/>
      <c r="S36" s="81">
        <v>34</v>
      </c>
      <c r="T36" s="81">
        <f t="shared" si="0"/>
        <v>0</v>
      </c>
      <c r="U36" s="170">
        <f t="shared" si="1"/>
        <v>0</v>
      </c>
      <c r="V36" s="170">
        <f t="shared" si="2"/>
        <v>0</v>
      </c>
      <c r="W36" s="202">
        <v>1000</v>
      </c>
      <c r="X36" s="1">
        <f t="shared" si="5"/>
        <v>0</v>
      </c>
      <c r="Y36" s="1">
        <f t="shared" si="6"/>
        <v>0</v>
      </c>
      <c r="Z36" s="1">
        <f t="shared" si="7"/>
        <v>0</v>
      </c>
      <c r="AA36" s="193">
        <f t="shared" si="3"/>
        <v>0</v>
      </c>
      <c r="AB36" s="145">
        <f t="shared" si="4"/>
        <v>0</v>
      </c>
      <c r="AC36" s="205">
        <f t="shared" si="8"/>
        <v>0</v>
      </c>
      <c r="AD36" s="1" t="str">
        <f>IF('Mloc 2022'!$U40&gt;0,$AA36+$AB36,"")</f>
        <v/>
      </c>
      <c r="AE36" s="37">
        <f>IF('Mloc 2022'!$U40&gt;0,"",$AA36+$AB36)</f>
        <v>0</v>
      </c>
      <c r="AF36" s="86" t="e">
        <f>IF('Mloc 2022'!#REF!,$AA36+$AB36,"")</f>
        <v>#REF!</v>
      </c>
      <c r="AG36" s="49" t="e">
        <f>IF('Mloc 2022'!#REF!,"",$AA36+$AB36)</f>
        <v>#REF!</v>
      </c>
    </row>
    <row r="37" spans="1:33" ht="16" customHeight="1" thickBot="1" x14ac:dyDescent="0.2">
      <c r="A37" s="45">
        <f>'Mloc 2022'!A41</f>
        <v>33</v>
      </c>
      <c r="B37" s="54">
        <f>'Mloc 2022'!B41</f>
        <v>0</v>
      </c>
      <c r="C37" s="19">
        <f>'Mloc 2022'!C41</f>
        <v>0</v>
      </c>
      <c r="D37" s="77">
        <f>'Mloc 2022'!D41</f>
        <v>0</v>
      </c>
      <c r="E37" s="80">
        <f>'Mloc 2022'!O41</f>
        <v>0</v>
      </c>
      <c r="F37" s="94">
        <f>'Mloc 2022'!E41</f>
        <v>0</v>
      </c>
      <c r="G37" s="95">
        <f>'Mloc 2022'!F41</f>
        <v>0</v>
      </c>
      <c r="H37" s="188">
        <f>'Mloc 2022'!G41</f>
        <v>0</v>
      </c>
      <c r="I37" s="94">
        <f>'Mloc 2022'!U41</f>
        <v>0</v>
      </c>
      <c r="J37" s="55"/>
      <c r="K37" s="17"/>
      <c r="L37" s="17"/>
      <c r="M37" s="17"/>
      <c r="N37" s="17"/>
      <c r="O37" s="17"/>
      <c r="P37" s="17"/>
      <c r="Q37" s="17"/>
      <c r="R37" s="71"/>
      <c r="S37" s="81">
        <v>34</v>
      </c>
      <c r="T37" s="81">
        <f t="shared" ref="T37:T68" si="9">($F37)*(G37)*SUM((31-$J37)/31,(29-$K37)/29,(31-$L37)/31,(30-$M37)/30,(31-$N37)/31,(30-$O37)/30,(31-$P37)/31,(31-$Q37)/31,(30-$R37)/30)/9</f>
        <v>0</v>
      </c>
      <c r="U37" s="170">
        <f t="shared" ref="U37:U68" si="10">($F37)*(H37)*SUM((31-$J37)/31,(29-$K37)/29,(31-$L37)/31,(30-$M37)/30,(31-$N37)/31,(30-$O37)/30,(31-$P37)/31,(31-$Q37)/31,(30-$R37)/30)/9</f>
        <v>0</v>
      </c>
      <c r="V37" s="170">
        <f t="shared" ref="V37:V68" si="11">($F37)*(I37)*SUM((31-$J37)/31,(29-$K37)/29,(31-$L37)/31,(30-$M37)/30,(31-$N37)/31,(30-$O37)/30,(31-$P37)/31,(31-$Q37)/31,(30-$R37)/30)/9</f>
        <v>0</v>
      </c>
      <c r="W37" s="202">
        <v>1000</v>
      </c>
      <c r="X37" s="1">
        <f t="shared" si="5"/>
        <v>0</v>
      </c>
      <c r="Y37" s="1">
        <f t="shared" si="6"/>
        <v>0</v>
      </c>
      <c r="Z37" s="1">
        <f t="shared" si="7"/>
        <v>0</v>
      </c>
      <c r="AA37" s="193">
        <f t="shared" si="3"/>
        <v>0</v>
      </c>
      <c r="AB37" s="145">
        <f t="shared" si="4"/>
        <v>0</v>
      </c>
      <c r="AC37" s="205">
        <f t="shared" si="8"/>
        <v>0</v>
      </c>
      <c r="AD37" s="1" t="str">
        <f>IF('Mloc 2022'!$U41&gt;0,$AA37+$AB37,"")</f>
        <v/>
      </c>
      <c r="AE37" s="37">
        <f>IF('Mloc 2022'!$U41&gt;0,"",$AA37+$AB37)</f>
        <v>0</v>
      </c>
      <c r="AF37" s="86" t="e">
        <f>IF('Mloc 2022'!#REF!,$AA37+$AB37,"")</f>
        <v>#REF!</v>
      </c>
      <c r="AG37" s="49" t="e">
        <f>IF('Mloc 2022'!#REF!,"",$AA37+$AB37)</f>
        <v>#REF!</v>
      </c>
    </row>
    <row r="38" spans="1:33" ht="16" customHeight="1" thickBot="1" x14ac:dyDescent="0.2">
      <c r="A38" s="45">
        <f>'Mloc 2022'!A42</f>
        <v>34</v>
      </c>
      <c r="B38" s="54">
        <f>'Mloc 2022'!B42</f>
        <v>0</v>
      </c>
      <c r="C38" s="19">
        <f>'Mloc 2022'!C42</f>
        <v>0</v>
      </c>
      <c r="D38" s="77">
        <f>'Mloc 2022'!D42</f>
        <v>0</v>
      </c>
      <c r="E38" s="80">
        <f>'Mloc 2022'!O42</f>
        <v>0</v>
      </c>
      <c r="F38" s="94">
        <f>'Mloc 2022'!E42</f>
        <v>0</v>
      </c>
      <c r="G38" s="95">
        <f>'Mloc 2022'!F42</f>
        <v>0</v>
      </c>
      <c r="H38" s="188">
        <f>'Mloc 2022'!G42</f>
        <v>0</v>
      </c>
      <c r="I38" s="94">
        <f>'Mloc 2022'!U42</f>
        <v>0</v>
      </c>
      <c r="J38" s="55"/>
      <c r="K38" s="17"/>
      <c r="L38" s="17"/>
      <c r="M38" s="17"/>
      <c r="N38" s="17"/>
      <c r="O38" s="17"/>
      <c r="P38" s="17"/>
      <c r="Q38" s="17"/>
      <c r="R38" s="71"/>
      <c r="S38" s="81">
        <v>34</v>
      </c>
      <c r="T38" s="81">
        <f t="shared" si="9"/>
        <v>0</v>
      </c>
      <c r="U38" s="170">
        <f t="shared" si="10"/>
        <v>0</v>
      </c>
      <c r="V38" s="170">
        <f t="shared" si="11"/>
        <v>0</v>
      </c>
      <c r="W38" s="202">
        <v>1000</v>
      </c>
      <c r="X38" s="1">
        <f t="shared" si="5"/>
        <v>0</v>
      </c>
      <c r="Y38" s="1">
        <f t="shared" si="6"/>
        <v>0</v>
      </c>
      <c r="Z38" s="1">
        <f t="shared" si="7"/>
        <v>0</v>
      </c>
      <c r="AA38" s="193">
        <f t="shared" si="3"/>
        <v>0</v>
      </c>
      <c r="AB38" s="145">
        <f t="shared" si="4"/>
        <v>0</v>
      </c>
      <c r="AC38" s="205">
        <f t="shared" si="8"/>
        <v>0</v>
      </c>
      <c r="AD38" s="1" t="str">
        <f>IF('Mloc 2022'!$U42&gt;0,$AA38+$AB38,"")</f>
        <v/>
      </c>
      <c r="AE38" s="37">
        <f>IF('Mloc 2022'!$U42&gt;0,"",$AA38+$AB38)</f>
        <v>0</v>
      </c>
      <c r="AF38" s="86" t="e">
        <f>IF('Mloc 2022'!#REF!,$AA38+$AB38,"")</f>
        <v>#REF!</v>
      </c>
      <c r="AG38" s="49" t="e">
        <f>IF('Mloc 2022'!#REF!,"",$AA38+$AB38)</f>
        <v>#REF!</v>
      </c>
    </row>
    <row r="39" spans="1:33" ht="16" customHeight="1" thickBot="1" x14ac:dyDescent="0.2">
      <c r="A39" s="45">
        <f>'Mloc 2022'!A43</f>
        <v>35</v>
      </c>
      <c r="B39" s="54">
        <f>'Mloc 2022'!B43</f>
        <v>0</v>
      </c>
      <c r="C39" s="19">
        <f>'Mloc 2022'!C43</f>
        <v>0</v>
      </c>
      <c r="D39" s="77">
        <f>'Mloc 2022'!D43</f>
        <v>0</v>
      </c>
      <c r="E39" s="80">
        <f>'Mloc 2022'!O43</f>
        <v>0</v>
      </c>
      <c r="F39" s="94">
        <f>'Mloc 2022'!E43</f>
        <v>0</v>
      </c>
      <c r="G39" s="95">
        <f>'Mloc 2022'!F43</f>
        <v>0</v>
      </c>
      <c r="H39" s="188">
        <f>'Mloc 2022'!G43</f>
        <v>0</v>
      </c>
      <c r="I39" s="94">
        <f>'Mloc 2022'!U43</f>
        <v>0</v>
      </c>
      <c r="J39" s="55"/>
      <c r="K39" s="17"/>
      <c r="L39" s="17"/>
      <c r="M39" s="17"/>
      <c r="N39" s="17"/>
      <c r="O39" s="17"/>
      <c r="P39" s="17"/>
      <c r="Q39" s="17"/>
      <c r="R39" s="71"/>
      <c r="S39" s="81">
        <v>34</v>
      </c>
      <c r="T39" s="81">
        <f t="shared" si="9"/>
        <v>0</v>
      </c>
      <c r="U39" s="170">
        <f t="shared" si="10"/>
        <v>0</v>
      </c>
      <c r="V39" s="170">
        <f t="shared" si="11"/>
        <v>0</v>
      </c>
      <c r="W39" s="202">
        <v>1000</v>
      </c>
      <c r="X39" s="1">
        <f t="shared" si="5"/>
        <v>0</v>
      </c>
      <c r="Y39" s="1">
        <f t="shared" si="6"/>
        <v>0</v>
      </c>
      <c r="Z39" s="1">
        <f t="shared" si="7"/>
        <v>0</v>
      </c>
      <c r="AA39" s="193">
        <f t="shared" si="3"/>
        <v>0</v>
      </c>
      <c r="AB39" s="145">
        <f t="shared" si="4"/>
        <v>0</v>
      </c>
      <c r="AC39" s="205">
        <f t="shared" si="8"/>
        <v>0</v>
      </c>
      <c r="AD39" s="1" t="str">
        <f>IF('Mloc 2022'!$U43&gt;0,$AA39+$AB39,"")</f>
        <v/>
      </c>
      <c r="AE39" s="37">
        <f>IF('Mloc 2022'!$U43&gt;0,"",$AA39+$AB39)</f>
        <v>0</v>
      </c>
      <c r="AF39" s="86" t="e">
        <f>IF('Mloc 2022'!#REF!,$AA39+$AB39,"")</f>
        <v>#REF!</v>
      </c>
      <c r="AG39" s="49" t="e">
        <f>IF('Mloc 2022'!#REF!,"",$AA39+$AB39)</f>
        <v>#REF!</v>
      </c>
    </row>
    <row r="40" spans="1:33" ht="16" customHeight="1" thickBot="1" x14ac:dyDescent="0.2">
      <c r="A40" s="45">
        <f>'Mloc 2022'!A44</f>
        <v>36</v>
      </c>
      <c r="B40" s="54">
        <f>'Mloc 2022'!B44</f>
        <v>0</v>
      </c>
      <c r="C40" s="19">
        <f>'Mloc 2022'!C44</f>
        <v>0</v>
      </c>
      <c r="D40" s="77">
        <f>'Mloc 2022'!D44</f>
        <v>0</v>
      </c>
      <c r="E40" s="80">
        <f>'Mloc 2022'!O44</f>
        <v>0</v>
      </c>
      <c r="F40" s="94">
        <f>'Mloc 2022'!E44</f>
        <v>0</v>
      </c>
      <c r="G40" s="95">
        <f>'Mloc 2022'!F44</f>
        <v>0</v>
      </c>
      <c r="H40" s="188">
        <f>'Mloc 2022'!G44</f>
        <v>0</v>
      </c>
      <c r="I40" s="94">
        <f>'Mloc 2022'!U44</f>
        <v>0</v>
      </c>
      <c r="J40" s="55"/>
      <c r="K40" s="17"/>
      <c r="L40" s="17"/>
      <c r="M40" s="17"/>
      <c r="N40" s="17"/>
      <c r="O40" s="17"/>
      <c r="P40" s="17"/>
      <c r="Q40" s="17"/>
      <c r="R40" s="71"/>
      <c r="S40" s="81">
        <v>34</v>
      </c>
      <c r="T40" s="81">
        <f t="shared" si="9"/>
        <v>0</v>
      </c>
      <c r="U40" s="170">
        <f t="shared" si="10"/>
        <v>0</v>
      </c>
      <c r="V40" s="170">
        <f t="shared" si="11"/>
        <v>0</v>
      </c>
      <c r="W40" s="202">
        <v>1000</v>
      </c>
      <c r="X40" s="1">
        <f t="shared" si="5"/>
        <v>0</v>
      </c>
      <c r="Y40" s="1">
        <f t="shared" si="6"/>
        <v>0</v>
      </c>
      <c r="Z40" s="1">
        <f t="shared" si="7"/>
        <v>0</v>
      </c>
      <c r="AA40" s="193">
        <f t="shared" si="3"/>
        <v>0</v>
      </c>
      <c r="AB40" s="145">
        <f t="shared" si="4"/>
        <v>0</v>
      </c>
      <c r="AC40" s="205">
        <f t="shared" si="8"/>
        <v>0</v>
      </c>
      <c r="AD40" s="1" t="str">
        <f>IF('Mloc 2022'!$U44&gt;0,$AA40+$AB40,"")</f>
        <v/>
      </c>
      <c r="AE40" s="37">
        <f>IF('Mloc 2022'!$U44&gt;0,"",$AA40+$AB40)</f>
        <v>0</v>
      </c>
      <c r="AF40" s="86" t="e">
        <f>IF('Mloc 2022'!#REF!,$AA40+$AB40,"")</f>
        <v>#REF!</v>
      </c>
      <c r="AG40" s="49" t="e">
        <f>IF('Mloc 2022'!#REF!,"",$AA40+$AB40)</f>
        <v>#REF!</v>
      </c>
    </row>
    <row r="41" spans="1:33" ht="16" customHeight="1" thickBot="1" x14ac:dyDescent="0.2">
      <c r="A41" s="45">
        <f>'Mloc 2022'!A45</f>
        <v>37</v>
      </c>
      <c r="B41" s="54">
        <f>'Mloc 2022'!B45</f>
        <v>0</v>
      </c>
      <c r="C41" s="19">
        <f>'Mloc 2022'!C45</f>
        <v>0</v>
      </c>
      <c r="D41" s="77">
        <f>'Mloc 2022'!D45</f>
        <v>0</v>
      </c>
      <c r="E41" s="80">
        <f>'Mloc 2022'!O45</f>
        <v>0</v>
      </c>
      <c r="F41" s="94">
        <f>'Mloc 2022'!E45</f>
        <v>0</v>
      </c>
      <c r="G41" s="95">
        <f>'Mloc 2022'!F45</f>
        <v>0</v>
      </c>
      <c r="H41" s="188">
        <f>'Mloc 2022'!G45</f>
        <v>0</v>
      </c>
      <c r="I41" s="94">
        <f>'Mloc 2022'!U45</f>
        <v>0</v>
      </c>
      <c r="J41" s="55"/>
      <c r="K41" s="17"/>
      <c r="L41" s="17"/>
      <c r="M41" s="17"/>
      <c r="N41" s="17"/>
      <c r="O41" s="17"/>
      <c r="P41" s="17"/>
      <c r="Q41" s="17"/>
      <c r="R41" s="71"/>
      <c r="S41" s="81">
        <v>34</v>
      </c>
      <c r="T41" s="81">
        <f t="shared" si="9"/>
        <v>0</v>
      </c>
      <c r="U41" s="170">
        <f t="shared" si="10"/>
        <v>0</v>
      </c>
      <c r="V41" s="170">
        <f t="shared" si="11"/>
        <v>0</v>
      </c>
      <c r="W41" s="202">
        <v>1000</v>
      </c>
      <c r="X41" s="1">
        <f t="shared" si="5"/>
        <v>0</v>
      </c>
      <c r="Y41" s="1">
        <f t="shared" si="6"/>
        <v>0</v>
      </c>
      <c r="Z41" s="1">
        <f t="shared" si="7"/>
        <v>0</v>
      </c>
      <c r="AA41" s="193">
        <f t="shared" si="3"/>
        <v>0</v>
      </c>
      <c r="AB41" s="145">
        <f t="shared" si="4"/>
        <v>0</v>
      </c>
      <c r="AC41" s="205">
        <f t="shared" si="8"/>
        <v>0</v>
      </c>
      <c r="AD41" s="1" t="str">
        <f>IF('Mloc 2022'!$U45&gt;0,$AA41+$AB41,"")</f>
        <v/>
      </c>
      <c r="AE41" s="37">
        <f>IF('Mloc 2022'!$U45&gt;0,"",$AA41+$AB41)</f>
        <v>0</v>
      </c>
      <c r="AF41" s="86" t="e">
        <f>IF('Mloc 2022'!#REF!,$AA41+$AB41,"")</f>
        <v>#REF!</v>
      </c>
      <c r="AG41" s="49" t="e">
        <f>IF('Mloc 2022'!#REF!,"",$AA41+$AB41)</f>
        <v>#REF!</v>
      </c>
    </row>
    <row r="42" spans="1:33" ht="16" customHeight="1" thickBot="1" x14ac:dyDescent="0.2">
      <c r="A42" s="45">
        <f>'Mloc 2022'!A46</f>
        <v>38</v>
      </c>
      <c r="B42" s="54">
        <f>'Mloc 2022'!B46</f>
        <v>0</v>
      </c>
      <c r="C42" s="19">
        <f>'Mloc 2022'!C46</f>
        <v>0</v>
      </c>
      <c r="D42" s="77">
        <f>'Mloc 2022'!D46</f>
        <v>0</v>
      </c>
      <c r="E42" s="80">
        <f>'Mloc 2022'!O46</f>
        <v>0</v>
      </c>
      <c r="F42" s="94">
        <f>'Mloc 2022'!E46</f>
        <v>0</v>
      </c>
      <c r="G42" s="95">
        <f>'Mloc 2022'!F46</f>
        <v>0</v>
      </c>
      <c r="H42" s="188">
        <f>'Mloc 2022'!G46</f>
        <v>0</v>
      </c>
      <c r="I42" s="94">
        <f>'Mloc 2022'!U46</f>
        <v>0</v>
      </c>
      <c r="J42" s="55"/>
      <c r="K42" s="17"/>
      <c r="L42" s="17"/>
      <c r="M42" s="17"/>
      <c r="N42" s="17"/>
      <c r="O42" s="17"/>
      <c r="P42" s="17"/>
      <c r="Q42" s="17"/>
      <c r="R42" s="71"/>
      <c r="S42" s="81">
        <v>34</v>
      </c>
      <c r="T42" s="81">
        <f t="shared" si="9"/>
        <v>0</v>
      </c>
      <c r="U42" s="170">
        <f t="shared" si="10"/>
        <v>0</v>
      </c>
      <c r="V42" s="170">
        <f t="shared" si="11"/>
        <v>0</v>
      </c>
      <c r="W42" s="202">
        <v>1000</v>
      </c>
      <c r="X42" s="1">
        <f t="shared" si="5"/>
        <v>0</v>
      </c>
      <c r="Y42" s="1">
        <f t="shared" si="6"/>
        <v>0</v>
      </c>
      <c r="Z42" s="1">
        <f t="shared" si="7"/>
        <v>0</v>
      </c>
      <c r="AA42" s="193">
        <f t="shared" si="3"/>
        <v>0</v>
      </c>
      <c r="AB42" s="145">
        <f t="shared" si="4"/>
        <v>0</v>
      </c>
      <c r="AC42" s="205">
        <f t="shared" si="8"/>
        <v>0</v>
      </c>
      <c r="AD42" s="1" t="str">
        <f>IF('Mloc 2022'!$U46&gt;0,$AA42+$AB42,"")</f>
        <v/>
      </c>
      <c r="AE42" s="37">
        <f>IF('Mloc 2022'!$U46&gt;0,"",$AA42+$AB42)</f>
        <v>0</v>
      </c>
      <c r="AF42" s="86" t="e">
        <f>IF('Mloc 2022'!#REF!,$AA42+$AB42,"")</f>
        <v>#REF!</v>
      </c>
      <c r="AG42" s="49" t="e">
        <f>IF('Mloc 2022'!#REF!,"",$AA42+$AB42)</f>
        <v>#REF!</v>
      </c>
    </row>
    <row r="43" spans="1:33" ht="16" customHeight="1" thickBot="1" x14ac:dyDescent="0.2">
      <c r="A43" s="45">
        <f>'Mloc 2022'!A47</f>
        <v>39</v>
      </c>
      <c r="B43" s="54">
        <f>'Mloc 2022'!B47</f>
        <v>0</v>
      </c>
      <c r="C43" s="19">
        <f>'Mloc 2022'!C47</f>
        <v>0</v>
      </c>
      <c r="D43" s="77">
        <f>'Mloc 2022'!D47</f>
        <v>0</v>
      </c>
      <c r="E43" s="80">
        <f>'Mloc 2022'!O47</f>
        <v>0</v>
      </c>
      <c r="F43" s="94">
        <f>'Mloc 2022'!E47</f>
        <v>0</v>
      </c>
      <c r="G43" s="95">
        <f>'Mloc 2022'!F47</f>
        <v>0</v>
      </c>
      <c r="H43" s="188">
        <f>'Mloc 2022'!G47</f>
        <v>0</v>
      </c>
      <c r="I43" s="94">
        <f>'Mloc 2022'!U47</f>
        <v>0</v>
      </c>
      <c r="J43" s="55"/>
      <c r="K43" s="17"/>
      <c r="L43" s="17"/>
      <c r="M43" s="17"/>
      <c r="N43" s="17"/>
      <c r="O43" s="17"/>
      <c r="P43" s="17"/>
      <c r="Q43" s="17"/>
      <c r="R43" s="71"/>
      <c r="S43" s="81">
        <v>34</v>
      </c>
      <c r="T43" s="81">
        <f t="shared" si="9"/>
        <v>0</v>
      </c>
      <c r="U43" s="170">
        <f t="shared" si="10"/>
        <v>0</v>
      </c>
      <c r="V43" s="170">
        <f t="shared" si="11"/>
        <v>0</v>
      </c>
      <c r="W43" s="202">
        <v>1000</v>
      </c>
      <c r="X43" s="1">
        <f t="shared" si="5"/>
        <v>0</v>
      </c>
      <c r="Y43" s="1">
        <f t="shared" si="6"/>
        <v>0</v>
      </c>
      <c r="Z43" s="1">
        <f t="shared" si="7"/>
        <v>0</v>
      </c>
      <c r="AA43" s="193">
        <f t="shared" si="3"/>
        <v>0</v>
      </c>
      <c r="AB43" s="145">
        <f t="shared" si="4"/>
        <v>0</v>
      </c>
      <c r="AC43" s="205">
        <f t="shared" si="8"/>
        <v>0</v>
      </c>
      <c r="AD43" s="1" t="str">
        <f>IF('Mloc 2022'!$U47&gt;0,$AA43+$AB43,"")</f>
        <v/>
      </c>
      <c r="AE43" s="37">
        <f>IF('Mloc 2022'!$U47&gt;0,"",$AA43+$AB43)</f>
        <v>0</v>
      </c>
      <c r="AF43" s="86" t="e">
        <f>IF('Mloc 2022'!#REF!,$AA43+$AB43,"")</f>
        <v>#REF!</v>
      </c>
      <c r="AG43" s="49" t="e">
        <f>IF('Mloc 2022'!#REF!,"",$AA43+$AB43)</f>
        <v>#REF!</v>
      </c>
    </row>
    <row r="44" spans="1:33" ht="16" customHeight="1" thickBot="1" x14ac:dyDescent="0.2">
      <c r="A44" s="45">
        <f>'Mloc 2022'!A48</f>
        <v>40</v>
      </c>
      <c r="B44" s="54">
        <f>'Mloc 2022'!B48</f>
        <v>0</v>
      </c>
      <c r="C44" s="19">
        <f>'Mloc 2022'!C48</f>
        <v>0</v>
      </c>
      <c r="D44" s="77">
        <f>'Mloc 2022'!D48</f>
        <v>0</v>
      </c>
      <c r="E44" s="80">
        <f>'Mloc 2022'!O48</f>
        <v>0</v>
      </c>
      <c r="F44" s="94">
        <f>'Mloc 2022'!E48</f>
        <v>0</v>
      </c>
      <c r="G44" s="95">
        <f>'Mloc 2022'!F48</f>
        <v>0</v>
      </c>
      <c r="H44" s="188">
        <f>'Mloc 2022'!G48</f>
        <v>0</v>
      </c>
      <c r="I44" s="94">
        <f>'Mloc 2022'!U48</f>
        <v>0</v>
      </c>
      <c r="J44" s="55"/>
      <c r="K44" s="17"/>
      <c r="L44" s="17"/>
      <c r="M44" s="17"/>
      <c r="N44" s="17"/>
      <c r="O44" s="17"/>
      <c r="P44" s="17"/>
      <c r="Q44" s="17"/>
      <c r="R44" s="71"/>
      <c r="S44" s="81">
        <v>34</v>
      </c>
      <c r="T44" s="81">
        <f t="shared" si="9"/>
        <v>0</v>
      </c>
      <c r="U44" s="170">
        <f t="shared" si="10"/>
        <v>0</v>
      </c>
      <c r="V44" s="170">
        <f t="shared" si="11"/>
        <v>0</v>
      </c>
      <c r="W44" s="202">
        <v>1000</v>
      </c>
      <c r="X44" s="1">
        <f t="shared" si="5"/>
        <v>0</v>
      </c>
      <c r="Y44" s="1">
        <f t="shared" si="6"/>
        <v>0</v>
      </c>
      <c r="Z44" s="1">
        <f t="shared" si="7"/>
        <v>0</v>
      </c>
      <c r="AA44" s="193">
        <f t="shared" si="3"/>
        <v>0</v>
      </c>
      <c r="AB44" s="145">
        <f t="shared" si="4"/>
        <v>0</v>
      </c>
      <c r="AC44" s="205">
        <f t="shared" si="8"/>
        <v>0</v>
      </c>
      <c r="AD44" s="1" t="str">
        <f>IF('Mloc 2022'!$U48&gt;0,$AA44+$AB44,"")</f>
        <v/>
      </c>
      <c r="AE44" s="37">
        <f>IF('Mloc 2022'!$U48&gt;0,"",$AA44+$AB44)</f>
        <v>0</v>
      </c>
      <c r="AF44" s="86" t="e">
        <f>IF('Mloc 2022'!#REF!,$AA44+$AB44,"")</f>
        <v>#REF!</v>
      </c>
      <c r="AG44" s="49" t="e">
        <f>IF('Mloc 2022'!#REF!,"",$AA44+$AB44)</f>
        <v>#REF!</v>
      </c>
    </row>
    <row r="45" spans="1:33" ht="16" customHeight="1" thickBot="1" x14ac:dyDescent="0.2">
      <c r="A45" s="45">
        <f>'Mloc 2022'!A49</f>
        <v>41</v>
      </c>
      <c r="B45" s="54">
        <f>'Mloc 2022'!B49</f>
        <v>0</v>
      </c>
      <c r="C45" s="19">
        <f>'Mloc 2022'!C49</f>
        <v>0</v>
      </c>
      <c r="D45" s="77">
        <f>'Mloc 2022'!D49</f>
        <v>0</v>
      </c>
      <c r="E45" s="80">
        <f>'Mloc 2022'!O49</f>
        <v>0</v>
      </c>
      <c r="F45" s="94">
        <f>'Mloc 2022'!E49</f>
        <v>0</v>
      </c>
      <c r="G45" s="95">
        <f>'Mloc 2022'!F49</f>
        <v>0</v>
      </c>
      <c r="H45" s="188">
        <f>'Mloc 2022'!G49</f>
        <v>0</v>
      </c>
      <c r="I45" s="94">
        <f>'Mloc 2022'!U49</f>
        <v>0</v>
      </c>
      <c r="J45" s="55"/>
      <c r="K45" s="17"/>
      <c r="L45" s="17"/>
      <c r="M45" s="17"/>
      <c r="N45" s="17"/>
      <c r="O45" s="17"/>
      <c r="P45" s="17"/>
      <c r="Q45" s="17"/>
      <c r="R45" s="71"/>
      <c r="S45" s="81">
        <v>34</v>
      </c>
      <c r="T45" s="81">
        <f t="shared" si="9"/>
        <v>0</v>
      </c>
      <c r="U45" s="170">
        <f t="shared" si="10"/>
        <v>0</v>
      </c>
      <c r="V45" s="170">
        <f t="shared" si="11"/>
        <v>0</v>
      </c>
      <c r="W45" s="202">
        <v>1000</v>
      </c>
      <c r="X45" s="1">
        <f t="shared" si="5"/>
        <v>0</v>
      </c>
      <c r="Y45" s="1">
        <f t="shared" si="6"/>
        <v>0</v>
      </c>
      <c r="Z45" s="1">
        <f t="shared" si="7"/>
        <v>0</v>
      </c>
      <c r="AA45" s="193">
        <f t="shared" si="3"/>
        <v>0</v>
      </c>
      <c r="AB45" s="145">
        <f t="shared" si="4"/>
        <v>0</v>
      </c>
      <c r="AC45" s="205">
        <f t="shared" si="8"/>
        <v>0</v>
      </c>
      <c r="AD45" s="1" t="str">
        <f>IF('Mloc 2022'!$U49&gt;0,$AA45+$AB45,"")</f>
        <v/>
      </c>
      <c r="AE45" s="37">
        <f>IF('Mloc 2022'!$U49&gt;0,"",$AA45+$AB45)</f>
        <v>0</v>
      </c>
      <c r="AF45" s="86" t="e">
        <f>IF('Mloc 2022'!#REF!,$AA45+$AB45,"")</f>
        <v>#REF!</v>
      </c>
      <c r="AG45" s="49" t="e">
        <f>IF('Mloc 2022'!#REF!,"",$AA45+$AB45)</f>
        <v>#REF!</v>
      </c>
    </row>
    <row r="46" spans="1:33" ht="16" customHeight="1" thickBot="1" x14ac:dyDescent="0.2">
      <c r="A46" s="45">
        <f>'Mloc 2022'!A50</f>
        <v>42</v>
      </c>
      <c r="B46" s="54">
        <f>'Mloc 2022'!B50</f>
        <v>0</v>
      </c>
      <c r="C46" s="19">
        <f>'Mloc 2022'!C50</f>
        <v>0</v>
      </c>
      <c r="D46" s="77">
        <f>'Mloc 2022'!D50</f>
        <v>0</v>
      </c>
      <c r="E46" s="80">
        <f>'Mloc 2022'!O50</f>
        <v>0</v>
      </c>
      <c r="F46" s="94">
        <f>'Mloc 2022'!E50</f>
        <v>0</v>
      </c>
      <c r="G46" s="95">
        <f>'Mloc 2022'!F50</f>
        <v>0</v>
      </c>
      <c r="H46" s="188">
        <f>'Mloc 2022'!G50</f>
        <v>0</v>
      </c>
      <c r="I46" s="94">
        <f>'Mloc 2022'!U50</f>
        <v>0</v>
      </c>
      <c r="J46" s="55"/>
      <c r="K46" s="17"/>
      <c r="L46" s="17"/>
      <c r="M46" s="17"/>
      <c r="N46" s="17"/>
      <c r="O46" s="17"/>
      <c r="P46" s="17"/>
      <c r="Q46" s="17"/>
      <c r="R46" s="71"/>
      <c r="S46" s="81">
        <v>34</v>
      </c>
      <c r="T46" s="81">
        <f t="shared" si="9"/>
        <v>0</v>
      </c>
      <c r="U46" s="170">
        <f t="shared" si="10"/>
        <v>0</v>
      </c>
      <c r="V46" s="170">
        <f t="shared" si="11"/>
        <v>0</v>
      </c>
      <c r="W46" s="202">
        <v>1000</v>
      </c>
      <c r="X46" s="1">
        <f t="shared" si="5"/>
        <v>0</v>
      </c>
      <c r="Y46" s="1">
        <f t="shared" si="6"/>
        <v>0</v>
      </c>
      <c r="Z46" s="1">
        <f t="shared" si="7"/>
        <v>0</v>
      </c>
      <c r="AA46" s="193">
        <f t="shared" si="3"/>
        <v>0</v>
      </c>
      <c r="AB46" s="145">
        <f t="shared" si="4"/>
        <v>0</v>
      </c>
      <c r="AC46" s="205">
        <f t="shared" si="8"/>
        <v>0</v>
      </c>
      <c r="AD46" s="1" t="str">
        <f>IF('Mloc 2022'!$U50&gt;0,$AA46+$AB46,"")</f>
        <v/>
      </c>
      <c r="AE46" s="37">
        <f>IF('Mloc 2022'!$U50&gt;0,"",$AA46+$AB46)</f>
        <v>0</v>
      </c>
      <c r="AF46" s="86" t="e">
        <f>IF('Mloc 2022'!#REF!,$AA46+$AB46,"")</f>
        <v>#REF!</v>
      </c>
      <c r="AG46" s="49" t="e">
        <f>IF('Mloc 2022'!#REF!,"",$AA46+$AB46)</f>
        <v>#REF!</v>
      </c>
    </row>
    <row r="47" spans="1:33" ht="16" customHeight="1" thickBot="1" x14ac:dyDescent="0.2">
      <c r="A47" s="45">
        <f>'Mloc 2022'!A51</f>
        <v>43</v>
      </c>
      <c r="B47" s="54">
        <f>'Mloc 2022'!B51</f>
        <v>0</v>
      </c>
      <c r="C47" s="19">
        <f>'Mloc 2022'!C51</f>
        <v>0</v>
      </c>
      <c r="D47" s="77">
        <f>'Mloc 2022'!D51</f>
        <v>0</v>
      </c>
      <c r="E47" s="80">
        <f>'Mloc 2022'!O51</f>
        <v>0</v>
      </c>
      <c r="F47" s="94">
        <f>'Mloc 2022'!E51</f>
        <v>0</v>
      </c>
      <c r="G47" s="95">
        <f>'Mloc 2022'!F51</f>
        <v>0</v>
      </c>
      <c r="H47" s="188">
        <f>'Mloc 2022'!G51</f>
        <v>0</v>
      </c>
      <c r="I47" s="94">
        <f>'Mloc 2022'!U51</f>
        <v>0</v>
      </c>
      <c r="J47" s="55"/>
      <c r="K47" s="17"/>
      <c r="L47" s="17"/>
      <c r="M47" s="17"/>
      <c r="N47" s="17"/>
      <c r="O47" s="17"/>
      <c r="P47" s="17"/>
      <c r="Q47" s="17"/>
      <c r="R47" s="71"/>
      <c r="S47" s="81">
        <v>34</v>
      </c>
      <c r="T47" s="81">
        <f t="shared" si="9"/>
        <v>0</v>
      </c>
      <c r="U47" s="170">
        <f t="shared" si="10"/>
        <v>0</v>
      </c>
      <c r="V47" s="170">
        <f t="shared" si="11"/>
        <v>0</v>
      </c>
      <c r="W47" s="202">
        <v>1000</v>
      </c>
      <c r="X47" s="1">
        <f t="shared" si="5"/>
        <v>0</v>
      </c>
      <c r="Y47" s="1">
        <f t="shared" si="6"/>
        <v>0</v>
      </c>
      <c r="Z47" s="1">
        <f t="shared" si="7"/>
        <v>0</v>
      </c>
      <c r="AA47" s="193">
        <f t="shared" si="3"/>
        <v>0</v>
      </c>
      <c r="AB47" s="145">
        <f t="shared" si="4"/>
        <v>0</v>
      </c>
      <c r="AC47" s="205">
        <f t="shared" si="8"/>
        <v>0</v>
      </c>
      <c r="AD47" s="1" t="str">
        <f>IF('Mloc 2022'!$U51&gt;0,$AA47+$AB47,"")</f>
        <v/>
      </c>
      <c r="AE47" s="37">
        <f>IF('Mloc 2022'!$U51&gt;0,"",$AA47+$AB47)</f>
        <v>0</v>
      </c>
      <c r="AF47" s="86" t="e">
        <f>IF('Mloc 2022'!#REF!,$AA47+$AB47,"")</f>
        <v>#REF!</v>
      </c>
      <c r="AG47" s="49" t="e">
        <f>IF('Mloc 2022'!#REF!,"",$AA47+$AB47)</f>
        <v>#REF!</v>
      </c>
    </row>
    <row r="48" spans="1:33" ht="16" customHeight="1" thickBot="1" x14ac:dyDescent="0.2">
      <c r="A48" s="45">
        <f>'Mloc 2022'!A52</f>
        <v>44</v>
      </c>
      <c r="B48" s="54">
        <f>'Mloc 2022'!B52</f>
        <v>0</v>
      </c>
      <c r="C48" s="19">
        <f>'Mloc 2022'!C52</f>
        <v>0</v>
      </c>
      <c r="D48" s="77">
        <f>'Mloc 2022'!D52</f>
        <v>0</v>
      </c>
      <c r="E48" s="80">
        <f>'Mloc 2022'!O52</f>
        <v>0</v>
      </c>
      <c r="F48" s="94">
        <f>'Mloc 2022'!E52</f>
        <v>0</v>
      </c>
      <c r="G48" s="95">
        <f>'Mloc 2022'!F52</f>
        <v>0</v>
      </c>
      <c r="H48" s="188">
        <f>'Mloc 2022'!G52</f>
        <v>0</v>
      </c>
      <c r="I48" s="94">
        <f>'Mloc 2022'!U52</f>
        <v>0</v>
      </c>
      <c r="J48" s="55"/>
      <c r="K48" s="17"/>
      <c r="L48" s="17"/>
      <c r="M48" s="17"/>
      <c r="N48" s="17"/>
      <c r="O48" s="17"/>
      <c r="P48" s="17"/>
      <c r="Q48" s="17"/>
      <c r="R48" s="71"/>
      <c r="S48" s="81">
        <v>34</v>
      </c>
      <c r="T48" s="81">
        <f t="shared" si="9"/>
        <v>0</v>
      </c>
      <c r="U48" s="170">
        <f t="shared" si="10"/>
        <v>0</v>
      </c>
      <c r="V48" s="170">
        <f t="shared" si="11"/>
        <v>0</v>
      </c>
      <c r="W48" s="202">
        <v>1000</v>
      </c>
      <c r="X48" s="1">
        <f t="shared" si="5"/>
        <v>0</v>
      </c>
      <c r="Y48" s="1">
        <f t="shared" si="6"/>
        <v>0</v>
      </c>
      <c r="Z48" s="1">
        <f t="shared" si="7"/>
        <v>0</v>
      </c>
      <c r="AA48" s="193">
        <f t="shared" si="3"/>
        <v>0</v>
      </c>
      <c r="AB48" s="145">
        <f t="shared" si="4"/>
        <v>0</v>
      </c>
      <c r="AC48" s="205">
        <f t="shared" si="8"/>
        <v>0</v>
      </c>
      <c r="AD48" s="1" t="str">
        <f>IF('Mloc 2022'!$U52&gt;0,$AA48+$AB48,"")</f>
        <v/>
      </c>
      <c r="AE48" s="37">
        <f>IF('Mloc 2022'!$U52&gt;0,"",$AA48+$AB48)</f>
        <v>0</v>
      </c>
      <c r="AF48" s="86" t="e">
        <f>IF('Mloc 2022'!#REF!,$AA48+$AB48,"")</f>
        <v>#REF!</v>
      </c>
      <c r="AG48" s="49" t="e">
        <f>IF('Mloc 2022'!#REF!,"",$AA48+$AB48)</f>
        <v>#REF!</v>
      </c>
    </row>
    <row r="49" spans="1:33" ht="16" customHeight="1" thickBot="1" x14ac:dyDescent="0.2">
      <c r="A49" s="45">
        <f>'Mloc 2022'!A53</f>
        <v>45</v>
      </c>
      <c r="B49" s="54">
        <f>'Mloc 2022'!B53</f>
        <v>0</v>
      </c>
      <c r="C49" s="19">
        <f>'Mloc 2022'!C53</f>
        <v>0</v>
      </c>
      <c r="D49" s="77">
        <f>'Mloc 2022'!D53</f>
        <v>0</v>
      </c>
      <c r="E49" s="80">
        <f>'Mloc 2022'!O53</f>
        <v>0</v>
      </c>
      <c r="F49" s="94">
        <f>'Mloc 2022'!E53</f>
        <v>0</v>
      </c>
      <c r="G49" s="95">
        <f>'Mloc 2022'!F53</f>
        <v>0</v>
      </c>
      <c r="H49" s="188">
        <f>'Mloc 2022'!G53</f>
        <v>0</v>
      </c>
      <c r="I49" s="94">
        <f>'Mloc 2022'!U53</f>
        <v>0</v>
      </c>
      <c r="J49" s="55"/>
      <c r="K49" s="17"/>
      <c r="L49" s="17"/>
      <c r="M49" s="17"/>
      <c r="N49" s="17"/>
      <c r="O49" s="17"/>
      <c r="P49" s="17"/>
      <c r="Q49" s="17"/>
      <c r="R49" s="71"/>
      <c r="S49" s="81">
        <v>34</v>
      </c>
      <c r="T49" s="81">
        <f t="shared" si="9"/>
        <v>0</v>
      </c>
      <c r="U49" s="170">
        <f t="shared" si="10"/>
        <v>0</v>
      </c>
      <c r="V49" s="170">
        <f t="shared" si="11"/>
        <v>0</v>
      </c>
      <c r="W49" s="202">
        <v>1000</v>
      </c>
      <c r="X49" s="1">
        <f t="shared" si="5"/>
        <v>0</v>
      </c>
      <c r="Y49" s="1">
        <f t="shared" si="6"/>
        <v>0</v>
      </c>
      <c r="Z49" s="1">
        <f t="shared" si="7"/>
        <v>0</v>
      </c>
      <c r="AA49" s="193">
        <f t="shared" si="3"/>
        <v>0</v>
      </c>
      <c r="AB49" s="145">
        <f t="shared" si="4"/>
        <v>0</v>
      </c>
      <c r="AC49" s="205">
        <f t="shared" si="8"/>
        <v>0</v>
      </c>
      <c r="AD49" s="1" t="str">
        <f>IF('Mloc 2022'!$U53&gt;0,$AA49+$AB49,"")</f>
        <v/>
      </c>
      <c r="AE49" s="37">
        <f>IF('Mloc 2022'!$U53&gt;0,"",$AA49+$AB49)</f>
        <v>0</v>
      </c>
      <c r="AF49" s="86" t="e">
        <f>IF('Mloc 2022'!#REF!,$AA49+$AB49,"")</f>
        <v>#REF!</v>
      </c>
      <c r="AG49" s="49" t="e">
        <f>IF('Mloc 2022'!#REF!,"",$AA49+$AB49)</f>
        <v>#REF!</v>
      </c>
    </row>
    <row r="50" spans="1:33" ht="16" customHeight="1" thickBot="1" x14ac:dyDescent="0.2">
      <c r="A50" s="45">
        <f>'Mloc 2022'!A54</f>
        <v>46</v>
      </c>
      <c r="B50" s="54">
        <f>'Mloc 2022'!B54</f>
        <v>0</v>
      </c>
      <c r="C50" s="19">
        <f>'Mloc 2022'!C54</f>
        <v>0</v>
      </c>
      <c r="D50" s="77">
        <f>'Mloc 2022'!D54</f>
        <v>0</v>
      </c>
      <c r="E50" s="80">
        <f>'Mloc 2022'!O54</f>
        <v>0</v>
      </c>
      <c r="F50" s="94">
        <f>'Mloc 2022'!E54</f>
        <v>0</v>
      </c>
      <c r="G50" s="95">
        <f>'Mloc 2022'!F54</f>
        <v>0</v>
      </c>
      <c r="H50" s="188">
        <f>'Mloc 2022'!G54</f>
        <v>0</v>
      </c>
      <c r="I50" s="94">
        <f>'Mloc 2022'!U54</f>
        <v>0</v>
      </c>
      <c r="J50" s="55"/>
      <c r="K50" s="17"/>
      <c r="L50" s="17"/>
      <c r="M50" s="17"/>
      <c r="N50" s="17"/>
      <c r="O50" s="17"/>
      <c r="P50" s="17"/>
      <c r="Q50" s="17"/>
      <c r="R50" s="71"/>
      <c r="S50" s="81">
        <v>34</v>
      </c>
      <c r="T50" s="81">
        <f t="shared" si="9"/>
        <v>0</v>
      </c>
      <c r="U50" s="170">
        <f t="shared" si="10"/>
        <v>0</v>
      </c>
      <c r="V50" s="170">
        <f t="shared" si="11"/>
        <v>0</v>
      </c>
      <c r="W50" s="202">
        <v>1000</v>
      </c>
      <c r="X50" s="1">
        <f t="shared" si="5"/>
        <v>0</v>
      </c>
      <c r="Y50" s="1">
        <f t="shared" si="6"/>
        <v>0</v>
      </c>
      <c r="Z50" s="1">
        <f t="shared" si="7"/>
        <v>0</v>
      </c>
      <c r="AA50" s="193">
        <f t="shared" si="3"/>
        <v>0</v>
      </c>
      <c r="AB50" s="145">
        <f t="shared" si="4"/>
        <v>0</v>
      </c>
      <c r="AC50" s="205">
        <f t="shared" si="8"/>
        <v>0</v>
      </c>
      <c r="AD50" s="1" t="str">
        <f>IF('Mloc 2022'!$U54&gt;0,$AA50+$AB50,"")</f>
        <v/>
      </c>
      <c r="AE50" s="37">
        <f>IF('Mloc 2022'!$U54&gt;0,"",$AA50+$AB50)</f>
        <v>0</v>
      </c>
      <c r="AF50" s="86" t="e">
        <f>IF('Mloc 2022'!#REF!,$AA50+$AB50,"")</f>
        <v>#REF!</v>
      </c>
      <c r="AG50" s="49" t="e">
        <f>IF('Mloc 2022'!#REF!,"",$AA50+$AB50)</f>
        <v>#REF!</v>
      </c>
    </row>
    <row r="51" spans="1:33" ht="16" customHeight="1" thickBot="1" x14ac:dyDescent="0.2">
      <c r="A51" s="45">
        <f>'Mloc 2022'!A55</f>
        <v>47</v>
      </c>
      <c r="B51" s="54">
        <f>'Mloc 2022'!B55</f>
        <v>0</v>
      </c>
      <c r="C51" s="19">
        <f>'Mloc 2022'!C55</f>
        <v>0</v>
      </c>
      <c r="D51" s="77">
        <f>'Mloc 2022'!D55</f>
        <v>0</v>
      </c>
      <c r="E51" s="80">
        <f>'Mloc 2022'!O55</f>
        <v>0</v>
      </c>
      <c r="F51" s="94">
        <f>'Mloc 2022'!E55</f>
        <v>0</v>
      </c>
      <c r="G51" s="95">
        <f>'Mloc 2022'!F55</f>
        <v>0</v>
      </c>
      <c r="H51" s="188">
        <f>'Mloc 2022'!G55</f>
        <v>0</v>
      </c>
      <c r="I51" s="94">
        <f>'Mloc 2022'!U55</f>
        <v>0</v>
      </c>
      <c r="J51" s="55"/>
      <c r="K51" s="17"/>
      <c r="L51" s="17"/>
      <c r="M51" s="17"/>
      <c r="N51" s="17"/>
      <c r="O51" s="17"/>
      <c r="P51" s="17"/>
      <c r="Q51" s="17"/>
      <c r="R51" s="71"/>
      <c r="S51" s="81">
        <v>34</v>
      </c>
      <c r="T51" s="81">
        <f t="shared" si="9"/>
        <v>0</v>
      </c>
      <c r="U51" s="170">
        <f t="shared" si="10"/>
        <v>0</v>
      </c>
      <c r="V51" s="170">
        <f t="shared" si="11"/>
        <v>0</v>
      </c>
      <c r="W51" s="202">
        <v>1000</v>
      </c>
      <c r="X51" s="1">
        <f t="shared" si="5"/>
        <v>0</v>
      </c>
      <c r="Y51" s="1">
        <f t="shared" si="6"/>
        <v>0</v>
      </c>
      <c r="Z51" s="1">
        <f t="shared" si="7"/>
        <v>0</v>
      </c>
      <c r="AA51" s="193">
        <f t="shared" si="3"/>
        <v>0</v>
      </c>
      <c r="AB51" s="145">
        <f t="shared" si="4"/>
        <v>0</v>
      </c>
      <c r="AC51" s="205">
        <f t="shared" si="8"/>
        <v>0</v>
      </c>
      <c r="AD51" s="1" t="str">
        <f>IF('Mloc 2022'!$U55&gt;0,$AA51+$AB51,"")</f>
        <v/>
      </c>
      <c r="AE51" s="37">
        <f>IF('Mloc 2022'!$U55&gt;0,"",$AA51+$AB51)</f>
        <v>0</v>
      </c>
      <c r="AF51" s="86" t="e">
        <f>IF('Mloc 2022'!#REF!,$AA51+$AB51,"")</f>
        <v>#REF!</v>
      </c>
      <c r="AG51" s="49" t="e">
        <f>IF('Mloc 2022'!#REF!,"",$AA51+$AB51)</f>
        <v>#REF!</v>
      </c>
    </row>
    <row r="52" spans="1:33" ht="16" customHeight="1" thickBot="1" x14ac:dyDescent="0.2">
      <c r="A52" s="45">
        <f>'Mloc 2022'!A56</f>
        <v>48</v>
      </c>
      <c r="B52" s="54">
        <f>'Mloc 2022'!B56</f>
        <v>0</v>
      </c>
      <c r="C52" s="19">
        <f>'Mloc 2022'!C56</f>
        <v>0</v>
      </c>
      <c r="D52" s="77">
        <f>'Mloc 2022'!D56</f>
        <v>0</v>
      </c>
      <c r="E52" s="80">
        <f>'Mloc 2022'!O56</f>
        <v>0</v>
      </c>
      <c r="F52" s="94">
        <f>'Mloc 2022'!E56</f>
        <v>0</v>
      </c>
      <c r="G52" s="95">
        <f>'Mloc 2022'!F56</f>
        <v>0</v>
      </c>
      <c r="H52" s="188">
        <f>'Mloc 2022'!G56</f>
        <v>0</v>
      </c>
      <c r="I52" s="94">
        <f>'Mloc 2022'!U56</f>
        <v>0</v>
      </c>
      <c r="J52" s="55"/>
      <c r="K52" s="17"/>
      <c r="L52" s="17"/>
      <c r="M52" s="17"/>
      <c r="N52" s="17"/>
      <c r="O52" s="17"/>
      <c r="P52" s="17"/>
      <c r="Q52" s="17"/>
      <c r="R52" s="71"/>
      <c r="S52" s="81">
        <v>34</v>
      </c>
      <c r="T52" s="81">
        <f t="shared" si="9"/>
        <v>0</v>
      </c>
      <c r="U52" s="170">
        <f t="shared" si="10"/>
        <v>0</v>
      </c>
      <c r="V52" s="170">
        <f t="shared" si="11"/>
        <v>0</v>
      </c>
      <c r="W52" s="202">
        <v>1000</v>
      </c>
      <c r="X52" s="1">
        <f t="shared" si="5"/>
        <v>0</v>
      </c>
      <c r="Y52" s="1">
        <f t="shared" si="6"/>
        <v>0</v>
      </c>
      <c r="Z52" s="1">
        <f t="shared" si="7"/>
        <v>0</v>
      </c>
      <c r="AA52" s="193">
        <f t="shared" si="3"/>
        <v>0</v>
      </c>
      <c r="AB52" s="145">
        <f t="shared" si="4"/>
        <v>0</v>
      </c>
      <c r="AC52" s="205">
        <f t="shared" si="8"/>
        <v>0</v>
      </c>
      <c r="AD52" s="1" t="str">
        <f>IF('Mloc 2022'!$U56&gt;0,$AA52+$AB52,"")</f>
        <v/>
      </c>
      <c r="AE52" s="37">
        <f>IF('Mloc 2022'!$U56&gt;0,"",$AA52+$AB52)</f>
        <v>0</v>
      </c>
      <c r="AF52" s="86" t="e">
        <f>IF('Mloc 2022'!#REF!,$AA52+$AB52,"")</f>
        <v>#REF!</v>
      </c>
      <c r="AG52" s="49" t="e">
        <f>IF('Mloc 2022'!#REF!,"",$AA52+$AB52)</f>
        <v>#REF!</v>
      </c>
    </row>
    <row r="53" spans="1:33" ht="16" customHeight="1" thickBot="1" x14ac:dyDescent="0.2">
      <c r="A53" s="45">
        <f>'Mloc 2022'!A57</f>
        <v>49</v>
      </c>
      <c r="B53" s="54">
        <f>'Mloc 2022'!B57</f>
        <v>0</v>
      </c>
      <c r="C53" s="19">
        <f>'Mloc 2022'!C57</f>
        <v>0</v>
      </c>
      <c r="D53" s="77">
        <f>'Mloc 2022'!D57</f>
        <v>0</v>
      </c>
      <c r="E53" s="80">
        <f>'Mloc 2022'!O57</f>
        <v>0</v>
      </c>
      <c r="F53" s="94">
        <f>'Mloc 2022'!E57</f>
        <v>0</v>
      </c>
      <c r="G53" s="95">
        <f>'Mloc 2022'!F57</f>
        <v>0</v>
      </c>
      <c r="H53" s="188">
        <f>'Mloc 2022'!G57</f>
        <v>0</v>
      </c>
      <c r="I53" s="94">
        <f>'Mloc 2022'!U57</f>
        <v>0</v>
      </c>
      <c r="J53" s="55"/>
      <c r="K53" s="17"/>
      <c r="L53" s="17"/>
      <c r="M53" s="17"/>
      <c r="N53" s="17"/>
      <c r="O53" s="17"/>
      <c r="P53" s="17"/>
      <c r="Q53" s="17"/>
      <c r="R53" s="71"/>
      <c r="S53" s="81">
        <v>34</v>
      </c>
      <c r="T53" s="81">
        <f t="shared" si="9"/>
        <v>0</v>
      </c>
      <c r="U53" s="170">
        <f t="shared" si="10"/>
        <v>0</v>
      </c>
      <c r="V53" s="170">
        <f t="shared" si="11"/>
        <v>0</v>
      </c>
      <c r="W53" s="202">
        <v>1000</v>
      </c>
      <c r="X53" s="1">
        <f t="shared" si="5"/>
        <v>0</v>
      </c>
      <c r="Y53" s="1">
        <f t="shared" si="6"/>
        <v>0</v>
      </c>
      <c r="Z53" s="1">
        <f t="shared" si="7"/>
        <v>0</v>
      </c>
      <c r="AA53" s="193">
        <f t="shared" si="3"/>
        <v>0</v>
      </c>
      <c r="AB53" s="145">
        <f t="shared" si="4"/>
        <v>0</v>
      </c>
      <c r="AC53" s="205">
        <f t="shared" si="8"/>
        <v>0</v>
      </c>
      <c r="AD53" s="1" t="str">
        <f>IF('Mloc 2022'!$U57&gt;0,$AA53+$AB53,"")</f>
        <v/>
      </c>
      <c r="AE53" s="37">
        <f>IF('Mloc 2022'!$U57&gt;0,"",$AA53+$AB53)</f>
        <v>0</v>
      </c>
      <c r="AF53" s="86" t="e">
        <f>IF('Mloc 2022'!#REF!,$AA53+$AB53,"")</f>
        <v>#REF!</v>
      </c>
      <c r="AG53" s="49" t="e">
        <f>IF('Mloc 2022'!#REF!,"",$AA53+$AB53)</f>
        <v>#REF!</v>
      </c>
    </row>
    <row r="54" spans="1:33" ht="16" customHeight="1" thickBot="1" x14ac:dyDescent="0.2">
      <c r="A54" s="45">
        <f>'Mloc 2022'!A58</f>
        <v>50</v>
      </c>
      <c r="B54" s="54">
        <f>'Mloc 2022'!B58</f>
        <v>0</v>
      </c>
      <c r="C54" s="19">
        <f>'Mloc 2022'!C58</f>
        <v>0</v>
      </c>
      <c r="D54" s="77">
        <f>'Mloc 2022'!D58</f>
        <v>0</v>
      </c>
      <c r="E54" s="80">
        <f>'Mloc 2022'!O58</f>
        <v>0</v>
      </c>
      <c r="F54" s="94">
        <f>'Mloc 2022'!E58</f>
        <v>0</v>
      </c>
      <c r="G54" s="95">
        <f>'Mloc 2022'!F58</f>
        <v>0</v>
      </c>
      <c r="H54" s="188">
        <f>'Mloc 2022'!G58</f>
        <v>0</v>
      </c>
      <c r="I54" s="94">
        <f>'Mloc 2022'!U58</f>
        <v>0</v>
      </c>
      <c r="J54" s="55"/>
      <c r="K54" s="17"/>
      <c r="L54" s="17"/>
      <c r="M54" s="17"/>
      <c r="N54" s="17"/>
      <c r="O54" s="17"/>
      <c r="P54" s="17"/>
      <c r="Q54" s="17"/>
      <c r="R54" s="71"/>
      <c r="S54" s="81">
        <v>34</v>
      </c>
      <c r="T54" s="81">
        <f t="shared" si="9"/>
        <v>0</v>
      </c>
      <c r="U54" s="170">
        <f t="shared" si="10"/>
        <v>0</v>
      </c>
      <c r="V54" s="170">
        <f t="shared" si="11"/>
        <v>0</v>
      </c>
      <c r="W54" s="202">
        <v>1000</v>
      </c>
      <c r="X54" s="1">
        <f t="shared" si="5"/>
        <v>0</v>
      </c>
      <c r="Y54" s="1">
        <f t="shared" si="6"/>
        <v>0</v>
      </c>
      <c r="Z54" s="1">
        <f t="shared" si="7"/>
        <v>0</v>
      </c>
      <c r="AA54" s="193">
        <f t="shared" si="3"/>
        <v>0</v>
      </c>
      <c r="AB54" s="145">
        <f t="shared" si="4"/>
        <v>0</v>
      </c>
      <c r="AC54" s="205">
        <f t="shared" si="8"/>
        <v>0</v>
      </c>
      <c r="AD54" s="1" t="str">
        <f>IF('Mloc 2022'!$U58&gt;0,$AA54+$AB54,"")</f>
        <v/>
      </c>
      <c r="AE54" s="37">
        <f>IF('Mloc 2022'!$U58&gt;0,"",$AA54+$AB54)</f>
        <v>0</v>
      </c>
      <c r="AF54" s="86" t="e">
        <f>IF('Mloc 2022'!#REF!,$AA54+$AB54,"")</f>
        <v>#REF!</v>
      </c>
      <c r="AG54" s="49" t="e">
        <f>IF('Mloc 2022'!#REF!,"",$AA54+$AB54)</f>
        <v>#REF!</v>
      </c>
    </row>
    <row r="55" spans="1:33" ht="16" customHeight="1" thickBot="1" x14ac:dyDescent="0.2">
      <c r="A55" s="45">
        <f>'Mloc 2022'!A59</f>
        <v>51</v>
      </c>
      <c r="B55" s="54">
        <f>'Mloc 2022'!B59</f>
        <v>0</v>
      </c>
      <c r="C55" s="19">
        <f>'Mloc 2022'!C59</f>
        <v>0</v>
      </c>
      <c r="D55" s="77">
        <f>'Mloc 2022'!D59</f>
        <v>0</v>
      </c>
      <c r="E55" s="80">
        <f>'Mloc 2022'!O59</f>
        <v>0</v>
      </c>
      <c r="F55" s="94">
        <f>'Mloc 2022'!E59</f>
        <v>0</v>
      </c>
      <c r="G55" s="95">
        <f>'Mloc 2022'!F59</f>
        <v>0</v>
      </c>
      <c r="H55" s="188">
        <f>'Mloc 2022'!G59</f>
        <v>0</v>
      </c>
      <c r="I55" s="94">
        <f>'Mloc 2022'!U59</f>
        <v>0</v>
      </c>
      <c r="J55" s="55"/>
      <c r="K55" s="17"/>
      <c r="L55" s="17"/>
      <c r="M55" s="17"/>
      <c r="N55" s="17"/>
      <c r="O55" s="17"/>
      <c r="P55" s="17"/>
      <c r="Q55" s="17"/>
      <c r="R55" s="71"/>
      <c r="S55" s="81">
        <v>34</v>
      </c>
      <c r="T55" s="81">
        <f t="shared" si="9"/>
        <v>0</v>
      </c>
      <c r="U55" s="170">
        <f t="shared" si="10"/>
        <v>0</v>
      </c>
      <c r="V55" s="170">
        <f t="shared" si="11"/>
        <v>0</v>
      </c>
      <c r="W55" s="202">
        <v>1000</v>
      </c>
      <c r="X55" s="1">
        <f t="shared" si="5"/>
        <v>0</v>
      </c>
      <c r="Y55" s="1">
        <f t="shared" si="6"/>
        <v>0</v>
      </c>
      <c r="Z55" s="1">
        <f t="shared" si="7"/>
        <v>0</v>
      </c>
      <c r="AA55" s="193">
        <f t="shared" si="3"/>
        <v>0</v>
      </c>
      <c r="AB55" s="145">
        <f t="shared" si="4"/>
        <v>0</v>
      </c>
      <c r="AC55" s="205">
        <f t="shared" si="8"/>
        <v>0</v>
      </c>
      <c r="AD55" s="1" t="str">
        <f>IF('Mloc 2022'!$U59&gt;0,$AA55+$AB55,"")</f>
        <v/>
      </c>
      <c r="AE55" s="37">
        <f>IF('Mloc 2022'!$U59&gt;0,"",$AA55+$AB55)</f>
        <v>0</v>
      </c>
      <c r="AF55" s="86" t="e">
        <f>IF('Mloc 2022'!#REF!,$AA55+$AB55,"")</f>
        <v>#REF!</v>
      </c>
      <c r="AG55" s="49" t="e">
        <f>IF('Mloc 2022'!#REF!,"",$AA55+$AB55)</f>
        <v>#REF!</v>
      </c>
    </row>
    <row r="56" spans="1:33" ht="16" customHeight="1" thickBot="1" x14ac:dyDescent="0.2">
      <c r="A56" s="45">
        <f>'Mloc 2022'!A60</f>
        <v>52</v>
      </c>
      <c r="B56" s="54">
        <f>'Mloc 2022'!B60</f>
        <v>0</v>
      </c>
      <c r="C56" s="19">
        <f>'Mloc 2022'!C60</f>
        <v>0</v>
      </c>
      <c r="D56" s="77">
        <f>'Mloc 2022'!D60</f>
        <v>0</v>
      </c>
      <c r="E56" s="80">
        <f>'Mloc 2022'!O60</f>
        <v>0</v>
      </c>
      <c r="F56" s="94">
        <f>'Mloc 2022'!E60</f>
        <v>0</v>
      </c>
      <c r="G56" s="95">
        <f>'Mloc 2022'!F60</f>
        <v>0</v>
      </c>
      <c r="H56" s="188">
        <f>'Mloc 2022'!G60</f>
        <v>0</v>
      </c>
      <c r="I56" s="94">
        <f>'Mloc 2022'!U60</f>
        <v>0</v>
      </c>
      <c r="J56" s="55"/>
      <c r="K56" s="17"/>
      <c r="L56" s="17"/>
      <c r="M56" s="17"/>
      <c r="N56" s="17"/>
      <c r="O56" s="17"/>
      <c r="P56" s="17"/>
      <c r="Q56" s="17"/>
      <c r="R56" s="71"/>
      <c r="S56" s="81">
        <v>34</v>
      </c>
      <c r="T56" s="81">
        <f t="shared" si="9"/>
        <v>0</v>
      </c>
      <c r="U56" s="170">
        <f t="shared" si="10"/>
        <v>0</v>
      </c>
      <c r="V56" s="170">
        <f t="shared" si="11"/>
        <v>0</v>
      </c>
      <c r="W56" s="202">
        <v>1000</v>
      </c>
      <c r="X56" s="1">
        <f t="shared" si="5"/>
        <v>0</v>
      </c>
      <c r="Y56" s="1">
        <f t="shared" si="6"/>
        <v>0</v>
      </c>
      <c r="Z56" s="1">
        <f t="shared" si="7"/>
        <v>0</v>
      </c>
      <c r="AA56" s="193">
        <f t="shared" si="3"/>
        <v>0</v>
      </c>
      <c r="AB56" s="145">
        <f t="shared" si="4"/>
        <v>0</v>
      </c>
      <c r="AC56" s="205">
        <f t="shared" si="8"/>
        <v>0</v>
      </c>
      <c r="AD56" s="1" t="str">
        <f>IF('Mloc 2022'!$U60&gt;0,$AA56+$AB56,"")</f>
        <v/>
      </c>
      <c r="AE56" s="37">
        <f>IF('Mloc 2022'!$U60&gt;0,"",$AA56+$AB56)</f>
        <v>0</v>
      </c>
      <c r="AF56" s="86" t="e">
        <f>IF('Mloc 2022'!#REF!,$AA56+$AB56,"")</f>
        <v>#REF!</v>
      </c>
      <c r="AG56" s="49" t="e">
        <f>IF('Mloc 2022'!#REF!,"",$AA56+$AB56)</f>
        <v>#REF!</v>
      </c>
    </row>
    <row r="57" spans="1:33" ht="16" customHeight="1" thickBot="1" x14ac:dyDescent="0.2">
      <c r="A57" s="45">
        <f>'Mloc 2022'!A61</f>
        <v>53</v>
      </c>
      <c r="B57" s="54">
        <f>'Mloc 2022'!B61</f>
        <v>0</v>
      </c>
      <c r="C57" s="19">
        <f>'Mloc 2022'!C61</f>
        <v>0</v>
      </c>
      <c r="D57" s="77">
        <f>'Mloc 2022'!D61</f>
        <v>0</v>
      </c>
      <c r="E57" s="80">
        <f>'Mloc 2022'!O61</f>
        <v>0</v>
      </c>
      <c r="F57" s="94">
        <f>'Mloc 2022'!E61</f>
        <v>0</v>
      </c>
      <c r="G57" s="95">
        <f>'Mloc 2022'!F61</f>
        <v>0</v>
      </c>
      <c r="H57" s="188">
        <f>'Mloc 2022'!G61</f>
        <v>0</v>
      </c>
      <c r="I57" s="94">
        <f>'Mloc 2022'!U61</f>
        <v>0</v>
      </c>
      <c r="J57" s="55"/>
      <c r="K57" s="17"/>
      <c r="L57" s="17"/>
      <c r="M57" s="17"/>
      <c r="N57" s="17"/>
      <c r="O57" s="17"/>
      <c r="P57" s="17"/>
      <c r="Q57" s="17"/>
      <c r="R57" s="71"/>
      <c r="S57" s="81">
        <v>34</v>
      </c>
      <c r="T57" s="81">
        <f t="shared" si="9"/>
        <v>0</v>
      </c>
      <c r="U57" s="170">
        <f t="shared" si="10"/>
        <v>0</v>
      </c>
      <c r="V57" s="170">
        <f t="shared" si="11"/>
        <v>0</v>
      </c>
      <c r="W57" s="202">
        <v>1000</v>
      </c>
      <c r="X57" s="1">
        <f t="shared" si="5"/>
        <v>0</v>
      </c>
      <c r="Y57" s="1">
        <f t="shared" si="6"/>
        <v>0</v>
      </c>
      <c r="Z57" s="1">
        <f t="shared" si="7"/>
        <v>0</v>
      </c>
      <c r="AA57" s="193">
        <f t="shared" si="3"/>
        <v>0</v>
      </c>
      <c r="AB57" s="145">
        <f t="shared" si="4"/>
        <v>0</v>
      </c>
      <c r="AC57" s="205">
        <f t="shared" si="8"/>
        <v>0</v>
      </c>
      <c r="AD57" s="1" t="str">
        <f>IF('Mloc 2022'!$U61&gt;0,$AA57+$AB57,"")</f>
        <v/>
      </c>
      <c r="AE57" s="37">
        <f>IF('Mloc 2022'!$U61&gt;0,"",$AA57+$AB57)</f>
        <v>0</v>
      </c>
      <c r="AF57" s="86" t="e">
        <f>IF('Mloc 2022'!#REF!,$AA57+$AB57,"")</f>
        <v>#REF!</v>
      </c>
      <c r="AG57" s="49" t="e">
        <f>IF('Mloc 2022'!#REF!,"",$AA57+$AB57)</f>
        <v>#REF!</v>
      </c>
    </row>
    <row r="58" spans="1:33" ht="16" customHeight="1" thickBot="1" x14ac:dyDescent="0.2">
      <c r="A58" s="45">
        <f>'Mloc 2022'!A62</f>
        <v>54</v>
      </c>
      <c r="B58" s="54">
        <f>'Mloc 2022'!B62</f>
        <v>0</v>
      </c>
      <c r="C58" s="19">
        <f>'Mloc 2022'!C62</f>
        <v>0</v>
      </c>
      <c r="D58" s="77">
        <f>'Mloc 2022'!D62</f>
        <v>0</v>
      </c>
      <c r="E58" s="80">
        <f>'Mloc 2022'!O62</f>
        <v>0</v>
      </c>
      <c r="F58" s="94">
        <f>'Mloc 2022'!E62</f>
        <v>0</v>
      </c>
      <c r="G58" s="95">
        <f>'Mloc 2022'!F62</f>
        <v>0</v>
      </c>
      <c r="H58" s="188">
        <f>'Mloc 2022'!G62</f>
        <v>0</v>
      </c>
      <c r="I58" s="94">
        <f>'Mloc 2022'!U62</f>
        <v>0</v>
      </c>
      <c r="J58" s="55"/>
      <c r="K58" s="17"/>
      <c r="L58" s="17"/>
      <c r="M58" s="17"/>
      <c r="N58" s="17"/>
      <c r="O58" s="17"/>
      <c r="P58" s="17"/>
      <c r="Q58" s="17"/>
      <c r="R58" s="71"/>
      <c r="S58" s="81">
        <v>34</v>
      </c>
      <c r="T58" s="81">
        <f t="shared" si="9"/>
        <v>0</v>
      </c>
      <c r="U58" s="170">
        <f t="shared" si="10"/>
        <v>0</v>
      </c>
      <c r="V58" s="170">
        <f t="shared" si="11"/>
        <v>0</v>
      </c>
      <c r="W58" s="202">
        <v>1000</v>
      </c>
      <c r="X58" s="1">
        <f t="shared" si="5"/>
        <v>0</v>
      </c>
      <c r="Y58" s="1">
        <f t="shared" si="6"/>
        <v>0</v>
      </c>
      <c r="Z58" s="1">
        <f t="shared" si="7"/>
        <v>0</v>
      </c>
      <c r="AA58" s="193">
        <f t="shared" si="3"/>
        <v>0</v>
      </c>
      <c r="AB58" s="145">
        <f t="shared" si="4"/>
        <v>0</v>
      </c>
      <c r="AC58" s="205">
        <f t="shared" si="8"/>
        <v>0</v>
      </c>
      <c r="AD58" s="1" t="str">
        <f>IF('Mloc 2022'!$U62&gt;0,$AA58+$AB58,"")</f>
        <v/>
      </c>
      <c r="AE58" s="37">
        <f>IF('Mloc 2022'!$U62&gt;0,"",$AA58+$AB58)</f>
        <v>0</v>
      </c>
      <c r="AF58" s="86" t="e">
        <f>IF('Mloc 2022'!#REF!,$AA58+$AB58,"")</f>
        <v>#REF!</v>
      </c>
      <c r="AG58" s="49" t="e">
        <f>IF('Mloc 2022'!#REF!,"",$AA58+$AB58)</f>
        <v>#REF!</v>
      </c>
    </row>
    <row r="59" spans="1:33" ht="16" customHeight="1" thickBot="1" x14ac:dyDescent="0.2">
      <c r="A59" s="45">
        <f>'Mloc 2022'!A63</f>
        <v>55</v>
      </c>
      <c r="B59" s="54">
        <f>'Mloc 2022'!B63</f>
        <v>0</v>
      </c>
      <c r="C59" s="19">
        <f>'Mloc 2022'!C63</f>
        <v>0</v>
      </c>
      <c r="D59" s="77">
        <f>'Mloc 2022'!D63</f>
        <v>0</v>
      </c>
      <c r="E59" s="80">
        <f>'Mloc 2022'!O63</f>
        <v>0</v>
      </c>
      <c r="F59" s="94">
        <f>'Mloc 2022'!E63</f>
        <v>0</v>
      </c>
      <c r="G59" s="95">
        <f>'Mloc 2022'!F63</f>
        <v>0</v>
      </c>
      <c r="H59" s="188">
        <f>'Mloc 2022'!G63</f>
        <v>0</v>
      </c>
      <c r="I59" s="94">
        <f>'Mloc 2022'!U63</f>
        <v>0</v>
      </c>
      <c r="J59" s="55"/>
      <c r="K59" s="17"/>
      <c r="L59" s="17"/>
      <c r="M59" s="17"/>
      <c r="N59" s="17"/>
      <c r="O59" s="17"/>
      <c r="P59" s="17"/>
      <c r="Q59" s="17"/>
      <c r="R59" s="71"/>
      <c r="S59" s="81">
        <v>34</v>
      </c>
      <c r="T59" s="81">
        <f t="shared" si="9"/>
        <v>0</v>
      </c>
      <c r="U59" s="170">
        <f t="shared" si="10"/>
        <v>0</v>
      </c>
      <c r="V59" s="170">
        <f t="shared" si="11"/>
        <v>0</v>
      </c>
      <c r="W59" s="202">
        <v>1000</v>
      </c>
      <c r="X59" s="1">
        <f t="shared" si="5"/>
        <v>0</v>
      </c>
      <c r="Y59" s="1">
        <f t="shared" si="6"/>
        <v>0</v>
      </c>
      <c r="Z59" s="1">
        <f t="shared" si="7"/>
        <v>0</v>
      </c>
      <c r="AA59" s="193">
        <f t="shared" si="3"/>
        <v>0</v>
      </c>
      <c r="AB59" s="145">
        <f t="shared" si="4"/>
        <v>0</v>
      </c>
      <c r="AC59" s="205">
        <f t="shared" si="8"/>
        <v>0</v>
      </c>
      <c r="AD59" s="1" t="str">
        <f>IF('Mloc 2022'!$U63&gt;0,$AA59+$AB59,"")</f>
        <v/>
      </c>
      <c r="AE59" s="37">
        <f>IF('Mloc 2022'!$U63&gt;0,"",$AA59+$AB59)</f>
        <v>0</v>
      </c>
      <c r="AF59" s="86" t="e">
        <f>IF('Mloc 2022'!#REF!,$AA59+$AB59,"")</f>
        <v>#REF!</v>
      </c>
      <c r="AG59" s="49" t="e">
        <f>IF('Mloc 2022'!#REF!,"",$AA59+$AB59)</f>
        <v>#REF!</v>
      </c>
    </row>
    <row r="60" spans="1:33" ht="16" customHeight="1" thickBot="1" x14ac:dyDescent="0.2">
      <c r="A60" s="45">
        <f>'Mloc 2022'!A64</f>
        <v>56</v>
      </c>
      <c r="B60" s="54">
        <f>'Mloc 2022'!B64</f>
        <v>0</v>
      </c>
      <c r="C60" s="19">
        <f>'Mloc 2022'!C64</f>
        <v>0</v>
      </c>
      <c r="D60" s="77">
        <f>'Mloc 2022'!D64</f>
        <v>0</v>
      </c>
      <c r="E60" s="80">
        <f>'Mloc 2022'!O64</f>
        <v>0</v>
      </c>
      <c r="F60" s="94">
        <f>'Mloc 2022'!E64</f>
        <v>0</v>
      </c>
      <c r="G60" s="95">
        <f>'Mloc 2022'!F64</f>
        <v>0</v>
      </c>
      <c r="H60" s="188">
        <f>'Mloc 2022'!G64</f>
        <v>0</v>
      </c>
      <c r="I60" s="94">
        <f>'Mloc 2022'!U64</f>
        <v>0</v>
      </c>
      <c r="J60" s="55"/>
      <c r="K60" s="17"/>
      <c r="L60" s="17"/>
      <c r="M60" s="17"/>
      <c r="N60" s="17"/>
      <c r="O60" s="17"/>
      <c r="P60" s="17"/>
      <c r="Q60" s="17"/>
      <c r="R60" s="71"/>
      <c r="S60" s="81">
        <v>34</v>
      </c>
      <c r="T60" s="81">
        <f t="shared" si="9"/>
        <v>0</v>
      </c>
      <c r="U60" s="170">
        <f t="shared" si="10"/>
        <v>0</v>
      </c>
      <c r="V60" s="170">
        <f t="shared" si="11"/>
        <v>0</v>
      </c>
      <c r="W60" s="202">
        <v>1000</v>
      </c>
      <c r="X60" s="1">
        <f t="shared" si="5"/>
        <v>0</v>
      </c>
      <c r="Y60" s="1">
        <f t="shared" si="6"/>
        <v>0</v>
      </c>
      <c r="Z60" s="1">
        <f t="shared" si="7"/>
        <v>0</v>
      </c>
      <c r="AA60" s="193">
        <f t="shared" si="3"/>
        <v>0</v>
      </c>
      <c r="AB60" s="145">
        <f t="shared" si="4"/>
        <v>0</v>
      </c>
      <c r="AC60" s="205">
        <f t="shared" si="8"/>
        <v>0</v>
      </c>
      <c r="AD60" s="1" t="str">
        <f>IF('Mloc 2022'!$U64&gt;0,$AA60+$AB60,"")</f>
        <v/>
      </c>
      <c r="AE60" s="37">
        <f>IF('Mloc 2022'!$U64&gt;0,"",$AA60+$AB60)</f>
        <v>0</v>
      </c>
      <c r="AF60" s="86" t="e">
        <f>IF('Mloc 2022'!#REF!,$AA60+$AB60,"")</f>
        <v>#REF!</v>
      </c>
      <c r="AG60" s="49" t="e">
        <f>IF('Mloc 2022'!#REF!,"",$AA60+$AB60)</f>
        <v>#REF!</v>
      </c>
    </row>
    <row r="61" spans="1:33" ht="16" customHeight="1" thickBot="1" x14ac:dyDescent="0.2">
      <c r="A61" s="45">
        <f>'Mloc 2022'!A65</f>
        <v>57</v>
      </c>
      <c r="B61" s="54">
        <f>'Mloc 2022'!B65</f>
        <v>0</v>
      </c>
      <c r="C61" s="19">
        <f>'Mloc 2022'!C65</f>
        <v>0</v>
      </c>
      <c r="D61" s="77">
        <f>'Mloc 2022'!D65</f>
        <v>0</v>
      </c>
      <c r="E61" s="80">
        <f>'Mloc 2022'!O65</f>
        <v>0</v>
      </c>
      <c r="F61" s="94">
        <f>'Mloc 2022'!E65</f>
        <v>0</v>
      </c>
      <c r="G61" s="95">
        <f>'Mloc 2022'!F65</f>
        <v>0</v>
      </c>
      <c r="H61" s="188">
        <f>'Mloc 2022'!G65</f>
        <v>0</v>
      </c>
      <c r="I61" s="94">
        <f>'Mloc 2022'!U65</f>
        <v>0</v>
      </c>
      <c r="J61" s="55"/>
      <c r="K61" s="17"/>
      <c r="L61" s="17"/>
      <c r="M61" s="17"/>
      <c r="N61" s="17"/>
      <c r="O61" s="17"/>
      <c r="P61" s="17"/>
      <c r="Q61" s="17"/>
      <c r="R61" s="71"/>
      <c r="S61" s="81">
        <v>34</v>
      </c>
      <c r="T61" s="81">
        <f t="shared" si="9"/>
        <v>0</v>
      </c>
      <c r="U61" s="170">
        <f t="shared" si="10"/>
        <v>0</v>
      </c>
      <c r="V61" s="170">
        <f t="shared" si="11"/>
        <v>0</v>
      </c>
      <c r="W61" s="202">
        <v>1000</v>
      </c>
      <c r="X61" s="1">
        <f t="shared" si="5"/>
        <v>0</v>
      </c>
      <c r="Y61" s="1">
        <f t="shared" si="6"/>
        <v>0</v>
      </c>
      <c r="Z61" s="1">
        <f t="shared" si="7"/>
        <v>0</v>
      </c>
      <c r="AA61" s="193">
        <f t="shared" si="3"/>
        <v>0</v>
      </c>
      <c r="AB61" s="145">
        <f t="shared" si="4"/>
        <v>0</v>
      </c>
      <c r="AC61" s="205">
        <f t="shared" si="8"/>
        <v>0</v>
      </c>
      <c r="AD61" s="1" t="str">
        <f>IF('Mloc 2022'!$U65&gt;0,$AA61+$AB61,"")</f>
        <v/>
      </c>
      <c r="AE61" s="37">
        <f>IF('Mloc 2022'!$U65&gt;0,"",$AA61+$AB61)</f>
        <v>0</v>
      </c>
      <c r="AF61" s="86" t="e">
        <f>IF('Mloc 2022'!#REF!,$AA61+$AB61,"")</f>
        <v>#REF!</v>
      </c>
      <c r="AG61" s="49" t="e">
        <f>IF('Mloc 2022'!#REF!,"",$AA61+$AB61)</f>
        <v>#REF!</v>
      </c>
    </row>
    <row r="62" spans="1:33" ht="16" customHeight="1" thickBot="1" x14ac:dyDescent="0.2">
      <c r="A62" s="45">
        <f>'Mloc 2022'!A66</f>
        <v>58</v>
      </c>
      <c r="B62" s="54">
        <f>'Mloc 2022'!B66</f>
        <v>0</v>
      </c>
      <c r="C62" s="19">
        <f>'Mloc 2022'!C66</f>
        <v>0</v>
      </c>
      <c r="D62" s="77">
        <f>'Mloc 2022'!D66</f>
        <v>0</v>
      </c>
      <c r="E62" s="80">
        <f>'Mloc 2022'!O66</f>
        <v>0</v>
      </c>
      <c r="F62" s="94">
        <f>'Mloc 2022'!E66</f>
        <v>0</v>
      </c>
      <c r="G62" s="95">
        <f>'Mloc 2022'!F66</f>
        <v>0</v>
      </c>
      <c r="H62" s="188">
        <f>'Mloc 2022'!G66</f>
        <v>0</v>
      </c>
      <c r="I62" s="94">
        <f>'Mloc 2022'!U66</f>
        <v>0</v>
      </c>
      <c r="J62" s="82"/>
      <c r="K62" s="32"/>
      <c r="L62" s="32"/>
      <c r="M62" s="32"/>
      <c r="N62" s="32"/>
      <c r="O62" s="32"/>
      <c r="P62" s="32"/>
      <c r="Q62" s="32"/>
      <c r="R62" s="59"/>
      <c r="S62" s="81">
        <v>34</v>
      </c>
      <c r="T62" s="81">
        <f t="shared" si="9"/>
        <v>0</v>
      </c>
      <c r="U62" s="170">
        <f t="shared" si="10"/>
        <v>0</v>
      </c>
      <c r="V62" s="170">
        <f t="shared" si="11"/>
        <v>0</v>
      </c>
      <c r="W62" s="202">
        <v>1000</v>
      </c>
      <c r="X62" s="1">
        <f t="shared" si="5"/>
        <v>0</v>
      </c>
      <c r="Y62" s="1">
        <f t="shared" si="6"/>
        <v>0</v>
      </c>
      <c r="Z62" s="1">
        <f t="shared" si="7"/>
        <v>0</v>
      </c>
      <c r="AA62" s="193">
        <f t="shared" si="3"/>
        <v>0</v>
      </c>
      <c r="AB62" s="145">
        <f t="shared" si="4"/>
        <v>0</v>
      </c>
      <c r="AC62" s="205">
        <f t="shared" si="8"/>
        <v>0</v>
      </c>
      <c r="AD62" s="1" t="str">
        <f>IF('Mloc 2022'!$U66&gt;0,$AA62+$AB62,"")</f>
        <v/>
      </c>
      <c r="AE62" s="37">
        <f>IF('Mloc 2022'!$U66&gt;0,"",$AA62+$AB62)</f>
        <v>0</v>
      </c>
      <c r="AF62" s="86" t="e">
        <f>IF('Mloc 2022'!#REF!,$AA62+$AB62,"")</f>
        <v>#REF!</v>
      </c>
      <c r="AG62" s="49" t="e">
        <f>IF('Mloc 2022'!#REF!,"",$AA62+$AB62)</f>
        <v>#REF!</v>
      </c>
    </row>
    <row r="63" spans="1:33" ht="16" customHeight="1" thickBot="1" x14ac:dyDescent="0.2">
      <c r="A63" s="45">
        <f>'Mloc 2022'!A67</f>
        <v>59</v>
      </c>
      <c r="B63" s="54">
        <f>'Mloc 2022'!B67</f>
        <v>0</v>
      </c>
      <c r="C63" s="19">
        <f>'Mloc 2022'!C67</f>
        <v>0</v>
      </c>
      <c r="D63" s="77">
        <f>'Mloc 2022'!D67</f>
        <v>0</v>
      </c>
      <c r="E63" s="80">
        <f>'Mloc 2022'!O67</f>
        <v>0</v>
      </c>
      <c r="F63" s="94">
        <f>'Mloc 2022'!E67</f>
        <v>0</v>
      </c>
      <c r="G63" s="95">
        <f>'Mloc 2022'!F67</f>
        <v>0</v>
      </c>
      <c r="H63" s="188">
        <f>'Mloc 2022'!G67</f>
        <v>0</v>
      </c>
      <c r="I63" s="94">
        <f>'Mloc 2022'!U67</f>
        <v>0</v>
      </c>
      <c r="J63" s="83"/>
      <c r="K63" s="10"/>
      <c r="L63" s="10"/>
      <c r="M63" s="10"/>
      <c r="N63" s="10"/>
      <c r="O63" s="10"/>
      <c r="P63" s="10"/>
      <c r="Q63" s="10"/>
      <c r="R63" s="84"/>
      <c r="S63" s="81">
        <v>34</v>
      </c>
      <c r="T63" s="81">
        <f t="shared" si="9"/>
        <v>0</v>
      </c>
      <c r="U63" s="170">
        <f t="shared" si="10"/>
        <v>0</v>
      </c>
      <c r="V63" s="170">
        <f t="shared" si="11"/>
        <v>0</v>
      </c>
      <c r="W63" s="202">
        <v>1000</v>
      </c>
      <c r="X63" s="1">
        <f t="shared" si="5"/>
        <v>0</v>
      </c>
      <c r="Y63" s="1">
        <f t="shared" si="6"/>
        <v>0</v>
      </c>
      <c r="Z63" s="1">
        <f t="shared" si="7"/>
        <v>0</v>
      </c>
      <c r="AA63" s="193">
        <f t="shared" si="3"/>
        <v>0</v>
      </c>
      <c r="AB63" s="145">
        <f t="shared" si="4"/>
        <v>0</v>
      </c>
      <c r="AC63" s="205">
        <f t="shared" si="8"/>
        <v>0</v>
      </c>
      <c r="AD63" s="1" t="str">
        <f>IF('Mloc 2022'!$U67&gt;0,$AA63+$AB63,"")</f>
        <v/>
      </c>
      <c r="AE63" s="37">
        <f>IF('Mloc 2022'!$U67&gt;0,"",$AA63+$AB63)</f>
        <v>0</v>
      </c>
      <c r="AF63" s="42"/>
      <c r="AG63" s="42"/>
    </row>
    <row r="64" spans="1:33" ht="16" customHeight="1" thickBot="1" x14ac:dyDescent="0.2">
      <c r="A64" s="45">
        <f>'Mloc 2022'!A68</f>
        <v>60</v>
      </c>
      <c r="B64" s="54">
        <f>'Mloc 2022'!B68</f>
        <v>0</v>
      </c>
      <c r="C64" s="19">
        <f>'Mloc 2022'!C68</f>
        <v>0</v>
      </c>
      <c r="D64" s="77">
        <f>'Mloc 2022'!D68</f>
        <v>0</v>
      </c>
      <c r="E64" s="80">
        <f>'Mloc 2022'!O68</f>
        <v>0</v>
      </c>
      <c r="F64" s="94">
        <f>'Mloc 2022'!E68</f>
        <v>0</v>
      </c>
      <c r="G64" s="95">
        <f>'Mloc 2022'!F68</f>
        <v>0</v>
      </c>
      <c r="H64" s="188">
        <f>'Mloc 2022'!G68</f>
        <v>0</v>
      </c>
      <c r="I64" s="94">
        <f>'Mloc 2022'!U68</f>
        <v>0</v>
      </c>
      <c r="J64" s="83"/>
      <c r="K64" s="10"/>
      <c r="L64" s="10"/>
      <c r="M64" s="10"/>
      <c r="N64" s="10"/>
      <c r="O64" s="10"/>
      <c r="P64" s="10"/>
      <c r="Q64" s="10"/>
      <c r="R64" s="84"/>
      <c r="S64" s="81">
        <v>34</v>
      </c>
      <c r="T64" s="81">
        <f t="shared" si="9"/>
        <v>0</v>
      </c>
      <c r="U64" s="170">
        <f t="shared" si="10"/>
        <v>0</v>
      </c>
      <c r="V64" s="170">
        <f t="shared" si="11"/>
        <v>0</v>
      </c>
      <c r="W64" s="202">
        <v>1000</v>
      </c>
      <c r="X64" s="1">
        <f t="shared" si="5"/>
        <v>0</v>
      </c>
      <c r="Y64" s="1">
        <f t="shared" si="6"/>
        <v>0</v>
      </c>
      <c r="Z64" s="1">
        <f t="shared" si="7"/>
        <v>0</v>
      </c>
      <c r="AA64" s="193">
        <f t="shared" si="3"/>
        <v>0</v>
      </c>
      <c r="AB64" s="145">
        <f t="shared" si="4"/>
        <v>0</v>
      </c>
      <c r="AC64" s="205">
        <f t="shared" si="8"/>
        <v>0</v>
      </c>
      <c r="AD64" s="1" t="str">
        <f>IF('Mloc 2022'!$U68&gt;0,$AA64+$AB64,"")</f>
        <v/>
      </c>
      <c r="AE64" s="37">
        <f>IF('Mloc 2022'!$U68&gt;0,"",$AA64+$AB64)</f>
        <v>0</v>
      </c>
      <c r="AF64" s="42"/>
      <c r="AG64" s="42"/>
    </row>
    <row r="65" spans="1:33" ht="16" customHeight="1" thickBot="1" x14ac:dyDescent="0.2">
      <c r="A65" s="45">
        <f>'Mloc 2022'!A69</f>
        <v>61</v>
      </c>
      <c r="B65" s="54">
        <f>'Mloc 2022'!B69</f>
        <v>0</v>
      </c>
      <c r="C65" s="19">
        <f>'Mloc 2022'!C69</f>
        <v>0</v>
      </c>
      <c r="D65" s="77">
        <f>'Mloc 2022'!D69</f>
        <v>0</v>
      </c>
      <c r="E65" s="80">
        <f>'Mloc 2022'!O69</f>
        <v>0</v>
      </c>
      <c r="F65" s="94">
        <f>'Mloc 2022'!E69</f>
        <v>0</v>
      </c>
      <c r="G65" s="95">
        <f>'Mloc 2022'!F69</f>
        <v>0</v>
      </c>
      <c r="H65" s="188">
        <f>'Mloc 2022'!G69</f>
        <v>0</v>
      </c>
      <c r="I65" s="94">
        <f>'Mloc 2022'!U69</f>
        <v>0</v>
      </c>
      <c r="J65" s="83"/>
      <c r="K65" s="10"/>
      <c r="L65" s="10"/>
      <c r="M65" s="10"/>
      <c r="N65" s="10"/>
      <c r="O65" s="10"/>
      <c r="P65" s="10"/>
      <c r="Q65" s="10"/>
      <c r="R65" s="84"/>
      <c r="S65" s="81">
        <v>34</v>
      </c>
      <c r="T65" s="81">
        <f t="shared" si="9"/>
        <v>0</v>
      </c>
      <c r="U65" s="170">
        <f t="shared" si="10"/>
        <v>0</v>
      </c>
      <c r="V65" s="170">
        <f t="shared" si="11"/>
        <v>0</v>
      </c>
      <c r="W65" s="202">
        <v>1000</v>
      </c>
      <c r="X65" s="1">
        <f t="shared" si="5"/>
        <v>0</v>
      </c>
      <c r="Y65" s="1">
        <f t="shared" si="6"/>
        <v>0</v>
      </c>
      <c r="Z65" s="1">
        <f t="shared" si="7"/>
        <v>0</v>
      </c>
      <c r="AA65" s="193">
        <f t="shared" si="3"/>
        <v>0</v>
      </c>
      <c r="AB65" s="145">
        <f t="shared" si="4"/>
        <v>0</v>
      </c>
      <c r="AC65" s="205">
        <f t="shared" si="8"/>
        <v>0</v>
      </c>
      <c r="AD65" s="1" t="str">
        <f>IF('Mloc 2022'!$U69&gt;0,$AA65+$AB65,"")</f>
        <v/>
      </c>
      <c r="AE65" s="37">
        <f>IF('Mloc 2022'!$U69&gt;0,"",$AA65+$AB65)</f>
        <v>0</v>
      </c>
      <c r="AF65" s="42"/>
      <c r="AG65" s="42"/>
    </row>
    <row r="66" spans="1:33" ht="16" customHeight="1" thickBot="1" x14ac:dyDescent="0.2">
      <c r="A66" s="45">
        <f>'Mloc 2022'!A70</f>
        <v>62</v>
      </c>
      <c r="B66" s="54">
        <f>'Mloc 2022'!B70</f>
        <v>0</v>
      </c>
      <c r="C66" s="19">
        <f>'Mloc 2022'!C70</f>
        <v>0</v>
      </c>
      <c r="D66" s="77">
        <f>'Mloc 2022'!D70</f>
        <v>0</v>
      </c>
      <c r="E66" s="80">
        <f>'Mloc 2022'!O70</f>
        <v>0</v>
      </c>
      <c r="F66" s="94">
        <f>'Mloc 2022'!E70</f>
        <v>0</v>
      </c>
      <c r="G66" s="95">
        <f>'Mloc 2022'!F70</f>
        <v>0</v>
      </c>
      <c r="H66" s="188">
        <f>'Mloc 2022'!G70</f>
        <v>0</v>
      </c>
      <c r="I66" s="94">
        <f>'Mloc 2022'!U70</f>
        <v>0</v>
      </c>
      <c r="J66" s="83"/>
      <c r="K66" s="10"/>
      <c r="L66" s="10"/>
      <c r="M66" s="10"/>
      <c r="N66" s="10"/>
      <c r="O66" s="10"/>
      <c r="P66" s="10"/>
      <c r="Q66" s="10"/>
      <c r="R66" s="84"/>
      <c r="S66" s="81">
        <v>34</v>
      </c>
      <c r="T66" s="81">
        <f t="shared" si="9"/>
        <v>0</v>
      </c>
      <c r="U66" s="170">
        <f t="shared" si="10"/>
        <v>0</v>
      </c>
      <c r="V66" s="170">
        <f t="shared" si="11"/>
        <v>0</v>
      </c>
      <c r="W66" s="202">
        <v>1000</v>
      </c>
      <c r="X66" s="1">
        <f t="shared" si="5"/>
        <v>0</v>
      </c>
      <c r="Y66" s="1">
        <f t="shared" si="6"/>
        <v>0</v>
      </c>
      <c r="Z66" s="1">
        <f t="shared" si="7"/>
        <v>0</v>
      </c>
      <c r="AA66" s="193">
        <f t="shared" si="3"/>
        <v>0</v>
      </c>
      <c r="AB66" s="145">
        <f t="shared" si="4"/>
        <v>0</v>
      </c>
      <c r="AC66" s="205">
        <f t="shared" si="8"/>
        <v>0</v>
      </c>
      <c r="AD66" s="1" t="str">
        <f>IF('Mloc 2022'!$U70&gt;0,$AA66+$AB66,"")</f>
        <v/>
      </c>
      <c r="AE66" s="37">
        <f>IF('Mloc 2022'!$U70&gt;0,"",$AA66+$AB66)</f>
        <v>0</v>
      </c>
      <c r="AF66" s="42"/>
      <c r="AG66" s="42"/>
    </row>
    <row r="67" spans="1:33" ht="16" customHeight="1" thickBot="1" x14ac:dyDescent="0.2">
      <c r="A67" s="45">
        <f>'Mloc 2022'!A71</f>
        <v>63</v>
      </c>
      <c r="B67" s="54">
        <f>'Mloc 2022'!B71</f>
        <v>0</v>
      </c>
      <c r="C67" s="19">
        <f>'Mloc 2022'!C71</f>
        <v>0</v>
      </c>
      <c r="D67" s="77">
        <f>'Mloc 2022'!D71</f>
        <v>0</v>
      </c>
      <c r="E67" s="80">
        <f>'Mloc 2022'!O71</f>
        <v>0</v>
      </c>
      <c r="F67" s="94">
        <f>'Mloc 2022'!E71</f>
        <v>0</v>
      </c>
      <c r="G67" s="95">
        <f>'Mloc 2022'!F71</f>
        <v>0</v>
      </c>
      <c r="H67" s="188">
        <f>'Mloc 2022'!G71</f>
        <v>0</v>
      </c>
      <c r="I67" s="94">
        <f>'Mloc 2022'!U71</f>
        <v>0</v>
      </c>
      <c r="J67" s="83"/>
      <c r="K67" s="10"/>
      <c r="L67" s="10"/>
      <c r="M67" s="10"/>
      <c r="N67" s="10"/>
      <c r="O67" s="10"/>
      <c r="P67" s="10"/>
      <c r="Q67" s="10"/>
      <c r="R67" s="84"/>
      <c r="S67" s="81">
        <v>34</v>
      </c>
      <c r="T67" s="81">
        <f t="shared" si="9"/>
        <v>0</v>
      </c>
      <c r="U67" s="170">
        <f t="shared" si="10"/>
        <v>0</v>
      </c>
      <c r="V67" s="170">
        <f t="shared" si="11"/>
        <v>0</v>
      </c>
      <c r="W67" s="202">
        <v>1000</v>
      </c>
      <c r="X67" s="1">
        <f t="shared" si="5"/>
        <v>0</v>
      </c>
      <c r="Y67" s="1">
        <f t="shared" si="6"/>
        <v>0</v>
      </c>
      <c r="Z67" s="1">
        <f t="shared" si="7"/>
        <v>0</v>
      </c>
      <c r="AA67" s="193">
        <f t="shared" si="3"/>
        <v>0</v>
      </c>
      <c r="AB67" s="145">
        <f t="shared" si="4"/>
        <v>0</v>
      </c>
      <c r="AC67" s="205">
        <f t="shared" si="8"/>
        <v>0</v>
      </c>
      <c r="AD67" s="1" t="str">
        <f>IF('Mloc 2022'!$U71&gt;0,$AA67+$AB67,"")</f>
        <v/>
      </c>
      <c r="AE67" s="37">
        <f>IF('Mloc 2022'!$U71&gt;0,"",$AA67+$AB67)</f>
        <v>0</v>
      </c>
      <c r="AF67" s="42"/>
      <c r="AG67" s="42"/>
    </row>
    <row r="68" spans="1:33" ht="16" customHeight="1" thickBot="1" x14ac:dyDescent="0.2">
      <c r="A68" s="45">
        <f>'Mloc 2022'!A72</f>
        <v>64</v>
      </c>
      <c r="B68" s="54">
        <f>'Mloc 2022'!B72</f>
        <v>0</v>
      </c>
      <c r="C68" s="19">
        <f>'Mloc 2022'!C72</f>
        <v>0</v>
      </c>
      <c r="D68" s="77">
        <f>'Mloc 2022'!D72</f>
        <v>0</v>
      </c>
      <c r="E68" s="80">
        <f>'Mloc 2022'!O72</f>
        <v>0</v>
      </c>
      <c r="F68" s="94">
        <f>'Mloc 2022'!E72</f>
        <v>0</v>
      </c>
      <c r="G68" s="95">
        <f>'Mloc 2022'!F72</f>
        <v>0</v>
      </c>
      <c r="H68" s="188">
        <f>'Mloc 2022'!G72</f>
        <v>0</v>
      </c>
      <c r="I68" s="94">
        <f>'Mloc 2022'!U72</f>
        <v>0</v>
      </c>
      <c r="J68" s="83"/>
      <c r="K68" s="10"/>
      <c r="L68" s="10"/>
      <c r="M68" s="10"/>
      <c r="N68" s="10"/>
      <c r="O68" s="10"/>
      <c r="P68" s="10"/>
      <c r="Q68" s="10"/>
      <c r="R68" s="84"/>
      <c r="S68" s="81">
        <v>34</v>
      </c>
      <c r="T68" s="81">
        <f t="shared" si="9"/>
        <v>0</v>
      </c>
      <c r="U68" s="170">
        <f t="shared" si="10"/>
        <v>0</v>
      </c>
      <c r="V68" s="170">
        <f t="shared" si="11"/>
        <v>0</v>
      </c>
      <c r="W68" s="202">
        <v>1000</v>
      </c>
      <c r="X68" s="1">
        <f t="shared" si="5"/>
        <v>0</v>
      </c>
      <c r="Y68" s="1">
        <f t="shared" si="6"/>
        <v>0</v>
      </c>
      <c r="Z68" s="1">
        <f t="shared" si="7"/>
        <v>0</v>
      </c>
      <c r="AA68" s="193">
        <f t="shared" si="3"/>
        <v>0</v>
      </c>
      <c r="AB68" s="145">
        <f t="shared" si="4"/>
        <v>0</v>
      </c>
      <c r="AC68" s="205">
        <f t="shared" si="8"/>
        <v>0</v>
      </c>
      <c r="AD68" s="1" t="str">
        <f>IF('Mloc 2022'!$U72&gt;0,$AA68+$AB68,"")</f>
        <v/>
      </c>
      <c r="AE68" s="37">
        <f>IF('Mloc 2022'!$U72&gt;0,"",$AA68+$AB68)</f>
        <v>0</v>
      </c>
      <c r="AF68" s="42"/>
      <c r="AG68" s="42"/>
    </row>
    <row r="69" spans="1:33" ht="16" customHeight="1" thickBot="1" x14ac:dyDescent="0.2">
      <c r="A69" s="45">
        <f>'Mloc 2022'!A73</f>
        <v>65</v>
      </c>
      <c r="B69" s="54">
        <f>'Mloc 2022'!B73</f>
        <v>0</v>
      </c>
      <c r="C69" s="19">
        <f>'Mloc 2022'!C73</f>
        <v>0</v>
      </c>
      <c r="D69" s="77">
        <f>'Mloc 2022'!D73</f>
        <v>0</v>
      </c>
      <c r="E69" s="80">
        <f>'Mloc 2022'!O73</f>
        <v>0</v>
      </c>
      <c r="F69" s="94">
        <f>'Mloc 2022'!E73</f>
        <v>0</v>
      </c>
      <c r="G69" s="95">
        <f>'Mloc 2022'!F73</f>
        <v>0</v>
      </c>
      <c r="H69" s="188">
        <f>'Mloc 2022'!G73</f>
        <v>0</v>
      </c>
      <c r="I69" s="94">
        <f>'Mloc 2022'!U73</f>
        <v>0</v>
      </c>
      <c r="J69" s="83"/>
      <c r="K69" s="10"/>
      <c r="L69" s="10"/>
      <c r="M69" s="10"/>
      <c r="N69" s="10"/>
      <c r="O69" s="10"/>
      <c r="P69" s="10"/>
      <c r="Q69" s="10"/>
      <c r="R69" s="84"/>
      <c r="S69" s="81">
        <v>34</v>
      </c>
      <c r="T69" s="81">
        <f t="shared" ref="T69:T104" si="12">($F69)*(G69)*SUM((31-$J69)/31,(29-$K69)/29,(31-$L69)/31,(30-$M69)/30,(31-$N69)/31,(30-$O69)/30,(31-$P69)/31,(31-$Q69)/31,(30-$R69)/30)/9</f>
        <v>0</v>
      </c>
      <c r="U69" s="170">
        <f t="shared" ref="U69:U104" si="13">($F69)*(H69)*SUM((31-$J69)/31,(29-$K69)/29,(31-$L69)/31,(30-$M69)/30,(31-$N69)/31,(30-$O69)/30,(31-$P69)/31,(31-$Q69)/31,(30-$R69)/30)/9</f>
        <v>0</v>
      </c>
      <c r="V69" s="170">
        <f t="shared" ref="V69:V104" si="14">($F69)*(I69)*SUM((31-$J69)/31,(29-$K69)/29,(31-$L69)/31,(30-$M69)/30,(31-$N69)/31,(30-$O69)/30,(31-$P69)/31,(31-$Q69)/31,(30-$R69)/30)/9</f>
        <v>0</v>
      </c>
      <c r="W69" s="202">
        <v>1000</v>
      </c>
      <c r="X69" s="1">
        <f t="shared" si="5"/>
        <v>0</v>
      </c>
      <c r="Y69" s="1">
        <f t="shared" si="6"/>
        <v>0</v>
      </c>
      <c r="Z69" s="1">
        <f t="shared" si="7"/>
        <v>0</v>
      </c>
      <c r="AA69" s="193">
        <f t="shared" si="3"/>
        <v>0</v>
      </c>
      <c r="AB69" s="145">
        <f t="shared" si="4"/>
        <v>0</v>
      </c>
      <c r="AC69" s="205">
        <f t="shared" si="8"/>
        <v>0</v>
      </c>
      <c r="AD69" s="1" t="str">
        <f>IF('Mloc 2022'!$U73&gt;0,$AA69+$AB69,"")</f>
        <v/>
      </c>
      <c r="AE69" s="37">
        <f>IF('Mloc 2022'!$U73&gt;0,"",$AA69+$AB69)</f>
        <v>0</v>
      </c>
      <c r="AF69" s="42"/>
      <c r="AG69" s="42"/>
    </row>
    <row r="70" spans="1:33" ht="16" customHeight="1" thickBot="1" x14ac:dyDescent="0.2">
      <c r="A70" s="45">
        <f>'Mloc 2022'!A74</f>
        <v>66</v>
      </c>
      <c r="B70" s="54">
        <f>'Mloc 2022'!B74</f>
        <v>0</v>
      </c>
      <c r="C70" s="19">
        <f>'Mloc 2022'!C74</f>
        <v>0</v>
      </c>
      <c r="D70" s="77">
        <f>'Mloc 2022'!D74</f>
        <v>0</v>
      </c>
      <c r="E70" s="80">
        <f>'Mloc 2022'!O74</f>
        <v>0</v>
      </c>
      <c r="F70" s="94">
        <f>'Mloc 2022'!E74</f>
        <v>0</v>
      </c>
      <c r="G70" s="95">
        <f>'Mloc 2022'!F74</f>
        <v>0</v>
      </c>
      <c r="H70" s="188">
        <f>'Mloc 2022'!G74</f>
        <v>0</v>
      </c>
      <c r="I70" s="94">
        <f>'Mloc 2022'!U74</f>
        <v>0</v>
      </c>
      <c r="J70" s="83"/>
      <c r="K70" s="10"/>
      <c r="L70" s="10"/>
      <c r="M70" s="10"/>
      <c r="N70" s="10"/>
      <c r="O70" s="10"/>
      <c r="P70" s="10"/>
      <c r="Q70" s="10"/>
      <c r="R70" s="84"/>
      <c r="S70" s="81">
        <v>34</v>
      </c>
      <c r="T70" s="81">
        <f t="shared" si="12"/>
        <v>0</v>
      </c>
      <c r="U70" s="170">
        <f t="shared" si="13"/>
        <v>0</v>
      </c>
      <c r="V70" s="170">
        <f t="shared" si="14"/>
        <v>0</v>
      </c>
      <c r="W70" s="202">
        <v>1000</v>
      </c>
      <c r="X70" s="1">
        <f t="shared" ref="X70:X104" si="15">W70*$T70</f>
        <v>0</v>
      </c>
      <c r="Y70" s="1">
        <f t="shared" ref="Y70:Y104" si="16">W70*U70</f>
        <v>0</v>
      </c>
      <c r="Z70" s="1">
        <f t="shared" ref="Z70:Z104" si="17">W70*V70</f>
        <v>0</v>
      </c>
      <c r="AA70" s="193">
        <f t="shared" ref="AA70:AA104" si="18">X70*(1+$S70/100)</f>
        <v>0</v>
      </c>
      <c r="AB70" s="145">
        <f t="shared" ref="AB70:AB104" si="19">Y70*(1+$S70/100)</f>
        <v>0</v>
      </c>
      <c r="AC70" s="205">
        <f t="shared" ref="AC70:AC104" si="20">Z70*(1+$S70/100)</f>
        <v>0</v>
      </c>
      <c r="AD70" s="1" t="str">
        <f>IF('Mloc 2022'!$U74&gt;0,$AA70+$AB70,"")</f>
        <v/>
      </c>
      <c r="AE70" s="37">
        <f>IF('Mloc 2022'!$U74&gt;0,"",$AA70+$AB70)</f>
        <v>0</v>
      </c>
      <c r="AF70" s="42"/>
      <c r="AG70" s="42"/>
    </row>
    <row r="71" spans="1:33" ht="16" customHeight="1" thickBot="1" x14ac:dyDescent="0.2">
      <c r="A71" s="45">
        <f>'Mloc 2022'!A75</f>
        <v>67</v>
      </c>
      <c r="B71" s="54">
        <f>'Mloc 2022'!B75</f>
        <v>0</v>
      </c>
      <c r="C71" s="19">
        <f>'Mloc 2022'!C75</f>
        <v>0</v>
      </c>
      <c r="D71" s="77">
        <f>'Mloc 2022'!D75</f>
        <v>0</v>
      </c>
      <c r="E71" s="80">
        <f>'Mloc 2022'!O75</f>
        <v>0</v>
      </c>
      <c r="F71" s="94">
        <f>'Mloc 2022'!E75</f>
        <v>0</v>
      </c>
      <c r="G71" s="95">
        <f>'Mloc 2022'!F75</f>
        <v>0</v>
      </c>
      <c r="H71" s="188">
        <f>'Mloc 2022'!G75</f>
        <v>0</v>
      </c>
      <c r="I71" s="94">
        <f>'Mloc 2022'!U75</f>
        <v>0</v>
      </c>
      <c r="J71" s="83"/>
      <c r="K71" s="10"/>
      <c r="L71" s="10"/>
      <c r="M71" s="10"/>
      <c r="N71" s="10"/>
      <c r="O71" s="10"/>
      <c r="P71" s="10"/>
      <c r="Q71" s="10"/>
      <c r="R71" s="84"/>
      <c r="S71" s="81">
        <v>34</v>
      </c>
      <c r="T71" s="81">
        <f t="shared" si="12"/>
        <v>0</v>
      </c>
      <c r="U71" s="170">
        <f t="shared" si="13"/>
        <v>0</v>
      </c>
      <c r="V71" s="170">
        <f t="shared" si="14"/>
        <v>0</v>
      </c>
      <c r="W71" s="202">
        <v>1000</v>
      </c>
      <c r="X71" s="1">
        <f t="shared" si="15"/>
        <v>0</v>
      </c>
      <c r="Y71" s="1">
        <f t="shared" si="16"/>
        <v>0</v>
      </c>
      <c r="Z71" s="1">
        <f t="shared" si="17"/>
        <v>0</v>
      </c>
      <c r="AA71" s="193">
        <f t="shared" si="18"/>
        <v>0</v>
      </c>
      <c r="AB71" s="145">
        <f t="shared" si="19"/>
        <v>0</v>
      </c>
      <c r="AC71" s="205">
        <f t="shared" si="20"/>
        <v>0</v>
      </c>
      <c r="AD71" s="1" t="str">
        <f>IF('Mloc 2022'!$U75&gt;0,$AA71+$AB71,"")</f>
        <v/>
      </c>
      <c r="AE71" s="37">
        <f>IF('Mloc 2022'!$U75&gt;0,"",$AA71+$AB71)</f>
        <v>0</v>
      </c>
      <c r="AF71" s="42"/>
      <c r="AG71" s="42"/>
    </row>
    <row r="72" spans="1:33" ht="16" customHeight="1" thickBot="1" x14ac:dyDescent="0.2">
      <c r="A72" s="45">
        <f>'Mloc 2022'!A76</f>
        <v>68</v>
      </c>
      <c r="B72" s="54">
        <f>'Mloc 2022'!B76</f>
        <v>0</v>
      </c>
      <c r="C72" s="19">
        <f>'Mloc 2022'!C76</f>
        <v>0</v>
      </c>
      <c r="D72" s="77">
        <f>'Mloc 2022'!D76</f>
        <v>0</v>
      </c>
      <c r="E72" s="80">
        <f>'Mloc 2022'!O76</f>
        <v>0</v>
      </c>
      <c r="F72" s="94">
        <f>'Mloc 2022'!E76</f>
        <v>0</v>
      </c>
      <c r="G72" s="95">
        <f>'Mloc 2022'!F76</f>
        <v>0</v>
      </c>
      <c r="H72" s="188">
        <f>'Mloc 2022'!G76</f>
        <v>0</v>
      </c>
      <c r="I72" s="94">
        <f>'Mloc 2022'!U76</f>
        <v>0</v>
      </c>
      <c r="J72" s="83"/>
      <c r="K72" s="10"/>
      <c r="L72" s="10"/>
      <c r="M72" s="10"/>
      <c r="N72" s="10"/>
      <c r="O72" s="10"/>
      <c r="P72" s="10"/>
      <c r="Q72" s="10"/>
      <c r="R72" s="84"/>
      <c r="S72" s="81">
        <v>34</v>
      </c>
      <c r="T72" s="81">
        <f t="shared" si="12"/>
        <v>0</v>
      </c>
      <c r="U72" s="170">
        <f t="shared" si="13"/>
        <v>0</v>
      </c>
      <c r="V72" s="170">
        <f t="shared" si="14"/>
        <v>0</v>
      </c>
      <c r="W72" s="202">
        <v>1000</v>
      </c>
      <c r="X72" s="1">
        <f t="shared" si="15"/>
        <v>0</v>
      </c>
      <c r="Y72" s="1">
        <f t="shared" si="16"/>
        <v>0</v>
      </c>
      <c r="Z72" s="1">
        <f t="shared" si="17"/>
        <v>0</v>
      </c>
      <c r="AA72" s="193">
        <f t="shared" si="18"/>
        <v>0</v>
      </c>
      <c r="AB72" s="145">
        <f t="shared" si="19"/>
        <v>0</v>
      </c>
      <c r="AC72" s="205">
        <f t="shared" si="20"/>
        <v>0</v>
      </c>
      <c r="AD72" s="1" t="str">
        <f>IF('Mloc 2022'!$U76&gt;0,$AA72+$AB72,"")</f>
        <v/>
      </c>
      <c r="AE72" s="37">
        <f>IF('Mloc 2022'!$U76&gt;0,"",$AA72+$AB72)</f>
        <v>0</v>
      </c>
      <c r="AF72" s="42"/>
      <c r="AG72" s="42"/>
    </row>
    <row r="73" spans="1:33" ht="16" customHeight="1" thickBot="1" x14ac:dyDescent="0.2">
      <c r="A73" s="45">
        <f>'Mloc 2022'!A77</f>
        <v>69</v>
      </c>
      <c r="B73" s="54">
        <f>'Mloc 2022'!B77</f>
        <v>0</v>
      </c>
      <c r="C73" s="19">
        <f>'Mloc 2022'!C77</f>
        <v>0</v>
      </c>
      <c r="D73" s="77">
        <f>'Mloc 2022'!D77</f>
        <v>0</v>
      </c>
      <c r="E73" s="80">
        <f>'Mloc 2022'!O77</f>
        <v>0</v>
      </c>
      <c r="F73" s="94">
        <f>'Mloc 2022'!E77</f>
        <v>0</v>
      </c>
      <c r="G73" s="95">
        <f>'Mloc 2022'!F77</f>
        <v>0</v>
      </c>
      <c r="H73" s="188">
        <f>'Mloc 2022'!G77</f>
        <v>0</v>
      </c>
      <c r="I73" s="94">
        <f>'Mloc 2022'!U77</f>
        <v>0</v>
      </c>
      <c r="J73" s="83"/>
      <c r="K73" s="10"/>
      <c r="L73" s="10"/>
      <c r="M73" s="10"/>
      <c r="N73" s="10"/>
      <c r="O73" s="10"/>
      <c r="P73" s="10"/>
      <c r="Q73" s="10"/>
      <c r="R73" s="84"/>
      <c r="S73" s="81">
        <v>34</v>
      </c>
      <c r="T73" s="81">
        <f t="shared" si="12"/>
        <v>0</v>
      </c>
      <c r="U73" s="170">
        <f t="shared" si="13"/>
        <v>0</v>
      </c>
      <c r="V73" s="170">
        <f t="shared" si="14"/>
        <v>0</v>
      </c>
      <c r="W73" s="202">
        <v>1000</v>
      </c>
      <c r="X73" s="1">
        <f t="shared" si="15"/>
        <v>0</v>
      </c>
      <c r="Y73" s="1">
        <f t="shared" si="16"/>
        <v>0</v>
      </c>
      <c r="Z73" s="1">
        <f t="shared" si="17"/>
        <v>0</v>
      </c>
      <c r="AA73" s="193">
        <f t="shared" si="18"/>
        <v>0</v>
      </c>
      <c r="AB73" s="145">
        <f t="shared" si="19"/>
        <v>0</v>
      </c>
      <c r="AC73" s="205">
        <f t="shared" si="20"/>
        <v>0</v>
      </c>
      <c r="AD73" s="1" t="str">
        <f>IF('Mloc 2022'!$U77&gt;0,$AA73+$AB73,"")</f>
        <v/>
      </c>
      <c r="AE73" s="37">
        <f>IF('Mloc 2022'!$U77&gt;0,"",$AA73+$AB73)</f>
        <v>0</v>
      </c>
      <c r="AF73" s="42"/>
      <c r="AG73" s="42"/>
    </row>
    <row r="74" spans="1:33" ht="16" customHeight="1" thickBot="1" x14ac:dyDescent="0.2">
      <c r="A74" s="45">
        <f>'Mloc 2022'!A78</f>
        <v>70</v>
      </c>
      <c r="B74" s="54">
        <f>'Mloc 2022'!B78</f>
        <v>0</v>
      </c>
      <c r="C74" s="19">
        <f>'Mloc 2022'!C78</f>
        <v>0</v>
      </c>
      <c r="D74" s="77">
        <f>'Mloc 2022'!D78</f>
        <v>0</v>
      </c>
      <c r="E74" s="80">
        <f>'Mloc 2022'!O78</f>
        <v>0</v>
      </c>
      <c r="F74" s="94">
        <f>'Mloc 2022'!E78</f>
        <v>0</v>
      </c>
      <c r="G74" s="95">
        <f>'Mloc 2022'!F78</f>
        <v>0</v>
      </c>
      <c r="H74" s="188">
        <f>'Mloc 2022'!G78</f>
        <v>0</v>
      </c>
      <c r="I74" s="94">
        <f>'Mloc 2022'!U78</f>
        <v>0</v>
      </c>
      <c r="J74" s="83"/>
      <c r="K74" s="10"/>
      <c r="L74" s="10"/>
      <c r="M74" s="10"/>
      <c r="N74" s="10"/>
      <c r="O74" s="10"/>
      <c r="P74" s="10"/>
      <c r="Q74" s="10"/>
      <c r="R74" s="84"/>
      <c r="S74" s="81">
        <v>34</v>
      </c>
      <c r="T74" s="81">
        <f t="shared" si="12"/>
        <v>0</v>
      </c>
      <c r="U74" s="170">
        <f t="shared" si="13"/>
        <v>0</v>
      </c>
      <c r="V74" s="170">
        <f t="shared" si="14"/>
        <v>0</v>
      </c>
      <c r="W74" s="202">
        <v>1000</v>
      </c>
      <c r="X74" s="1">
        <f t="shared" si="15"/>
        <v>0</v>
      </c>
      <c r="Y74" s="1">
        <f t="shared" si="16"/>
        <v>0</v>
      </c>
      <c r="Z74" s="1">
        <f t="shared" si="17"/>
        <v>0</v>
      </c>
      <c r="AA74" s="193">
        <f t="shared" si="18"/>
        <v>0</v>
      </c>
      <c r="AB74" s="145">
        <f t="shared" si="19"/>
        <v>0</v>
      </c>
      <c r="AC74" s="205">
        <f t="shared" si="20"/>
        <v>0</v>
      </c>
      <c r="AD74" s="1" t="str">
        <f>IF('Mloc 2022'!$U78&gt;0,$AA74+$AB74,"")</f>
        <v/>
      </c>
      <c r="AE74" s="37">
        <f>IF('Mloc 2022'!$U78&gt;0,"",$AA74+$AB74)</f>
        <v>0</v>
      </c>
      <c r="AF74" s="42"/>
      <c r="AG74" s="42"/>
    </row>
    <row r="75" spans="1:33" ht="16" customHeight="1" thickBot="1" x14ac:dyDescent="0.2">
      <c r="A75" s="45">
        <f>'Mloc 2022'!A79</f>
        <v>71</v>
      </c>
      <c r="B75" s="54">
        <f>'Mloc 2022'!B79</f>
        <v>0</v>
      </c>
      <c r="C75" s="19">
        <f>'Mloc 2022'!C79</f>
        <v>0</v>
      </c>
      <c r="D75" s="77">
        <f>'Mloc 2022'!D79</f>
        <v>0</v>
      </c>
      <c r="E75" s="80">
        <f>'Mloc 2022'!O79</f>
        <v>0</v>
      </c>
      <c r="F75" s="94">
        <f>'Mloc 2022'!E79</f>
        <v>0</v>
      </c>
      <c r="G75" s="95">
        <f>'Mloc 2022'!F79</f>
        <v>0</v>
      </c>
      <c r="H75" s="188">
        <f>'Mloc 2022'!G79</f>
        <v>0</v>
      </c>
      <c r="I75" s="94">
        <f>'Mloc 2022'!U79</f>
        <v>0</v>
      </c>
      <c r="J75" s="83"/>
      <c r="K75" s="10"/>
      <c r="L75" s="10"/>
      <c r="M75" s="10"/>
      <c r="N75" s="10"/>
      <c r="O75" s="10"/>
      <c r="P75" s="10"/>
      <c r="Q75" s="10"/>
      <c r="R75" s="84"/>
      <c r="S75" s="81">
        <v>34</v>
      </c>
      <c r="T75" s="81">
        <f t="shared" si="12"/>
        <v>0</v>
      </c>
      <c r="U75" s="170">
        <f t="shared" si="13"/>
        <v>0</v>
      </c>
      <c r="V75" s="170">
        <f t="shared" si="14"/>
        <v>0</v>
      </c>
      <c r="W75" s="202">
        <v>1000</v>
      </c>
      <c r="X75" s="1">
        <f t="shared" si="15"/>
        <v>0</v>
      </c>
      <c r="Y75" s="1">
        <f t="shared" si="16"/>
        <v>0</v>
      </c>
      <c r="Z75" s="1">
        <f t="shared" si="17"/>
        <v>0</v>
      </c>
      <c r="AA75" s="193">
        <f t="shared" si="18"/>
        <v>0</v>
      </c>
      <c r="AB75" s="145">
        <f t="shared" si="19"/>
        <v>0</v>
      </c>
      <c r="AC75" s="205">
        <f t="shared" si="20"/>
        <v>0</v>
      </c>
      <c r="AD75" s="1" t="str">
        <f>IF('Mloc 2022'!$U79&gt;0,$AA75+$AB75,"")</f>
        <v/>
      </c>
      <c r="AE75" s="37">
        <f>IF('Mloc 2022'!$U79&gt;0,"",$AA75+$AB75)</f>
        <v>0</v>
      </c>
      <c r="AF75" s="42"/>
      <c r="AG75" s="42"/>
    </row>
    <row r="76" spans="1:33" ht="16" customHeight="1" thickBot="1" x14ac:dyDescent="0.2">
      <c r="A76" s="45">
        <f>'Mloc 2022'!A80</f>
        <v>72</v>
      </c>
      <c r="B76" s="54">
        <f>'Mloc 2022'!B80</f>
        <v>0</v>
      </c>
      <c r="C76" s="19">
        <f>'Mloc 2022'!C80</f>
        <v>0</v>
      </c>
      <c r="D76" s="77">
        <f>'Mloc 2022'!D80</f>
        <v>0</v>
      </c>
      <c r="E76" s="80">
        <f>'Mloc 2022'!O80</f>
        <v>0</v>
      </c>
      <c r="F76" s="94">
        <f>'Mloc 2022'!E80</f>
        <v>0</v>
      </c>
      <c r="G76" s="95">
        <f>'Mloc 2022'!F80</f>
        <v>0</v>
      </c>
      <c r="H76" s="188">
        <f>'Mloc 2022'!G80</f>
        <v>0</v>
      </c>
      <c r="I76" s="94">
        <f>'Mloc 2022'!U80</f>
        <v>0</v>
      </c>
      <c r="J76" s="83"/>
      <c r="K76" s="10"/>
      <c r="L76" s="10"/>
      <c r="M76" s="10"/>
      <c r="N76" s="10"/>
      <c r="O76" s="10"/>
      <c r="P76" s="10"/>
      <c r="Q76" s="10"/>
      <c r="R76" s="84"/>
      <c r="S76" s="81">
        <v>34</v>
      </c>
      <c r="T76" s="81">
        <f t="shared" si="12"/>
        <v>0</v>
      </c>
      <c r="U76" s="170">
        <f t="shared" si="13"/>
        <v>0</v>
      </c>
      <c r="V76" s="170">
        <f t="shared" si="14"/>
        <v>0</v>
      </c>
      <c r="W76" s="202">
        <v>1000</v>
      </c>
      <c r="X76" s="1">
        <f t="shared" si="15"/>
        <v>0</v>
      </c>
      <c r="Y76" s="1">
        <f t="shared" si="16"/>
        <v>0</v>
      </c>
      <c r="Z76" s="1">
        <f t="shared" si="17"/>
        <v>0</v>
      </c>
      <c r="AA76" s="193">
        <f t="shared" si="18"/>
        <v>0</v>
      </c>
      <c r="AB76" s="145">
        <f t="shared" si="19"/>
        <v>0</v>
      </c>
      <c r="AC76" s="205">
        <f t="shared" si="20"/>
        <v>0</v>
      </c>
      <c r="AD76" s="1" t="str">
        <f>IF('Mloc 2022'!$U80&gt;0,$AA76+$AB76,"")</f>
        <v/>
      </c>
      <c r="AE76" s="37">
        <f>IF('Mloc 2022'!$U80&gt;0,"",$AA76+$AB76)</f>
        <v>0</v>
      </c>
      <c r="AF76" s="42"/>
      <c r="AG76" s="42"/>
    </row>
    <row r="77" spans="1:33" ht="16" customHeight="1" thickBot="1" x14ac:dyDescent="0.2">
      <c r="A77" s="45">
        <f>'Mloc 2022'!A81</f>
        <v>73</v>
      </c>
      <c r="B77" s="54">
        <f>'Mloc 2022'!B81</f>
        <v>0</v>
      </c>
      <c r="C77" s="19">
        <f>'Mloc 2022'!C81</f>
        <v>0</v>
      </c>
      <c r="D77" s="77">
        <f>'Mloc 2022'!D81</f>
        <v>0</v>
      </c>
      <c r="E77" s="80">
        <f>'Mloc 2022'!O81</f>
        <v>0</v>
      </c>
      <c r="F77" s="94">
        <f>'Mloc 2022'!E81</f>
        <v>0</v>
      </c>
      <c r="G77" s="95">
        <f>'Mloc 2022'!F81</f>
        <v>0</v>
      </c>
      <c r="H77" s="188">
        <f>'Mloc 2022'!G81</f>
        <v>0</v>
      </c>
      <c r="I77" s="94">
        <f>'Mloc 2022'!U81</f>
        <v>0</v>
      </c>
      <c r="J77" s="83"/>
      <c r="K77" s="10"/>
      <c r="L77" s="10"/>
      <c r="M77" s="10"/>
      <c r="N77" s="10"/>
      <c r="O77" s="10"/>
      <c r="P77" s="10"/>
      <c r="Q77" s="10"/>
      <c r="R77" s="84"/>
      <c r="S77" s="81">
        <v>34</v>
      </c>
      <c r="T77" s="81">
        <f t="shared" si="12"/>
        <v>0</v>
      </c>
      <c r="U77" s="170">
        <f t="shared" si="13"/>
        <v>0</v>
      </c>
      <c r="V77" s="170">
        <f t="shared" si="14"/>
        <v>0</v>
      </c>
      <c r="W77" s="202">
        <v>1000</v>
      </c>
      <c r="X77" s="1">
        <f t="shared" si="15"/>
        <v>0</v>
      </c>
      <c r="Y77" s="1">
        <f t="shared" si="16"/>
        <v>0</v>
      </c>
      <c r="Z77" s="1">
        <f t="shared" si="17"/>
        <v>0</v>
      </c>
      <c r="AA77" s="193">
        <f t="shared" si="18"/>
        <v>0</v>
      </c>
      <c r="AB77" s="145">
        <f t="shared" si="19"/>
        <v>0</v>
      </c>
      <c r="AC77" s="205">
        <f t="shared" si="20"/>
        <v>0</v>
      </c>
      <c r="AD77" s="1" t="str">
        <f>IF('Mloc 2022'!$U81&gt;0,$AA77+$AB77,"")</f>
        <v/>
      </c>
      <c r="AE77" s="37">
        <f>IF('Mloc 2022'!$U81&gt;0,"",$AA77+$AB77)</f>
        <v>0</v>
      </c>
      <c r="AF77" s="42"/>
      <c r="AG77" s="42"/>
    </row>
    <row r="78" spans="1:33" ht="16" customHeight="1" thickBot="1" x14ac:dyDescent="0.2">
      <c r="A78" s="45">
        <f>'Mloc 2022'!A82</f>
        <v>74</v>
      </c>
      <c r="B78" s="54">
        <f>'Mloc 2022'!B82</f>
        <v>0</v>
      </c>
      <c r="C78" s="19">
        <f>'Mloc 2022'!C82</f>
        <v>0</v>
      </c>
      <c r="D78" s="77">
        <f>'Mloc 2022'!D82</f>
        <v>0</v>
      </c>
      <c r="E78" s="80">
        <f>'Mloc 2022'!O82</f>
        <v>0</v>
      </c>
      <c r="F78" s="94">
        <f>'Mloc 2022'!E82</f>
        <v>0</v>
      </c>
      <c r="G78" s="95">
        <f>'Mloc 2022'!F82</f>
        <v>0</v>
      </c>
      <c r="H78" s="188">
        <f>'Mloc 2022'!G82</f>
        <v>0</v>
      </c>
      <c r="I78" s="94">
        <f>'Mloc 2022'!U82</f>
        <v>0</v>
      </c>
      <c r="J78" s="83"/>
      <c r="K78" s="10"/>
      <c r="L78" s="10"/>
      <c r="M78" s="10"/>
      <c r="N78" s="10"/>
      <c r="O78" s="10"/>
      <c r="P78" s="10"/>
      <c r="Q78" s="10"/>
      <c r="R78" s="84"/>
      <c r="S78" s="81">
        <v>34</v>
      </c>
      <c r="T78" s="81">
        <f t="shared" si="12"/>
        <v>0</v>
      </c>
      <c r="U78" s="170">
        <f t="shared" si="13"/>
        <v>0</v>
      </c>
      <c r="V78" s="170">
        <f t="shared" si="14"/>
        <v>0</v>
      </c>
      <c r="W78" s="202">
        <v>1000</v>
      </c>
      <c r="X78" s="1">
        <f t="shared" si="15"/>
        <v>0</v>
      </c>
      <c r="Y78" s="1">
        <f t="shared" si="16"/>
        <v>0</v>
      </c>
      <c r="Z78" s="1">
        <f t="shared" si="17"/>
        <v>0</v>
      </c>
      <c r="AA78" s="193">
        <f t="shared" si="18"/>
        <v>0</v>
      </c>
      <c r="AB78" s="145">
        <f t="shared" si="19"/>
        <v>0</v>
      </c>
      <c r="AC78" s="205">
        <f t="shared" si="20"/>
        <v>0</v>
      </c>
      <c r="AD78" s="1" t="str">
        <f>IF('Mloc 2022'!$U82&gt;0,$AA78+$AB78,"")</f>
        <v/>
      </c>
      <c r="AE78" s="37">
        <f>IF('Mloc 2022'!$U82&gt;0,"",$AA78+$AB78)</f>
        <v>0</v>
      </c>
      <c r="AF78" s="42"/>
      <c r="AG78" s="42"/>
    </row>
    <row r="79" spans="1:33" ht="16" customHeight="1" thickBot="1" x14ac:dyDescent="0.2">
      <c r="A79" s="45">
        <f>'Mloc 2022'!A83</f>
        <v>75</v>
      </c>
      <c r="B79" s="54">
        <f>'Mloc 2022'!B83</f>
        <v>0</v>
      </c>
      <c r="C79" s="19">
        <f>'Mloc 2022'!C83</f>
        <v>0</v>
      </c>
      <c r="D79" s="77">
        <f>'Mloc 2022'!D83</f>
        <v>0</v>
      </c>
      <c r="E79" s="80">
        <f>'Mloc 2022'!O83</f>
        <v>0</v>
      </c>
      <c r="F79" s="94">
        <f>'Mloc 2022'!E83</f>
        <v>0</v>
      </c>
      <c r="G79" s="95">
        <f>'Mloc 2022'!F83</f>
        <v>0</v>
      </c>
      <c r="H79" s="188">
        <f>'Mloc 2022'!G83</f>
        <v>0</v>
      </c>
      <c r="I79" s="94">
        <f>'Mloc 2022'!U83</f>
        <v>0</v>
      </c>
      <c r="J79" s="83"/>
      <c r="K79" s="10"/>
      <c r="L79" s="10"/>
      <c r="M79" s="10"/>
      <c r="N79" s="10"/>
      <c r="O79" s="10"/>
      <c r="P79" s="10"/>
      <c r="Q79" s="10"/>
      <c r="R79" s="84"/>
      <c r="S79" s="81">
        <v>34</v>
      </c>
      <c r="T79" s="81">
        <f t="shared" si="12"/>
        <v>0</v>
      </c>
      <c r="U79" s="170">
        <f t="shared" si="13"/>
        <v>0</v>
      </c>
      <c r="V79" s="170">
        <f t="shared" si="14"/>
        <v>0</v>
      </c>
      <c r="W79" s="202">
        <v>1000</v>
      </c>
      <c r="X79" s="1">
        <f t="shared" si="15"/>
        <v>0</v>
      </c>
      <c r="Y79" s="1">
        <f t="shared" si="16"/>
        <v>0</v>
      </c>
      <c r="Z79" s="1">
        <f t="shared" si="17"/>
        <v>0</v>
      </c>
      <c r="AA79" s="193">
        <f t="shared" si="18"/>
        <v>0</v>
      </c>
      <c r="AB79" s="145">
        <f t="shared" si="19"/>
        <v>0</v>
      </c>
      <c r="AC79" s="205">
        <f t="shared" si="20"/>
        <v>0</v>
      </c>
      <c r="AD79" s="1" t="str">
        <f>IF('Mloc 2022'!$U83&gt;0,$AA79+$AB79,"")</f>
        <v/>
      </c>
      <c r="AE79" s="37">
        <f>IF('Mloc 2022'!$U83&gt;0,"",$AA79+$AB79)</f>
        <v>0</v>
      </c>
      <c r="AF79" s="42"/>
      <c r="AG79" s="42"/>
    </row>
    <row r="80" spans="1:33" ht="16" customHeight="1" thickBot="1" x14ac:dyDescent="0.2">
      <c r="A80" s="45">
        <f>'Mloc 2022'!A84</f>
        <v>76</v>
      </c>
      <c r="B80" s="54">
        <f>'Mloc 2022'!B84</f>
        <v>0</v>
      </c>
      <c r="C80" s="19">
        <f>'Mloc 2022'!C84</f>
        <v>0</v>
      </c>
      <c r="D80" s="77">
        <f>'Mloc 2022'!D84</f>
        <v>0</v>
      </c>
      <c r="E80" s="80">
        <f>'Mloc 2022'!O84</f>
        <v>0</v>
      </c>
      <c r="F80" s="94">
        <f>'Mloc 2022'!E84</f>
        <v>0</v>
      </c>
      <c r="G80" s="95">
        <f>'Mloc 2022'!F84</f>
        <v>0</v>
      </c>
      <c r="H80" s="188">
        <f>'Mloc 2022'!G84</f>
        <v>0</v>
      </c>
      <c r="I80" s="94">
        <f>'Mloc 2022'!U84</f>
        <v>0</v>
      </c>
      <c r="J80" s="83"/>
      <c r="K80" s="10"/>
      <c r="L80" s="10"/>
      <c r="M80" s="10"/>
      <c r="N80" s="10"/>
      <c r="O80" s="10"/>
      <c r="P80" s="10"/>
      <c r="Q80" s="10"/>
      <c r="R80" s="84"/>
      <c r="S80" s="81">
        <v>34</v>
      </c>
      <c r="T80" s="81">
        <f t="shared" si="12"/>
        <v>0</v>
      </c>
      <c r="U80" s="170">
        <f t="shared" si="13"/>
        <v>0</v>
      </c>
      <c r="V80" s="170">
        <f t="shared" si="14"/>
        <v>0</v>
      </c>
      <c r="W80" s="202">
        <v>1000</v>
      </c>
      <c r="X80" s="1">
        <f t="shared" si="15"/>
        <v>0</v>
      </c>
      <c r="Y80" s="1">
        <f t="shared" si="16"/>
        <v>0</v>
      </c>
      <c r="Z80" s="1">
        <f t="shared" si="17"/>
        <v>0</v>
      </c>
      <c r="AA80" s="193">
        <f t="shared" si="18"/>
        <v>0</v>
      </c>
      <c r="AB80" s="145">
        <f t="shared" si="19"/>
        <v>0</v>
      </c>
      <c r="AC80" s="205">
        <f t="shared" si="20"/>
        <v>0</v>
      </c>
      <c r="AD80" s="1" t="str">
        <f>IF('Mloc 2022'!$U84&gt;0,$AA80+$AB80,"")</f>
        <v/>
      </c>
      <c r="AE80" s="37">
        <f>IF('Mloc 2022'!$U84&gt;0,"",$AA80+$AB80)</f>
        <v>0</v>
      </c>
      <c r="AF80" s="42"/>
      <c r="AG80" s="42"/>
    </row>
    <row r="81" spans="1:33" ht="16" customHeight="1" thickBot="1" x14ac:dyDescent="0.2">
      <c r="A81" s="45">
        <f>'Mloc 2022'!A85</f>
        <v>77</v>
      </c>
      <c r="B81" s="54">
        <f>'Mloc 2022'!B85</f>
        <v>0</v>
      </c>
      <c r="C81" s="19">
        <f>'Mloc 2022'!C85</f>
        <v>0</v>
      </c>
      <c r="D81" s="77">
        <f>'Mloc 2022'!D85</f>
        <v>0</v>
      </c>
      <c r="E81" s="80">
        <f>'Mloc 2022'!O85</f>
        <v>0</v>
      </c>
      <c r="F81" s="94">
        <f>'Mloc 2022'!E85</f>
        <v>0</v>
      </c>
      <c r="G81" s="95">
        <f>'Mloc 2022'!F85</f>
        <v>0</v>
      </c>
      <c r="H81" s="188">
        <f>'Mloc 2022'!G85</f>
        <v>0</v>
      </c>
      <c r="I81" s="94">
        <f>'Mloc 2022'!U85</f>
        <v>0</v>
      </c>
      <c r="J81" s="83"/>
      <c r="K81" s="10"/>
      <c r="L81" s="10"/>
      <c r="M81" s="10"/>
      <c r="N81" s="10"/>
      <c r="O81" s="10"/>
      <c r="P81" s="10"/>
      <c r="Q81" s="10"/>
      <c r="R81" s="84"/>
      <c r="S81" s="81">
        <v>34</v>
      </c>
      <c r="T81" s="81">
        <f t="shared" si="12"/>
        <v>0</v>
      </c>
      <c r="U81" s="170">
        <f t="shared" si="13"/>
        <v>0</v>
      </c>
      <c r="V81" s="170">
        <f t="shared" si="14"/>
        <v>0</v>
      </c>
      <c r="W81" s="202">
        <v>1000</v>
      </c>
      <c r="X81" s="1">
        <f t="shared" si="15"/>
        <v>0</v>
      </c>
      <c r="Y81" s="1">
        <f t="shared" si="16"/>
        <v>0</v>
      </c>
      <c r="Z81" s="1">
        <f t="shared" si="17"/>
        <v>0</v>
      </c>
      <c r="AA81" s="193">
        <f t="shared" si="18"/>
        <v>0</v>
      </c>
      <c r="AB81" s="145">
        <f t="shared" si="19"/>
        <v>0</v>
      </c>
      <c r="AC81" s="205">
        <f t="shared" si="20"/>
        <v>0</v>
      </c>
      <c r="AD81" s="1" t="str">
        <f>IF('Mloc 2022'!$U85&gt;0,$AA81+$AB81,"")</f>
        <v/>
      </c>
      <c r="AE81" s="37">
        <f>IF('Mloc 2022'!$U85&gt;0,"",$AA81+$AB81)</f>
        <v>0</v>
      </c>
      <c r="AF81" s="42"/>
      <c r="AG81" s="42"/>
    </row>
    <row r="82" spans="1:33" ht="16" customHeight="1" thickBot="1" x14ac:dyDescent="0.2">
      <c r="A82" s="45">
        <f>'Mloc 2022'!A86</f>
        <v>78</v>
      </c>
      <c r="B82" s="54">
        <f>'Mloc 2022'!B86</f>
        <v>0</v>
      </c>
      <c r="C82" s="19">
        <f>'Mloc 2022'!C86</f>
        <v>0</v>
      </c>
      <c r="D82" s="77">
        <f>'Mloc 2022'!D86</f>
        <v>0</v>
      </c>
      <c r="E82" s="80">
        <f>'Mloc 2022'!O86</f>
        <v>0</v>
      </c>
      <c r="F82" s="94">
        <f>'Mloc 2022'!E86</f>
        <v>0</v>
      </c>
      <c r="G82" s="95">
        <f>'Mloc 2022'!F86</f>
        <v>0</v>
      </c>
      <c r="H82" s="188">
        <f>'Mloc 2022'!G86</f>
        <v>0</v>
      </c>
      <c r="I82" s="94">
        <f>'Mloc 2022'!U86</f>
        <v>0</v>
      </c>
      <c r="J82" s="83"/>
      <c r="K82" s="10"/>
      <c r="L82" s="10"/>
      <c r="M82" s="10"/>
      <c r="N82" s="10"/>
      <c r="O82" s="10"/>
      <c r="P82" s="10"/>
      <c r="Q82" s="10"/>
      <c r="R82" s="84"/>
      <c r="S82" s="81">
        <v>34</v>
      </c>
      <c r="T82" s="81">
        <f t="shared" si="12"/>
        <v>0</v>
      </c>
      <c r="U82" s="170">
        <f t="shared" si="13"/>
        <v>0</v>
      </c>
      <c r="V82" s="170">
        <f t="shared" si="14"/>
        <v>0</v>
      </c>
      <c r="W82" s="202">
        <v>1000</v>
      </c>
      <c r="X82" s="1">
        <f t="shared" si="15"/>
        <v>0</v>
      </c>
      <c r="Y82" s="1">
        <f t="shared" si="16"/>
        <v>0</v>
      </c>
      <c r="Z82" s="1">
        <f t="shared" si="17"/>
        <v>0</v>
      </c>
      <c r="AA82" s="193">
        <f t="shared" si="18"/>
        <v>0</v>
      </c>
      <c r="AB82" s="145">
        <f t="shared" si="19"/>
        <v>0</v>
      </c>
      <c r="AC82" s="205">
        <f t="shared" si="20"/>
        <v>0</v>
      </c>
      <c r="AD82" s="1" t="str">
        <f>IF('Mloc 2022'!$U86&gt;0,$AA82+$AB82,"")</f>
        <v/>
      </c>
      <c r="AE82" s="37">
        <f>IF('Mloc 2022'!$U86&gt;0,"",$AA82+$AB82)</f>
        <v>0</v>
      </c>
      <c r="AF82" s="42"/>
      <c r="AG82" s="42"/>
    </row>
    <row r="83" spans="1:33" ht="16" customHeight="1" thickBot="1" x14ac:dyDescent="0.2">
      <c r="A83" s="45">
        <f>'Mloc 2022'!A87</f>
        <v>79</v>
      </c>
      <c r="B83" s="54">
        <f>'Mloc 2022'!B87</f>
        <v>0</v>
      </c>
      <c r="C83" s="19">
        <f>'Mloc 2022'!C87</f>
        <v>0</v>
      </c>
      <c r="D83" s="77">
        <f>'Mloc 2022'!D87</f>
        <v>0</v>
      </c>
      <c r="E83" s="80">
        <f>'Mloc 2022'!O87</f>
        <v>0</v>
      </c>
      <c r="F83" s="94">
        <f>'Mloc 2022'!E87</f>
        <v>0</v>
      </c>
      <c r="G83" s="95">
        <f>'Mloc 2022'!F87</f>
        <v>0</v>
      </c>
      <c r="H83" s="188">
        <f>'Mloc 2022'!G87</f>
        <v>0</v>
      </c>
      <c r="I83" s="94">
        <f>'Mloc 2022'!U87</f>
        <v>0</v>
      </c>
      <c r="J83" s="83"/>
      <c r="K83" s="10"/>
      <c r="L83" s="10"/>
      <c r="M83" s="10"/>
      <c r="N83" s="10"/>
      <c r="O83" s="10"/>
      <c r="P83" s="10"/>
      <c r="Q83" s="10"/>
      <c r="R83" s="84"/>
      <c r="S83" s="81">
        <v>34</v>
      </c>
      <c r="T83" s="81">
        <f t="shared" si="12"/>
        <v>0</v>
      </c>
      <c r="U83" s="170">
        <f t="shared" si="13"/>
        <v>0</v>
      </c>
      <c r="V83" s="170">
        <f t="shared" si="14"/>
        <v>0</v>
      </c>
      <c r="W83" s="202">
        <v>1000</v>
      </c>
      <c r="X83" s="1">
        <f t="shared" si="15"/>
        <v>0</v>
      </c>
      <c r="Y83" s="1">
        <f t="shared" si="16"/>
        <v>0</v>
      </c>
      <c r="Z83" s="1">
        <f t="shared" si="17"/>
        <v>0</v>
      </c>
      <c r="AA83" s="193">
        <f t="shared" si="18"/>
        <v>0</v>
      </c>
      <c r="AB83" s="145">
        <f t="shared" si="19"/>
        <v>0</v>
      </c>
      <c r="AC83" s="205">
        <f t="shared" si="20"/>
        <v>0</v>
      </c>
      <c r="AD83" s="1" t="str">
        <f>IF('Mloc 2022'!$U87&gt;0,$AA83+$AB83,"")</f>
        <v/>
      </c>
      <c r="AE83" s="37">
        <f>IF('Mloc 2022'!$U87&gt;0,"",$AA83+$AB83)</f>
        <v>0</v>
      </c>
      <c r="AF83" s="42"/>
      <c r="AG83" s="42"/>
    </row>
    <row r="84" spans="1:33" ht="16" customHeight="1" thickBot="1" x14ac:dyDescent="0.2">
      <c r="A84" s="45">
        <f>'Mloc 2022'!A88</f>
        <v>80</v>
      </c>
      <c r="B84" s="54">
        <f>'Mloc 2022'!B88</f>
        <v>0</v>
      </c>
      <c r="C84" s="19">
        <f>'Mloc 2022'!C88</f>
        <v>0</v>
      </c>
      <c r="D84" s="77">
        <f>'Mloc 2022'!D88</f>
        <v>0</v>
      </c>
      <c r="E84" s="80">
        <f>'Mloc 2022'!O88</f>
        <v>0</v>
      </c>
      <c r="F84" s="94">
        <f>'Mloc 2022'!E88</f>
        <v>0</v>
      </c>
      <c r="G84" s="95">
        <f>'Mloc 2022'!F88</f>
        <v>0</v>
      </c>
      <c r="H84" s="188">
        <f>'Mloc 2022'!G88</f>
        <v>0</v>
      </c>
      <c r="I84" s="94">
        <f>'Mloc 2022'!U88</f>
        <v>0</v>
      </c>
      <c r="J84" s="83"/>
      <c r="K84" s="10"/>
      <c r="L84" s="10"/>
      <c r="M84" s="10"/>
      <c r="N84" s="10"/>
      <c r="O84" s="10"/>
      <c r="P84" s="10"/>
      <c r="Q84" s="10"/>
      <c r="R84" s="84"/>
      <c r="S84" s="81">
        <v>34</v>
      </c>
      <c r="T84" s="81">
        <f t="shared" si="12"/>
        <v>0</v>
      </c>
      <c r="U84" s="170">
        <f t="shared" si="13"/>
        <v>0</v>
      </c>
      <c r="V84" s="170">
        <f t="shared" si="14"/>
        <v>0</v>
      </c>
      <c r="W84" s="202">
        <v>1000</v>
      </c>
      <c r="X84" s="1">
        <f t="shared" si="15"/>
        <v>0</v>
      </c>
      <c r="Y84" s="1">
        <f t="shared" si="16"/>
        <v>0</v>
      </c>
      <c r="Z84" s="1">
        <f t="shared" si="17"/>
        <v>0</v>
      </c>
      <c r="AA84" s="193">
        <f t="shared" si="18"/>
        <v>0</v>
      </c>
      <c r="AB84" s="145">
        <f t="shared" si="19"/>
        <v>0</v>
      </c>
      <c r="AC84" s="205">
        <f t="shared" si="20"/>
        <v>0</v>
      </c>
      <c r="AD84" s="1" t="str">
        <f>IF('Mloc 2022'!$U88&gt;0,$AA84+$AB84,"")</f>
        <v/>
      </c>
      <c r="AE84" s="37">
        <f>IF('Mloc 2022'!$U88&gt;0,"",$AA84+$AB84)</f>
        <v>0</v>
      </c>
      <c r="AF84" s="42"/>
      <c r="AG84" s="42"/>
    </row>
    <row r="85" spans="1:33" ht="16" customHeight="1" thickBot="1" x14ac:dyDescent="0.2">
      <c r="A85" s="45">
        <f>'Mloc 2022'!A89</f>
        <v>81</v>
      </c>
      <c r="B85" s="54">
        <f>'Mloc 2022'!B89</f>
        <v>0</v>
      </c>
      <c r="C85" s="19">
        <f>'Mloc 2022'!C89</f>
        <v>0</v>
      </c>
      <c r="D85" s="77">
        <f>'Mloc 2022'!D89</f>
        <v>0</v>
      </c>
      <c r="E85" s="80">
        <f>'Mloc 2022'!O89</f>
        <v>0</v>
      </c>
      <c r="F85" s="94">
        <f>'Mloc 2022'!E89</f>
        <v>0</v>
      </c>
      <c r="G85" s="95">
        <f>'Mloc 2022'!F89</f>
        <v>0</v>
      </c>
      <c r="H85" s="188">
        <f>'Mloc 2022'!G89</f>
        <v>0</v>
      </c>
      <c r="I85" s="94">
        <f>'Mloc 2022'!U89</f>
        <v>0</v>
      </c>
      <c r="J85" s="83"/>
      <c r="K85" s="10"/>
      <c r="L85" s="10"/>
      <c r="M85" s="10"/>
      <c r="N85" s="10"/>
      <c r="O85" s="10"/>
      <c r="P85" s="10"/>
      <c r="Q85" s="10"/>
      <c r="R85" s="84"/>
      <c r="S85" s="81">
        <v>34</v>
      </c>
      <c r="T85" s="81">
        <f t="shared" si="12"/>
        <v>0</v>
      </c>
      <c r="U85" s="170">
        <f t="shared" si="13"/>
        <v>0</v>
      </c>
      <c r="V85" s="170">
        <f t="shared" si="14"/>
        <v>0</v>
      </c>
      <c r="W85" s="202">
        <v>1000</v>
      </c>
      <c r="X85" s="1">
        <f t="shared" si="15"/>
        <v>0</v>
      </c>
      <c r="Y85" s="1">
        <f t="shared" si="16"/>
        <v>0</v>
      </c>
      <c r="Z85" s="1">
        <f t="shared" si="17"/>
        <v>0</v>
      </c>
      <c r="AA85" s="193">
        <f t="shared" si="18"/>
        <v>0</v>
      </c>
      <c r="AB85" s="145">
        <f t="shared" si="19"/>
        <v>0</v>
      </c>
      <c r="AC85" s="205">
        <f t="shared" si="20"/>
        <v>0</v>
      </c>
      <c r="AD85" s="1" t="str">
        <f>IF('Mloc 2022'!$U89&gt;0,$AA85+$AB85,"")</f>
        <v/>
      </c>
      <c r="AE85" s="37">
        <f>IF('Mloc 2022'!$U89&gt;0,"",$AA85+$AB85)</f>
        <v>0</v>
      </c>
      <c r="AF85" s="42"/>
      <c r="AG85" s="42"/>
    </row>
    <row r="86" spans="1:33" ht="16" customHeight="1" thickBot="1" x14ac:dyDescent="0.2">
      <c r="A86" s="45">
        <f>'Mloc 2022'!A90</f>
        <v>82</v>
      </c>
      <c r="B86" s="54">
        <f>'Mloc 2022'!B90</f>
        <v>0</v>
      </c>
      <c r="C86" s="19">
        <f>'Mloc 2022'!C90</f>
        <v>0</v>
      </c>
      <c r="D86" s="77">
        <f>'Mloc 2022'!D90</f>
        <v>0</v>
      </c>
      <c r="E86" s="80">
        <f>'Mloc 2022'!O90</f>
        <v>0</v>
      </c>
      <c r="F86" s="94">
        <f>'Mloc 2022'!E90</f>
        <v>0</v>
      </c>
      <c r="G86" s="95">
        <f>'Mloc 2022'!F90</f>
        <v>0</v>
      </c>
      <c r="H86" s="188">
        <f>'Mloc 2022'!G90</f>
        <v>0</v>
      </c>
      <c r="I86" s="94">
        <f>'Mloc 2022'!U90</f>
        <v>0</v>
      </c>
      <c r="J86" s="83"/>
      <c r="K86" s="10"/>
      <c r="L86" s="10"/>
      <c r="M86" s="10"/>
      <c r="N86" s="10"/>
      <c r="O86" s="10"/>
      <c r="P86" s="10"/>
      <c r="Q86" s="10"/>
      <c r="R86" s="84"/>
      <c r="S86" s="81">
        <v>34</v>
      </c>
      <c r="T86" s="81">
        <f t="shared" si="12"/>
        <v>0</v>
      </c>
      <c r="U86" s="170">
        <f t="shared" si="13"/>
        <v>0</v>
      </c>
      <c r="V86" s="170">
        <f t="shared" si="14"/>
        <v>0</v>
      </c>
      <c r="W86" s="202">
        <v>1000</v>
      </c>
      <c r="X86" s="1">
        <f t="shared" si="15"/>
        <v>0</v>
      </c>
      <c r="Y86" s="1">
        <f t="shared" si="16"/>
        <v>0</v>
      </c>
      <c r="Z86" s="1">
        <f t="shared" si="17"/>
        <v>0</v>
      </c>
      <c r="AA86" s="193">
        <f t="shared" si="18"/>
        <v>0</v>
      </c>
      <c r="AB86" s="145">
        <f t="shared" si="19"/>
        <v>0</v>
      </c>
      <c r="AC86" s="205">
        <f t="shared" si="20"/>
        <v>0</v>
      </c>
      <c r="AD86" s="1" t="str">
        <f>IF('Mloc 2022'!$U90&gt;0,$AA86+$AB86,"")</f>
        <v/>
      </c>
      <c r="AE86" s="37">
        <f>IF('Mloc 2022'!$U90&gt;0,"",$AA86+$AB86)</f>
        <v>0</v>
      </c>
      <c r="AF86" s="42"/>
      <c r="AG86" s="42"/>
    </row>
    <row r="87" spans="1:33" ht="16" customHeight="1" thickBot="1" x14ac:dyDescent="0.2">
      <c r="A87" s="45">
        <f>'Mloc 2022'!A91</f>
        <v>83</v>
      </c>
      <c r="B87" s="54">
        <f>'Mloc 2022'!B91</f>
        <v>0</v>
      </c>
      <c r="C87" s="19">
        <f>'Mloc 2022'!C91</f>
        <v>0</v>
      </c>
      <c r="D87" s="77">
        <f>'Mloc 2022'!D91</f>
        <v>0</v>
      </c>
      <c r="E87" s="80">
        <f>'Mloc 2022'!O91</f>
        <v>0</v>
      </c>
      <c r="F87" s="94">
        <f>'Mloc 2022'!E91</f>
        <v>0</v>
      </c>
      <c r="G87" s="95">
        <f>'Mloc 2022'!F91</f>
        <v>0</v>
      </c>
      <c r="H87" s="188">
        <f>'Mloc 2022'!G91</f>
        <v>0</v>
      </c>
      <c r="I87" s="94">
        <f>'Mloc 2022'!U91</f>
        <v>0</v>
      </c>
      <c r="J87" s="83"/>
      <c r="K87" s="10"/>
      <c r="L87" s="10"/>
      <c r="M87" s="10"/>
      <c r="N87" s="10"/>
      <c r="O87" s="10"/>
      <c r="P87" s="10"/>
      <c r="Q87" s="10"/>
      <c r="R87" s="84"/>
      <c r="S87" s="81">
        <v>34</v>
      </c>
      <c r="T87" s="81">
        <f t="shared" si="12"/>
        <v>0</v>
      </c>
      <c r="U87" s="170">
        <f t="shared" si="13"/>
        <v>0</v>
      </c>
      <c r="V87" s="170">
        <f t="shared" si="14"/>
        <v>0</v>
      </c>
      <c r="W87" s="202">
        <v>1000</v>
      </c>
      <c r="X87" s="1">
        <f t="shared" si="15"/>
        <v>0</v>
      </c>
      <c r="Y87" s="1">
        <f t="shared" si="16"/>
        <v>0</v>
      </c>
      <c r="Z87" s="1">
        <f t="shared" si="17"/>
        <v>0</v>
      </c>
      <c r="AA87" s="193">
        <f t="shared" si="18"/>
        <v>0</v>
      </c>
      <c r="AB87" s="145">
        <f t="shared" si="19"/>
        <v>0</v>
      </c>
      <c r="AC87" s="205">
        <f t="shared" si="20"/>
        <v>0</v>
      </c>
      <c r="AD87" s="1" t="str">
        <f>IF('Mloc 2022'!$U91&gt;0,$AA87+$AB87,"")</f>
        <v/>
      </c>
      <c r="AE87" s="37">
        <f>IF('Mloc 2022'!$U91&gt;0,"",$AA87+$AB87)</f>
        <v>0</v>
      </c>
      <c r="AF87" s="42"/>
      <c r="AG87" s="42"/>
    </row>
    <row r="88" spans="1:33" ht="16" customHeight="1" thickBot="1" x14ac:dyDescent="0.2">
      <c r="A88" s="45">
        <f>'Mloc 2022'!A92</f>
        <v>84</v>
      </c>
      <c r="B88" s="54">
        <f>'Mloc 2022'!B92</f>
        <v>0</v>
      </c>
      <c r="C88" s="19">
        <f>'Mloc 2022'!C92</f>
        <v>0</v>
      </c>
      <c r="D88" s="77">
        <f>'Mloc 2022'!D92</f>
        <v>0</v>
      </c>
      <c r="E88" s="80">
        <f>'Mloc 2022'!O92</f>
        <v>0</v>
      </c>
      <c r="F88" s="94">
        <f>'Mloc 2022'!E92</f>
        <v>0</v>
      </c>
      <c r="G88" s="95">
        <f>'Mloc 2022'!F92</f>
        <v>0</v>
      </c>
      <c r="H88" s="188">
        <f>'Mloc 2022'!G92</f>
        <v>0</v>
      </c>
      <c r="I88" s="94">
        <f>'Mloc 2022'!U92</f>
        <v>0</v>
      </c>
      <c r="J88" s="83"/>
      <c r="K88" s="10"/>
      <c r="L88" s="10"/>
      <c r="M88" s="10"/>
      <c r="N88" s="10"/>
      <c r="O88" s="10"/>
      <c r="P88" s="10"/>
      <c r="Q88" s="10"/>
      <c r="R88" s="84"/>
      <c r="S88" s="81">
        <v>34</v>
      </c>
      <c r="T88" s="81">
        <f t="shared" si="12"/>
        <v>0</v>
      </c>
      <c r="U88" s="170">
        <f t="shared" si="13"/>
        <v>0</v>
      </c>
      <c r="V88" s="170">
        <f t="shared" si="14"/>
        <v>0</v>
      </c>
      <c r="W88" s="202">
        <v>1000</v>
      </c>
      <c r="X88" s="1">
        <f t="shared" si="15"/>
        <v>0</v>
      </c>
      <c r="Y88" s="1">
        <f t="shared" si="16"/>
        <v>0</v>
      </c>
      <c r="Z88" s="1">
        <f t="shared" si="17"/>
        <v>0</v>
      </c>
      <c r="AA88" s="193">
        <f t="shared" si="18"/>
        <v>0</v>
      </c>
      <c r="AB88" s="145">
        <f t="shared" si="19"/>
        <v>0</v>
      </c>
      <c r="AC88" s="205">
        <f t="shared" si="20"/>
        <v>0</v>
      </c>
      <c r="AD88" s="1" t="str">
        <f>IF('Mloc 2022'!$U92&gt;0,$AA88+$AB88,"")</f>
        <v/>
      </c>
      <c r="AE88" s="37">
        <f>IF('Mloc 2022'!$U92&gt;0,"",$AA88+$AB88)</f>
        <v>0</v>
      </c>
      <c r="AF88" s="42"/>
      <c r="AG88" s="42"/>
    </row>
    <row r="89" spans="1:33" ht="16" customHeight="1" thickBot="1" x14ac:dyDescent="0.2">
      <c r="A89" s="45">
        <f>'Mloc 2022'!A93</f>
        <v>85</v>
      </c>
      <c r="B89" s="54">
        <f>'Mloc 2022'!B93</f>
        <v>0</v>
      </c>
      <c r="C89" s="19">
        <f>'Mloc 2022'!C93</f>
        <v>0</v>
      </c>
      <c r="D89" s="77">
        <f>'Mloc 2022'!D93</f>
        <v>0</v>
      </c>
      <c r="E89" s="80">
        <f>'Mloc 2022'!O93</f>
        <v>0</v>
      </c>
      <c r="F89" s="94">
        <f>'Mloc 2022'!E93</f>
        <v>0</v>
      </c>
      <c r="G89" s="95">
        <f>'Mloc 2022'!F93</f>
        <v>0</v>
      </c>
      <c r="H89" s="188">
        <f>'Mloc 2022'!G93</f>
        <v>0</v>
      </c>
      <c r="I89" s="94">
        <f>'Mloc 2022'!U93</f>
        <v>0</v>
      </c>
      <c r="J89" s="83"/>
      <c r="K89" s="10"/>
      <c r="L89" s="10"/>
      <c r="M89" s="10"/>
      <c r="N89" s="10"/>
      <c r="O89" s="10"/>
      <c r="P89" s="10"/>
      <c r="Q89" s="10"/>
      <c r="R89" s="84"/>
      <c r="S89" s="81">
        <v>34</v>
      </c>
      <c r="T89" s="81">
        <f t="shared" si="12"/>
        <v>0</v>
      </c>
      <c r="U89" s="170">
        <f t="shared" si="13"/>
        <v>0</v>
      </c>
      <c r="V89" s="170">
        <f t="shared" si="14"/>
        <v>0</v>
      </c>
      <c r="W89" s="202">
        <v>1000</v>
      </c>
      <c r="X89" s="1">
        <f t="shared" si="15"/>
        <v>0</v>
      </c>
      <c r="Y89" s="1">
        <f t="shared" si="16"/>
        <v>0</v>
      </c>
      <c r="Z89" s="1">
        <f t="shared" si="17"/>
        <v>0</v>
      </c>
      <c r="AA89" s="193">
        <f t="shared" si="18"/>
        <v>0</v>
      </c>
      <c r="AB89" s="145">
        <f t="shared" si="19"/>
        <v>0</v>
      </c>
      <c r="AC89" s="205">
        <f t="shared" si="20"/>
        <v>0</v>
      </c>
      <c r="AD89" s="1" t="str">
        <f>IF('Mloc 2022'!$U93&gt;0,$AA89+$AB89,"")</f>
        <v/>
      </c>
      <c r="AE89" s="37">
        <f>IF('Mloc 2022'!$U93&gt;0,"",$AA89+$AB89)</f>
        <v>0</v>
      </c>
      <c r="AF89" s="42"/>
      <c r="AG89" s="42"/>
    </row>
    <row r="90" spans="1:33" ht="16" customHeight="1" thickBot="1" x14ac:dyDescent="0.2">
      <c r="A90" s="45">
        <f>'Mloc 2022'!A94</f>
        <v>86</v>
      </c>
      <c r="B90" s="54">
        <f>'Mloc 2022'!B94</f>
        <v>0</v>
      </c>
      <c r="C90" s="19">
        <f>'Mloc 2022'!C94</f>
        <v>0</v>
      </c>
      <c r="D90" s="77">
        <f>'Mloc 2022'!D94</f>
        <v>0</v>
      </c>
      <c r="E90" s="80">
        <f>'Mloc 2022'!O94</f>
        <v>0</v>
      </c>
      <c r="F90" s="94">
        <f>'Mloc 2022'!E94</f>
        <v>0</v>
      </c>
      <c r="G90" s="95">
        <f>'Mloc 2022'!F94</f>
        <v>0</v>
      </c>
      <c r="H90" s="188">
        <f>'Mloc 2022'!G94</f>
        <v>0</v>
      </c>
      <c r="I90" s="94">
        <f>'Mloc 2022'!U94</f>
        <v>0</v>
      </c>
      <c r="J90" s="83"/>
      <c r="K90" s="10"/>
      <c r="L90" s="10"/>
      <c r="M90" s="10"/>
      <c r="N90" s="10"/>
      <c r="O90" s="10"/>
      <c r="P90" s="10"/>
      <c r="Q90" s="10"/>
      <c r="R90" s="84"/>
      <c r="S90" s="81">
        <v>34</v>
      </c>
      <c r="T90" s="81">
        <f t="shared" si="12"/>
        <v>0</v>
      </c>
      <c r="U90" s="170">
        <f t="shared" si="13"/>
        <v>0</v>
      </c>
      <c r="V90" s="170">
        <f t="shared" si="14"/>
        <v>0</v>
      </c>
      <c r="W90" s="202">
        <v>1000</v>
      </c>
      <c r="X90" s="1">
        <f t="shared" si="15"/>
        <v>0</v>
      </c>
      <c r="Y90" s="1">
        <f t="shared" si="16"/>
        <v>0</v>
      </c>
      <c r="Z90" s="1">
        <f t="shared" si="17"/>
        <v>0</v>
      </c>
      <c r="AA90" s="193">
        <f t="shared" si="18"/>
        <v>0</v>
      </c>
      <c r="AB90" s="145">
        <f t="shared" si="19"/>
        <v>0</v>
      </c>
      <c r="AC90" s="205">
        <f t="shared" si="20"/>
        <v>0</v>
      </c>
      <c r="AD90" s="1" t="str">
        <f>IF('Mloc 2022'!$U94&gt;0,$AA90+$AB90,"")</f>
        <v/>
      </c>
      <c r="AE90" s="37">
        <f>IF('Mloc 2022'!$U94&gt;0,"",$AA90+$AB90)</f>
        <v>0</v>
      </c>
      <c r="AF90" s="42"/>
      <c r="AG90" s="42"/>
    </row>
    <row r="91" spans="1:33" ht="16" customHeight="1" thickBot="1" x14ac:dyDescent="0.2">
      <c r="A91" s="45">
        <f>'Mloc 2022'!A95</f>
        <v>87</v>
      </c>
      <c r="B91" s="54">
        <f>'Mloc 2022'!B95</f>
        <v>0</v>
      </c>
      <c r="C91" s="19">
        <f>'Mloc 2022'!C95</f>
        <v>0</v>
      </c>
      <c r="D91" s="77">
        <f>'Mloc 2022'!D95</f>
        <v>0</v>
      </c>
      <c r="E91" s="80">
        <f>'Mloc 2022'!O95</f>
        <v>0</v>
      </c>
      <c r="F91" s="94">
        <f>'Mloc 2022'!E95</f>
        <v>0</v>
      </c>
      <c r="G91" s="95">
        <f>'Mloc 2022'!F95</f>
        <v>0</v>
      </c>
      <c r="H91" s="188">
        <f>'Mloc 2022'!G95</f>
        <v>0</v>
      </c>
      <c r="I91" s="94">
        <f>'Mloc 2022'!U95</f>
        <v>0</v>
      </c>
      <c r="J91" s="83"/>
      <c r="K91" s="10"/>
      <c r="L91" s="10"/>
      <c r="M91" s="10"/>
      <c r="N91" s="10"/>
      <c r="O91" s="10"/>
      <c r="P91" s="10"/>
      <c r="Q91" s="10"/>
      <c r="R91" s="84"/>
      <c r="S91" s="81">
        <v>34</v>
      </c>
      <c r="T91" s="81">
        <f t="shared" si="12"/>
        <v>0</v>
      </c>
      <c r="U91" s="170">
        <f t="shared" si="13"/>
        <v>0</v>
      </c>
      <c r="V91" s="170">
        <f t="shared" si="14"/>
        <v>0</v>
      </c>
      <c r="W91" s="202">
        <v>1000</v>
      </c>
      <c r="X91" s="1">
        <f t="shared" si="15"/>
        <v>0</v>
      </c>
      <c r="Y91" s="1">
        <f t="shared" si="16"/>
        <v>0</v>
      </c>
      <c r="Z91" s="1">
        <f t="shared" si="17"/>
        <v>0</v>
      </c>
      <c r="AA91" s="193">
        <f t="shared" si="18"/>
        <v>0</v>
      </c>
      <c r="AB91" s="145">
        <f t="shared" si="19"/>
        <v>0</v>
      </c>
      <c r="AC91" s="205">
        <f t="shared" si="20"/>
        <v>0</v>
      </c>
      <c r="AD91" s="1" t="str">
        <f>IF('Mloc 2022'!$U95&gt;0,$AA91+$AB91,"")</f>
        <v/>
      </c>
      <c r="AE91" s="37">
        <f>IF('Mloc 2022'!$U95&gt;0,"",$AA91+$AB91)</f>
        <v>0</v>
      </c>
      <c r="AF91" s="42"/>
      <c r="AG91" s="42"/>
    </row>
    <row r="92" spans="1:33" ht="16" customHeight="1" thickBot="1" x14ac:dyDescent="0.2">
      <c r="A92" s="45">
        <f>'Mloc 2022'!A96</f>
        <v>88</v>
      </c>
      <c r="B92" s="54">
        <f>'Mloc 2022'!B96</f>
        <v>0</v>
      </c>
      <c r="C92" s="19">
        <f>'Mloc 2022'!C96</f>
        <v>0</v>
      </c>
      <c r="D92" s="77">
        <f>'Mloc 2022'!D96</f>
        <v>0</v>
      </c>
      <c r="E92" s="80">
        <f>'Mloc 2022'!O96</f>
        <v>0</v>
      </c>
      <c r="F92" s="94">
        <f>'Mloc 2022'!E96</f>
        <v>0</v>
      </c>
      <c r="G92" s="95">
        <f>'Mloc 2022'!F96</f>
        <v>0</v>
      </c>
      <c r="H92" s="188">
        <f>'Mloc 2022'!G96</f>
        <v>0</v>
      </c>
      <c r="I92" s="94">
        <f>'Mloc 2022'!U96</f>
        <v>0</v>
      </c>
      <c r="J92" s="83"/>
      <c r="K92" s="10"/>
      <c r="L92" s="10"/>
      <c r="M92" s="10"/>
      <c r="N92" s="10"/>
      <c r="O92" s="10"/>
      <c r="P92" s="10"/>
      <c r="Q92" s="10"/>
      <c r="R92" s="84"/>
      <c r="S92" s="81">
        <v>34</v>
      </c>
      <c r="T92" s="81">
        <f t="shared" si="12"/>
        <v>0</v>
      </c>
      <c r="U92" s="170">
        <f t="shared" si="13"/>
        <v>0</v>
      </c>
      <c r="V92" s="170">
        <f t="shared" si="14"/>
        <v>0</v>
      </c>
      <c r="W92" s="202">
        <v>1000</v>
      </c>
      <c r="X92" s="1">
        <f t="shared" si="15"/>
        <v>0</v>
      </c>
      <c r="Y92" s="1">
        <f t="shared" si="16"/>
        <v>0</v>
      </c>
      <c r="Z92" s="1">
        <f t="shared" si="17"/>
        <v>0</v>
      </c>
      <c r="AA92" s="193">
        <f t="shared" si="18"/>
        <v>0</v>
      </c>
      <c r="AB92" s="145">
        <f t="shared" si="19"/>
        <v>0</v>
      </c>
      <c r="AC92" s="205">
        <f t="shared" si="20"/>
        <v>0</v>
      </c>
      <c r="AD92" s="1" t="str">
        <f>IF('Mloc 2022'!$U96&gt;0,$AA92+$AB92,"")</f>
        <v/>
      </c>
      <c r="AE92" s="37">
        <f>IF('Mloc 2022'!$U96&gt;0,"",$AA92+$AB92)</f>
        <v>0</v>
      </c>
      <c r="AF92" s="42"/>
      <c r="AG92" s="42"/>
    </row>
    <row r="93" spans="1:33" ht="16" customHeight="1" thickBot="1" x14ac:dyDescent="0.2">
      <c r="A93" s="45">
        <f>'Mloc 2022'!A97</f>
        <v>89</v>
      </c>
      <c r="B93" s="54">
        <f>'Mloc 2022'!B97</f>
        <v>0</v>
      </c>
      <c r="C93" s="19">
        <f>'Mloc 2022'!C97</f>
        <v>0</v>
      </c>
      <c r="D93" s="77">
        <f>'Mloc 2022'!D97</f>
        <v>0</v>
      </c>
      <c r="E93" s="80">
        <f>'Mloc 2022'!O97</f>
        <v>0</v>
      </c>
      <c r="F93" s="94">
        <f>'Mloc 2022'!E97</f>
        <v>0</v>
      </c>
      <c r="G93" s="95">
        <f>'Mloc 2022'!F97</f>
        <v>0</v>
      </c>
      <c r="H93" s="188">
        <f>'Mloc 2022'!G97</f>
        <v>0</v>
      </c>
      <c r="I93" s="94">
        <f>'Mloc 2022'!U97</f>
        <v>0</v>
      </c>
      <c r="J93" s="83"/>
      <c r="K93" s="10"/>
      <c r="L93" s="10"/>
      <c r="M93" s="10"/>
      <c r="N93" s="10"/>
      <c r="O93" s="10"/>
      <c r="P93" s="10"/>
      <c r="Q93" s="10"/>
      <c r="R93" s="84"/>
      <c r="S93" s="81">
        <v>34</v>
      </c>
      <c r="T93" s="81">
        <f t="shared" si="12"/>
        <v>0</v>
      </c>
      <c r="U93" s="170">
        <f t="shared" si="13"/>
        <v>0</v>
      </c>
      <c r="V93" s="170">
        <f t="shared" si="14"/>
        <v>0</v>
      </c>
      <c r="W93" s="202">
        <v>1000</v>
      </c>
      <c r="X93" s="1">
        <f t="shared" si="15"/>
        <v>0</v>
      </c>
      <c r="Y93" s="1">
        <f t="shared" si="16"/>
        <v>0</v>
      </c>
      <c r="Z93" s="1">
        <f t="shared" si="17"/>
        <v>0</v>
      </c>
      <c r="AA93" s="193">
        <f t="shared" si="18"/>
        <v>0</v>
      </c>
      <c r="AB93" s="145">
        <f t="shared" si="19"/>
        <v>0</v>
      </c>
      <c r="AC93" s="205">
        <f t="shared" si="20"/>
        <v>0</v>
      </c>
      <c r="AD93" s="1" t="str">
        <f>IF('Mloc 2022'!$U97&gt;0,$AA93+$AB93,"")</f>
        <v/>
      </c>
      <c r="AE93" s="37">
        <f>IF('Mloc 2022'!$U97&gt;0,"",$AA93+$AB93)</f>
        <v>0</v>
      </c>
      <c r="AF93" s="42"/>
      <c r="AG93" s="42"/>
    </row>
    <row r="94" spans="1:33" ht="16" customHeight="1" thickBot="1" x14ac:dyDescent="0.2">
      <c r="A94" s="45">
        <f>'Mloc 2022'!A98</f>
        <v>90</v>
      </c>
      <c r="B94" s="54">
        <f>'Mloc 2022'!B98</f>
        <v>0</v>
      </c>
      <c r="C94" s="19">
        <f>'Mloc 2022'!C98</f>
        <v>0</v>
      </c>
      <c r="D94" s="77">
        <f>'Mloc 2022'!D98</f>
        <v>0</v>
      </c>
      <c r="E94" s="80">
        <f>'Mloc 2022'!O98</f>
        <v>0</v>
      </c>
      <c r="F94" s="94">
        <f>'Mloc 2022'!E98</f>
        <v>0</v>
      </c>
      <c r="G94" s="95">
        <f>'Mloc 2022'!F98</f>
        <v>0</v>
      </c>
      <c r="H94" s="188">
        <f>'Mloc 2022'!G98</f>
        <v>0</v>
      </c>
      <c r="I94" s="94">
        <f>'Mloc 2022'!U98</f>
        <v>0</v>
      </c>
      <c r="J94" s="83"/>
      <c r="K94" s="10"/>
      <c r="L94" s="10"/>
      <c r="M94" s="10"/>
      <c r="N94" s="10"/>
      <c r="O94" s="10"/>
      <c r="P94" s="10"/>
      <c r="Q94" s="10"/>
      <c r="R94" s="84"/>
      <c r="S94" s="81">
        <v>34</v>
      </c>
      <c r="T94" s="81">
        <f t="shared" si="12"/>
        <v>0</v>
      </c>
      <c r="U94" s="170">
        <f t="shared" si="13"/>
        <v>0</v>
      </c>
      <c r="V94" s="170">
        <f t="shared" si="14"/>
        <v>0</v>
      </c>
      <c r="W94" s="202">
        <v>1000</v>
      </c>
      <c r="X94" s="1">
        <f t="shared" si="15"/>
        <v>0</v>
      </c>
      <c r="Y94" s="1">
        <f t="shared" si="16"/>
        <v>0</v>
      </c>
      <c r="Z94" s="1">
        <f t="shared" si="17"/>
        <v>0</v>
      </c>
      <c r="AA94" s="193">
        <f t="shared" si="18"/>
        <v>0</v>
      </c>
      <c r="AB94" s="145">
        <f t="shared" si="19"/>
        <v>0</v>
      </c>
      <c r="AC94" s="205">
        <f t="shared" si="20"/>
        <v>0</v>
      </c>
      <c r="AD94" s="1" t="str">
        <f>IF('Mloc 2022'!$U98&gt;0,$AA94+$AB94,"")</f>
        <v/>
      </c>
      <c r="AE94" s="37">
        <f>IF('Mloc 2022'!$U98&gt;0,"",$AA94+$AB94)</f>
        <v>0</v>
      </c>
      <c r="AF94" s="42"/>
      <c r="AG94" s="42"/>
    </row>
    <row r="95" spans="1:33" ht="16" customHeight="1" thickBot="1" x14ac:dyDescent="0.2">
      <c r="A95" s="45">
        <f>'Mloc 2022'!A99</f>
        <v>91</v>
      </c>
      <c r="B95" s="54">
        <f>'Mloc 2022'!B99</f>
        <v>0</v>
      </c>
      <c r="C95" s="19">
        <f>'Mloc 2022'!C99</f>
        <v>0</v>
      </c>
      <c r="D95" s="77">
        <f>'Mloc 2022'!D99</f>
        <v>0</v>
      </c>
      <c r="E95" s="80">
        <f>'Mloc 2022'!O99</f>
        <v>0</v>
      </c>
      <c r="F95" s="94">
        <f>'Mloc 2022'!E99</f>
        <v>0</v>
      </c>
      <c r="G95" s="95">
        <f>'Mloc 2022'!F99</f>
        <v>0</v>
      </c>
      <c r="H95" s="188">
        <f>'Mloc 2022'!G99</f>
        <v>0</v>
      </c>
      <c r="I95" s="94">
        <f>'Mloc 2022'!U99</f>
        <v>0</v>
      </c>
      <c r="J95" s="83"/>
      <c r="K95" s="10"/>
      <c r="L95" s="10"/>
      <c r="M95" s="10"/>
      <c r="N95" s="10"/>
      <c r="O95" s="10"/>
      <c r="P95" s="10"/>
      <c r="Q95" s="10"/>
      <c r="R95" s="84"/>
      <c r="S95" s="81">
        <v>34</v>
      </c>
      <c r="T95" s="81">
        <f t="shared" si="12"/>
        <v>0</v>
      </c>
      <c r="U95" s="170">
        <f t="shared" si="13"/>
        <v>0</v>
      </c>
      <c r="V95" s="170">
        <f t="shared" si="14"/>
        <v>0</v>
      </c>
      <c r="W95" s="202">
        <v>1000</v>
      </c>
      <c r="X95" s="1">
        <f t="shared" si="15"/>
        <v>0</v>
      </c>
      <c r="Y95" s="1">
        <f t="shared" si="16"/>
        <v>0</v>
      </c>
      <c r="Z95" s="1">
        <f t="shared" si="17"/>
        <v>0</v>
      </c>
      <c r="AA95" s="193">
        <f t="shared" si="18"/>
        <v>0</v>
      </c>
      <c r="AB95" s="145">
        <f t="shared" si="19"/>
        <v>0</v>
      </c>
      <c r="AC95" s="205">
        <f t="shared" si="20"/>
        <v>0</v>
      </c>
      <c r="AD95" s="1" t="str">
        <f>IF('Mloc 2022'!$U99&gt;0,$AA95+$AB95,"")</f>
        <v/>
      </c>
      <c r="AE95" s="37">
        <f>IF('Mloc 2022'!$U99&gt;0,"",$AA95+$AB95)</f>
        <v>0</v>
      </c>
      <c r="AF95" s="42"/>
      <c r="AG95" s="42"/>
    </row>
    <row r="96" spans="1:33" ht="16" customHeight="1" thickBot="1" x14ac:dyDescent="0.2">
      <c r="A96" s="45">
        <f>'Mloc 2022'!A100</f>
        <v>92</v>
      </c>
      <c r="B96" s="54">
        <f>'Mloc 2022'!B100</f>
        <v>0</v>
      </c>
      <c r="C96" s="19">
        <f>'Mloc 2022'!C100</f>
        <v>0</v>
      </c>
      <c r="D96" s="77">
        <f>'Mloc 2022'!D100</f>
        <v>0</v>
      </c>
      <c r="E96" s="80">
        <f>'Mloc 2022'!O100</f>
        <v>0</v>
      </c>
      <c r="F96" s="94">
        <f>'Mloc 2022'!E100</f>
        <v>0</v>
      </c>
      <c r="G96" s="95">
        <f>'Mloc 2022'!F100</f>
        <v>0</v>
      </c>
      <c r="H96" s="188">
        <f>'Mloc 2022'!G100</f>
        <v>0</v>
      </c>
      <c r="I96" s="94">
        <f>'Mloc 2022'!U100</f>
        <v>0</v>
      </c>
      <c r="J96" s="83"/>
      <c r="K96" s="10"/>
      <c r="L96" s="10"/>
      <c r="M96" s="10"/>
      <c r="N96" s="10"/>
      <c r="O96" s="10"/>
      <c r="P96" s="10"/>
      <c r="Q96" s="10"/>
      <c r="R96" s="84"/>
      <c r="S96" s="81">
        <v>34</v>
      </c>
      <c r="T96" s="81">
        <f t="shared" si="12"/>
        <v>0</v>
      </c>
      <c r="U96" s="170">
        <f t="shared" si="13"/>
        <v>0</v>
      </c>
      <c r="V96" s="170">
        <f t="shared" si="14"/>
        <v>0</v>
      </c>
      <c r="W96" s="202">
        <v>1000</v>
      </c>
      <c r="X96" s="1">
        <f t="shared" si="15"/>
        <v>0</v>
      </c>
      <c r="Y96" s="1">
        <f t="shared" si="16"/>
        <v>0</v>
      </c>
      <c r="Z96" s="1">
        <f t="shared" si="17"/>
        <v>0</v>
      </c>
      <c r="AA96" s="193">
        <f t="shared" si="18"/>
        <v>0</v>
      </c>
      <c r="AB96" s="145">
        <f t="shared" si="19"/>
        <v>0</v>
      </c>
      <c r="AC96" s="205">
        <f t="shared" si="20"/>
        <v>0</v>
      </c>
      <c r="AD96" s="1" t="str">
        <f>IF('Mloc 2022'!$U100&gt;0,$AA96+$AB96,"")</f>
        <v/>
      </c>
      <c r="AE96" s="37">
        <f>IF('Mloc 2022'!$U100&gt;0,"",$AA96+$AB96)</f>
        <v>0</v>
      </c>
      <c r="AF96" s="42"/>
      <c r="AG96" s="42"/>
    </row>
    <row r="97" spans="1:34" ht="16" customHeight="1" thickBot="1" x14ac:dyDescent="0.2">
      <c r="A97" s="45">
        <f>'Mloc 2022'!A101</f>
        <v>93</v>
      </c>
      <c r="B97" s="54">
        <f>'Mloc 2022'!B101</f>
        <v>0</v>
      </c>
      <c r="C97" s="19">
        <f>'Mloc 2022'!C101</f>
        <v>0</v>
      </c>
      <c r="D97" s="77">
        <f>'Mloc 2022'!D101</f>
        <v>0</v>
      </c>
      <c r="E97" s="80">
        <f>'Mloc 2022'!O101</f>
        <v>0</v>
      </c>
      <c r="F97" s="94">
        <f>'Mloc 2022'!E101</f>
        <v>0</v>
      </c>
      <c r="G97" s="95">
        <f>'Mloc 2022'!F101</f>
        <v>0</v>
      </c>
      <c r="H97" s="188">
        <f>'Mloc 2022'!G101</f>
        <v>0</v>
      </c>
      <c r="I97" s="94">
        <f>'Mloc 2022'!U101</f>
        <v>0</v>
      </c>
      <c r="J97" s="83"/>
      <c r="K97" s="10"/>
      <c r="L97" s="10"/>
      <c r="M97" s="10"/>
      <c r="N97" s="10"/>
      <c r="O97" s="10"/>
      <c r="P97" s="10"/>
      <c r="Q97" s="10"/>
      <c r="R97" s="84"/>
      <c r="S97" s="81">
        <v>34</v>
      </c>
      <c r="T97" s="81">
        <f t="shared" si="12"/>
        <v>0</v>
      </c>
      <c r="U97" s="170">
        <f t="shared" si="13"/>
        <v>0</v>
      </c>
      <c r="V97" s="170">
        <f t="shared" si="14"/>
        <v>0</v>
      </c>
      <c r="W97" s="202">
        <v>1000</v>
      </c>
      <c r="X97" s="1">
        <f t="shared" si="15"/>
        <v>0</v>
      </c>
      <c r="Y97" s="1">
        <f t="shared" si="16"/>
        <v>0</v>
      </c>
      <c r="Z97" s="1">
        <f t="shared" si="17"/>
        <v>0</v>
      </c>
      <c r="AA97" s="193">
        <f t="shared" si="18"/>
        <v>0</v>
      </c>
      <c r="AB97" s="145">
        <f t="shared" si="19"/>
        <v>0</v>
      </c>
      <c r="AC97" s="205">
        <f t="shared" si="20"/>
        <v>0</v>
      </c>
      <c r="AD97" s="1" t="str">
        <f>IF('Mloc 2022'!$U101&gt;0,$AA97+$AB97,"")</f>
        <v/>
      </c>
      <c r="AE97" s="37">
        <f>IF('Mloc 2022'!$U101&gt;0,"",$AA97+$AB97)</f>
        <v>0</v>
      </c>
      <c r="AF97" s="42"/>
      <c r="AG97" s="42"/>
    </row>
    <row r="98" spans="1:34" ht="16" customHeight="1" thickBot="1" x14ac:dyDescent="0.2">
      <c r="A98" s="45">
        <f>'Mloc 2022'!A102</f>
        <v>94</v>
      </c>
      <c r="B98" s="54">
        <f>'Mloc 2022'!B102</f>
        <v>0</v>
      </c>
      <c r="C98" s="19">
        <f>'Mloc 2022'!C102</f>
        <v>0</v>
      </c>
      <c r="D98" s="77">
        <f>'Mloc 2022'!D102</f>
        <v>0</v>
      </c>
      <c r="E98" s="80">
        <f>'Mloc 2022'!O102</f>
        <v>0</v>
      </c>
      <c r="F98" s="94">
        <f>'Mloc 2022'!E102</f>
        <v>0</v>
      </c>
      <c r="G98" s="95">
        <f>'Mloc 2022'!F102</f>
        <v>0</v>
      </c>
      <c r="H98" s="188">
        <f>'Mloc 2022'!G102</f>
        <v>0</v>
      </c>
      <c r="I98" s="94">
        <f>'Mloc 2022'!U102</f>
        <v>0</v>
      </c>
      <c r="J98" s="83"/>
      <c r="K98" s="10"/>
      <c r="L98" s="10"/>
      <c r="M98" s="10"/>
      <c r="N98" s="10"/>
      <c r="O98" s="10"/>
      <c r="P98" s="10"/>
      <c r="Q98" s="10"/>
      <c r="R98" s="84"/>
      <c r="S98" s="81">
        <v>34</v>
      </c>
      <c r="T98" s="81">
        <f t="shared" si="12"/>
        <v>0</v>
      </c>
      <c r="U98" s="170">
        <f t="shared" si="13"/>
        <v>0</v>
      </c>
      <c r="V98" s="170">
        <f t="shared" si="14"/>
        <v>0</v>
      </c>
      <c r="W98" s="202">
        <v>1000</v>
      </c>
      <c r="X98" s="1">
        <f t="shared" si="15"/>
        <v>0</v>
      </c>
      <c r="Y98" s="1">
        <f t="shared" si="16"/>
        <v>0</v>
      </c>
      <c r="Z98" s="1">
        <f t="shared" si="17"/>
        <v>0</v>
      </c>
      <c r="AA98" s="193">
        <f t="shared" si="18"/>
        <v>0</v>
      </c>
      <c r="AB98" s="145">
        <f t="shared" si="19"/>
        <v>0</v>
      </c>
      <c r="AC98" s="205">
        <f t="shared" si="20"/>
        <v>0</v>
      </c>
      <c r="AD98" s="1" t="str">
        <f>IF('Mloc 2022'!$U102&gt;0,$AA98+$AB98,"")</f>
        <v/>
      </c>
      <c r="AE98" s="37">
        <f>IF('Mloc 2022'!$U102&gt;0,"",$AA98+$AB98)</f>
        <v>0</v>
      </c>
      <c r="AF98" s="42"/>
      <c r="AG98" s="42"/>
    </row>
    <row r="99" spans="1:34" ht="16" customHeight="1" thickBot="1" x14ac:dyDescent="0.2">
      <c r="A99" s="45">
        <f>'Mloc 2022'!A103</f>
        <v>95</v>
      </c>
      <c r="B99" s="54">
        <f>'Mloc 2022'!B103</f>
        <v>0</v>
      </c>
      <c r="C99" s="19">
        <f>'Mloc 2022'!C103</f>
        <v>0</v>
      </c>
      <c r="D99" s="77">
        <f>'Mloc 2022'!D103</f>
        <v>0</v>
      </c>
      <c r="E99" s="80">
        <f>'Mloc 2022'!O103</f>
        <v>0</v>
      </c>
      <c r="F99" s="94">
        <f>'Mloc 2022'!E103</f>
        <v>0</v>
      </c>
      <c r="G99" s="95">
        <f>'Mloc 2022'!F103</f>
        <v>0</v>
      </c>
      <c r="H99" s="188">
        <f>'Mloc 2022'!G103</f>
        <v>0</v>
      </c>
      <c r="I99" s="94">
        <f>'Mloc 2022'!U103</f>
        <v>0</v>
      </c>
      <c r="J99" s="83"/>
      <c r="K99" s="10"/>
      <c r="L99" s="10"/>
      <c r="M99" s="10"/>
      <c r="N99" s="10"/>
      <c r="O99" s="10"/>
      <c r="P99" s="10"/>
      <c r="Q99" s="10"/>
      <c r="R99" s="84"/>
      <c r="S99" s="81">
        <v>34</v>
      </c>
      <c r="T99" s="81">
        <f t="shared" si="12"/>
        <v>0</v>
      </c>
      <c r="U99" s="170">
        <f t="shared" si="13"/>
        <v>0</v>
      </c>
      <c r="V99" s="170">
        <f t="shared" si="14"/>
        <v>0</v>
      </c>
      <c r="W99" s="202">
        <v>1000</v>
      </c>
      <c r="X99" s="1">
        <f t="shared" si="15"/>
        <v>0</v>
      </c>
      <c r="Y99" s="1">
        <f t="shared" si="16"/>
        <v>0</v>
      </c>
      <c r="Z99" s="1">
        <f t="shared" si="17"/>
        <v>0</v>
      </c>
      <c r="AA99" s="193">
        <f t="shared" si="18"/>
        <v>0</v>
      </c>
      <c r="AB99" s="145">
        <f t="shared" si="19"/>
        <v>0</v>
      </c>
      <c r="AC99" s="205">
        <f t="shared" si="20"/>
        <v>0</v>
      </c>
      <c r="AD99" s="1" t="str">
        <f>IF('Mloc 2022'!$U103&gt;0,$AA99+$AB99,"")</f>
        <v/>
      </c>
      <c r="AE99" s="37">
        <f>IF('Mloc 2022'!$U103&gt;0,"",$AA99+$AB99)</f>
        <v>0</v>
      </c>
      <c r="AF99" s="42"/>
      <c r="AG99" s="42"/>
    </row>
    <row r="100" spans="1:34" ht="16" customHeight="1" thickBot="1" x14ac:dyDescent="0.2">
      <c r="A100" s="45">
        <f>'Mloc 2022'!A104</f>
        <v>96</v>
      </c>
      <c r="B100" s="54">
        <f>'Mloc 2022'!B104</f>
        <v>0</v>
      </c>
      <c r="C100" s="19">
        <f>'Mloc 2022'!C104</f>
        <v>0</v>
      </c>
      <c r="D100" s="77">
        <f>'Mloc 2022'!D104</f>
        <v>0</v>
      </c>
      <c r="E100" s="80">
        <f>'Mloc 2022'!O104</f>
        <v>0</v>
      </c>
      <c r="F100" s="94">
        <f>'Mloc 2022'!E104</f>
        <v>0</v>
      </c>
      <c r="G100" s="95">
        <f>'Mloc 2022'!F104</f>
        <v>0</v>
      </c>
      <c r="H100" s="188">
        <f>'Mloc 2022'!G104</f>
        <v>0</v>
      </c>
      <c r="I100" s="94">
        <f>'Mloc 2022'!U104</f>
        <v>0</v>
      </c>
      <c r="J100" s="83"/>
      <c r="K100" s="10"/>
      <c r="L100" s="10"/>
      <c r="M100" s="10"/>
      <c r="N100" s="10"/>
      <c r="O100" s="10"/>
      <c r="P100" s="10"/>
      <c r="Q100" s="10"/>
      <c r="R100" s="84"/>
      <c r="S100" s="81">
        <v>34</v>
      </c>
      <c r="T100" s="81">
        <f t="shared" si="12"/>
        <v>0</v>
      </c>
      <c r="U100" s="170">
        <f t="shared" si="13"/>
        <v>0</v>
      </c>
      <c r="V100" s="170">
        <f t="shared" si="14"/>
        <v>0</v>
      </c>
      <c r="W100" s="202">
        <v>1000</v>
      </c>
      <c r="X100" s="1">
        <f t="shared" si="15"/>
        <v>0</v>
      </c>
      <c r="Y100" s="1">
        <f t="shared" si="16"/>
        <v>0</v>
      </c>
      <c r="Z100" s="1">
        <f t="shared" si="17"/>
        <v>0</v>
      </c>
      <c r="AA100" s="193">
        <f t="shared" si="18"/>
        <v>0</v>
      </c>
      <c r="AB100" s="145">
        <f t="shared" si="19"/>
        <v>0</v>
      </c>
      <c r="AC100" s="205">
        <f t="shared" si="20"/>
        <v>0</v>
      </c>
      <c r="AD100" s="1" t="str">
        <f>IF('Mloc 2022'!$U104&gt;0,$AA100+$AB100,"")</f>
        <v/>
      </c>
      <c r="AE100" s="37">
        <f>IF('Mloc 2022'!$U104&gt;0,"",$AA100+$AB100)</f>
        <v>0</v>
      </c>
      <c r="AF100" s="42"/>
      <c r="AG100" s="42"/>
    </row>
    <row r="101" spans="1:34" ht="16" customHeight="1" thickBot="1" x14ac:dyDescent="0.2">
      <c r="A101" s="45">
        <f>'Mloc 2022'!A105</f>
        <v>97</v>
      </c>
      <c r="B101" s="54">
        <f>'Mloc 2022'!B105</f>
        <v>0</v>
      </c>
      <c r="C101" s="19">
        <f>'Mloc 2022'!C105</f>
        <v>0</v>
      </c>
      <c r="D101" s="77">
        <f>'Mloc 2022'!D105</f>
        <v>0</v>
      </c>
      <c r="E101" s="80">
        <f>'Mloc 2022'!O105</f>
        <v>0</v>
      </c>
      <c r="F101" s="94">
        <f>'Mloc 2022'!E105</f>
        <v>0</v>
      </c>
      <c r="G101" s="95">
        <f>'Mloc 2022'!F105</f>
        <v>0</v>
      </c>
      <c r="H101" s="188">
        <f>'Mloc 2022'!G105</f>
        <v>0</v>
      </c>
      <c r="I101" s="94">
        <f>'Mloc 2022'!U105</f>
        <v>0</v>
      </c>
      <c r="J101" s="83"/>
      <c r="K101" s="10"/>
      <c r="L101" s="10"/>
      <c r="M101" s="10"/>
      <c r="N101" s="10"/>
      <c r="O101" s="10"/>
      <c r="P101" s="10"/>
      <c r="Q101" s="10"/>
      <c r="R101" s="84"/>
      <c r="S101" s="81">
        <v>34</v>
      </c>
      <c r="T101" s="81">
        <f t="shared" si="12"/>
        <v>0</v>
      </c>
      <c r="U101" s="170">
        <f t="shared" si="13"/>
        <v>0</v>
      </c>
      <c r="V101" s="170">
        <f t="shared" si="14"/>
        <v>0</v>
      </c>
      <c r="W101" s="202">
        <v>1000</v>
      </c>
      <c r="X101" s="1">
        <f t="shared" si="15"/>
        <v>0</v>
      </c>
      <c r="Y101" s="1">
        <f t="shared" si="16"/>
        <v>0</v>
      </c>
      <c r="Z101" s="1">
        <f t="shared" si="17"/>
        <v>0</v>
      </c>
      <c r="AA101" s="193">
        <f t="shared" si="18"/>
        <v>0</v>
      </c>
      <c r="AB101" s="145">
        <f t="shared" si="19"/>
        <v>0</v>
      </c>
      <c r="AC101" s="205">
        <f t="shared" si="20"/>
        <v>0</v>
      </c>
      <c r="AD101" s="1" t="str">
        <f>IF('Mloc 2022'!$U105&gt;0,$AA101+$AB101,"")</f>
        <v/>
      </c>
      <c r="AE101" s="37">
        <f>IF('Mloc 2022'!$U105&gt;0,"",$AA101+$AB101)</f>
        <v>0</v>
      </c>
      <c r="AF101" s="42"/>
      <c r="AG101" s="42"/>
    </row>
    <row r="102" spans="1:34" ht="16" customHeight="1" thickBot="1" x14ac:dyDescent="0.2">
      <c r="A102" s="45">
        <f>'Mloc 2022'!A106</f>
        <v>98</v>
      </c>
      <c r="B102" s="54">
        <f>'Mloc 2022'!B106</f>
        <v>0</v>
      </c>
      <c r="C102" s="19">
        <f>'Mloc 2022'!C106</f>
        <v>0</v>
      </c>
      <c r="D102" s="77">
        <f>'Mloc 2022'!D106</f>
        <v>0</v>
      </c>
      <c r="E102" s="80">
        <f>'Mloc 2022'!O106</f>
        <v>0</v>
      </c>
      <c r="F102" s="94">
        <f>'Mloc 2022'!E106</f>
        <v>0</v>
      </c>
      <c r="G102" s="95">
        <f>'Mloc 2022'!F106</f>
        <v>0</v>
      </c>
      <c r="H102" s="188">
        <f>'Mloc 2022'!G106</f>
        <v>0</v>
      </c>
      <c r="I102" s="94">
        <f>'Mloc 2022'!U106</f>
        <v>0</v>
      </c>
      <c r="J102" s="83"/>
      <c r="K102" s="10"/>
      <c r="L102" s="10"/>
      <c r="M102" s="10"/>
      <c r="N102" s="10"/>
      <c r="O102" s="10"/>
      <c r="P102" s="10"/>
      <c r="Q102" s="10"/>
      <c r="R102" s="84"/>
      <c r="S102" s="81">
        <v>34</v>
      </c>
      <c r="T102" s="81">
        <f t="shared" si="12"/>
        <v>0</v>
      </c>
      <c r="U102" s="170">
        <f t="shared" si="13"/>
        <v>0</v>
      </c>
      <c r="V102" s="170">
        <f t="shared" si="14"/>
        <v>0</v>
      </c>
      <c r="W102" s="202">
        <v>1000</v>
      </c>
      <c r="X102" s="1">
        <f t="shared" si="15"/>
        <v>0</v>
      </c>
      <c r="Y102" s="1">
        <f t="shared" si="16"/>
        <v>0</v>
      </c>
      <c r="Z102" s="1">
        <f t="shared" si="17"/>
        <v>0</v>
      </c>
      <c r="AA102" s="193">
        <f t="shared" si="18"/>
        <v>0</v>
      </c>
      <c r="AB102" s="145">
        <f t="shared" si="19"/>
        <v>0</v>
      </c>
      <c r="AC102" s="205">
        <f t="shared" si="20"/>
        <v>0</v>
      </c>
      <c r="AD102" s="1" t="str">
        <f>IF('Mloc 2022'!$U106&gt;0,$AA102+$AB102,"")</f>
        <v/>
      </c>
      <c r="AE102" s="37">
        <f>IF('Mloc 2022'!$U106&gt;0,"",$AA102+$AB102)</f>
        <v>0</v>
      </c>
      <c r="AF102" s="42"/>
      <c r="AG102" s="42"/>
    </row>
    <row r="103" spans="1:34" ht="16" customHeight="1" thickBot="1" x14ac:dyDescent="0.2">
      <c r="A103" s="45">
        <f>'Mloc 2022'!A107</f>
        <v>99</v>
      </c>
      <c r="B103" s="54">
        <f>'Mloc 2022'!B107</f>
        <v>0</v>
      </c>
      <c r="C103" s="19">
        <f>'Mloc 2022'!C107</f>
        <v>0</v>
      </c>
      <c r="D103" s="77">
        <f>'Mloc 2022'!D107</f>
        <v>0</v>
      </c>
      <c r="E103" s="80">
        <f>'Mloc 2022'!O107</f>
        <v>0</v>
      </c>
      <c r="F103" s="94">
        <f>'Mloc 2022'!E107</f>
        <v>0</v>
      </c>
      <c r="G103" s="95">
        <f>'Mloc 2022'!F107</f>
        <v>0</v>
      </c>
      <c r="H103" s="188">
        <f>'Mloc 2022'!G107</f>
        <v>0</v>
      </c>
      <c r="I103" s="94">
        <f>'Mloc 2022'!U107</f>
        <v>0</v>
      </c>
      <c r="J103" s="83"/>
      <c r="K103" s="10"/>
      <c r="L103" s="10"/>
      <c r="M103" s="10"/>
      <c r="N103" s="10"/>
      <c r="O103" s="10"/>
      <c r="P103" s="10"/>
      <c r="Q103" s="10"/>
      <c r="R103" s="84"/>
      <c r="S103" s="81">
        <v>34</v>
      </c>
      <c r="T103" s="81">
        <f t="shared" si="12"/>
        <v>0</v>
      </c>
      <c r="U103" s="170">
        <f t="shared" si="13"/>
        <v>0</v>
      </c>
      <c r="V103" s="170">
        <f t="shared" si="14"/>
        <v>0</v>
      </c>
      <c r="W103" s="202">
        <v>1000</v>
      </c>
      <c r="X103" s="1">
        <f t="shared" si="15"/>
        <v>0</v>
      </c>
      <c r="Y103" s="1">
        <f t="shared" si="16"/>
        <v>0</v>
      </c>
      <c r="Z103" s="1">
        <f t="shared" si="17"/>
        <v>0</v>
      </c>
      <c r="AA103" s="193">
        <f t="shared" si="18"/>
        <v>0</v>
      </c>
      <c r="AB103" s="145">
        <f t="shared" si="19"/>
        <v>0</v>
      </c>
      <c r="AC103" s="205">
        <f t="shared" si="20"/>
        <v>0</v>
      </c>
      <c r="AD103" s="1" t="str">
        <f>IF('Mloc 2022'!$U107&gt;0,$AA103+$AB103,"")</f>
        <v/>
      </c>
      <c r="AE103" s="37">
        <f>IF('Mloc 2022'!$U107&gt;0,"",$AA103+$AB103)</f>
        <v>0</v>
      </c>
      <c r="AF103" s="42"/>
      <c r="AG103" s="42"/>
    </row>
    <row r="104" spans="1:34" ht="16" customHeight="1" thickBot="1" x14ac:dyDescent="0.2">
      <c r="A104" s="173">
        <f>'Mloc 2022'!A108</f>
        <v>100</v>
      </c>
      <c r="B104" s="174">
        <f>'Mloc 2022'!B108</f>
        <v>0</v>
      </c>
      <c r="C104" s="175">
        <f>'Mloc 2022'!C108</f>
        <v>0</v>
      </c>
      <c r="D104" s="176">
        <f>'Mloc 2022'!D108</f>
        <v>0</v>
      </c>
      <c r="E104" s="56">
        <f>'Mloc 2022'!O108</f>
        <v>0</v>
      </c>
      <c r="F104" s="177">
        <f>'Mloc 2022'!E108</f>
        <v>0</v>
      </c>
      <c r="G104" s="178">
        <f>'Mloc 2022'!F108</f>
        <v>0</v>
      </c>
      <c r="H104" s="189">
        <f>'Mloc 2022'!G108</f>
        <v>0</v>
      </c>
      <c r="I104" s="177">
        <f>'Mloc 2022'!U108</f>
        <v>0</v>
      </c>
      <c r="J104" s="179"/>
      <c r="K104" s="180"/>
      <c r="L104" s="180"/>
      <c r="M104" s="180"/>
      <c r="N104" s="180"/>
      <c r="O104" s="180"/>
      <c r="P104" s="180"/>
      <c r="Q104" s="180"/>
      <c r="R104" s="87"/>
      <c r="S104" s="181">
        <v>34</v>
      </c>
      <c r="T104" s="181">
        <f t="shared" si="12"/>
        <v>0</v>
      </c>
      <c r="U104" s="199">
        <f t="shared" si="13"/>
        <v>0</v>
      </c>
      <c r="V104" s="199">
        <f t="shared" si="14"/>
        <v>0</v>
      </c>
      <c r="W104" s="203">
        <v>1000</v>
      </c>
      <c r="X104" s="200">
        <f t="shared" si="15"/>
        <v>0</v>
      </c>
      <c r="Y104" s="200">
        <f t="shared" si="16"/>
        <v>0</v>
      </c>
      <c r="Z104" s="200">
        <f t="shared" si="17"/>
        <v>0</v>
      </c>
      <c r="AA104" s="194">
        <f t="shared" si="18"/>
        <v>0</v>
      </c>
      <c r="AB104" s="191">
        <f t="shared" si="19"/>
        <v>0</v>
      </c>
      <c r="AC104" s="206">
        <f t="shared" si="20"/>
        <v>0</v>
      </c>
      <c r="AD104" s="200" t="str">
        <f>IF('Mloc 2022'!$U108&gt;0,$AA104+$AB104,"")</f>
        <v/>
      </c>
      <c r="AE104" s="207">
        <f>IF('Mloc 2022'!$U108&gt;0,"",$AA104+$AB104)</f>
        <v>0</v>
      </c>
      <c r="AF104" s="42"/>
      <c r="AG104" s="42"/>
    </row>
    <row r="105" spans="1:34" ht="33" hidden="1" customHeight="1" thickBot="1" x14ac:dyDescent="0.2">
      <c r="A105" s="504" t="s">
        <v>88</v>
      </c>
      <c r="B105" s="505"/>
      <c r="C105" s="505"/>
      <c r="D105" s="505"/>
      <c r="E105" s="505"/>
      <c r="F105" s="505"/>
      <c r="G105" s="505"/>
      <c r="H105" s="505"/>
      <c r="I105" s="505"/>
      <c r="J105" s="505"/>
      <c r="K105" s="505"/>
      <c r="L105" s="505"/>
      <c r="M105" s="505"/>
      <c r="N105" s="505"/>
      <c r="O105" s="505"/>
      <c r="P105" s="505"/>
      <c r="Q105" s="505"/>
      <c r="R105" s="505"/>
      <c r="S105" s="505"/>
      <c r="T105" s="505"/>
      <c r="U105" s="505"/>
      <c r="V105" s="505"/>
      <c r="W105" s="505"/>
      <c r="X105" s="505"/>
      <c r="Y105" s="505"/>
      <c r="Z105" s="505"/>
      <c r="AA105" s="505"/>
      <c r="AB105" s="505"/>
      <c r="AC105" s="505"/>
      <c r="AD105" s="505"/>
      <c r="AE105" s="506"/>
      <c r="AF105" s="42"/>
      <c r="AG105" s="42"/>
    </row>
    <row r="106" spans="1:34" ht="85" hidden="1" customHeight="1" x14ac:dyDescent="0.15">
      <c r="A106" s="57"/>
      <c r="B106" s="88" t="s">
        <v>44</v>
      </c>
      <c r="C106" s="88" t="s">
        <v>45</v>
      </c>
      <c r="D106" s="89" t="s">
        <v>46</v>
      </c>
      <c r="E106" s="88" t="s">
        <v>47</v>
      </c>
      <c r="F106" s="88" t="s">
        <v>48</v>
      </c>
      <c r="G106" s="508" t="s">
        <v>79</v>
      </c>
      <c r="H106" s="508"/>
      <c r="I106" s="508"/>
      <c r="J106" s="509" t="s">
        <v>89</v>
      </c>
      <c r="K106" s="510"/>
      <c r="L106" s="510"/>
      <c r="M106" s="510"/>
      <c r="N106" s="510"/>
      <c r="O106" s="510"/>
      <c r="P106" s="510"/>
      <c r="Q106" s="510"/>
      <c r="R106" s="510"/>
      <c r="S106" s="89" t="s">
        <v>84</v>
      </c>
      <c r="T106" s="89" t="s">
        <v>49</v>
      </c>
      <c r="U106" s="89" t="s">
        <v>50</v>
      </c>
      <c r="V106" s="89"/>
      <c r="W106" s="89" t="s">
        <v>94</v>
      </c>
      <c r="X106" s="89" t="s">
        <v>85</v>
      </c>
      <c r="Y106" s="89" t="s">
        <v>86</v>
      </c>
      <c r="Z106" s="89"/>
      <c r="AA106" s="89" t="s">
        <v>87</v>
      </c>
      <c r="AB106" s="89" t="s">
        <v>95</v>
      </c>
      <c r="AC106" s="89"/>
      <c r="AD106" s="89" t="s">
        <v>52</v>
      </c>
      <c r="AE106" s="90" t="s">
        <v>80</v>
      </c>
      <c r="AF106" s="153"/>
      <c r="AG106" s="88"/>
      <c r="AH106" s="44"/>
    </row>
    <row r="107" spans="1:34" ht="16" hidden="1" customHeight="1" x14ac:dyDescent="0.15">
      <c r="A107" s="91"/>
      <c r="B107" s="50"/>
      <c r="C107" s="50"/>
      <c r="D107" s="98"/>
      <c r="E107" s="50"/>
      <c r="F107" s="50"/>
      <c r="G107" s="10" t="s">
        <v>24</v>
      </c>
      <c r="H107" s="10"/>
      <c r="I107" s="10" t="s">
        <v>25</v>
      </c>
      <c r="J107" s="51">
        <v>44562</v>
      </c>
      <c r="K107" s="51">
        <v>44593</v>
      </c>
      <c r="L107" s="51">
        <v>44621</v>
      </c>
      <c r="M107" s="51">
        <v>44652</v>
      </c>
      <c r="N107" s="51">
        <v>44682</v>
      </c>
      <c r="O107" s="51">
        <v>44713</v>
      </c>
      <c r="P107" s="51">
        <v>44743</v>
      </c>
      <c r="Q107" s="51">
        <v>44774</v>
      </c>
      <c r="R107" s="51">
        <v>44805</v>
      </c>
      <c r="S107" s="52"/>
      <c r="T107" s="151"/>
      <c r="U107" s="151"/>
      <c r="V107" s="151"/>
      <c r="W107" s="150"/>
      <c r="X107" s="150"/>
      <c r="Y107" s="150"/>
      <c r="Z107" s="150"/>
      <c r="AA107" s="151"/>
      <c r="AB107" s="150"/>
      <c r="AC107" s="150"/>
      <c r="AD107" s="53"/>
      <c r="AE107" s="92"/>
      <c r="AF107" s="154"/>
      <c r="AG107" s="53"/>
      <c r="AH107"/>
    </row>
    <row r="108" spans="1:34" ht="16" hidden="1" customHeight="1" x14ac:dyDescent="0.15">
      <c r="A108" s="93">
        <v>1</v>
      </c>
      <c r="B108" s="53"/>
      <c r="C108" s="53"/>
      <c r="D108" s="99"/>
      <c r="E108" s="10"/>
      <c r="F108" s="53"/>
      <c r="G108" s="53"/>
      <c r="H108" s="53"/>
      <c r="I108" s="53"/>
      <c r="J108" s="53"/>
      <c r="K108" s="53"/>
      <c r="L108" s="53"/>
      <c r="M108" s="50"/>
      <c r="N108" s="50"/>
      <c r="O108" s="50"/>
      <c r="P108" s="50"/>
      <c r="Q108" s="50"/>
      <c r="R108" s="50"/>
      <c r="S108" s="52">
        <v>34</v>
      </c>
      <c r="T108" s="151">
        <f t="shared" ref="T108:T127" si="21">($F108)*(G108)*SUM((31-$J108)/31,(29-$K108)/29,(31-$L108)/31,(30-$M108)/30,(31-$N108)/31,(30-$O108)/30,(31-$P108)/31,(31-$Q108)/31,(30-$R108)/30)/9</f>
        <v>0</v>
      </c>
      <c r="U108" s="151">
        <f t="shared" ref="U108:U127" si="22">($F108)*(I108)*SUM((31-$J108)/31,(29-$K108)/29,(31-$L108)/31,(30-$M108)/30,(31-$N108)/31,(30-$O108)/30,(31-$P108)/31,(31-$Q108)/31,(30-$R108)/30)/9</f>
        <v>0</v>
      </c>
      <c r="V108" s="151"/>
      <c r="W108" s="150">
        <v>1000</v>
      </c>
      <c r="X108" s="150">
        <f t="shared" ref="X108:X127" si="23">(T108+U108)*W108</f>
        <v>0</v>
      </c>
      <c r="Y108" s="150">
        <f t="shared" ref="Y108:Y127" si="24">U108*W108</f>
        <v>0</v>
      </c>
      <c r="Z108" s="150"/>
      <c r="AA108" s="151">
        <f t="shared" ref="AA108:AA127" si="25">T108*(1+$S108/100)</f>
        <v>0</v>
      </c>
      <c r="AB108" s="150">
        <f t="shared" ref="AB108:AB127" si="26">U108*(1+$S108/100)</f>
        <v>0</v>
      </c>
      <c r="AC108" s="150"/>
      <c r="AD108" s="152">
        <f>X108*(1+S108/100)</f>
        <v>0</v>
      </c>
      <c r="AE108" s="156">
        <f>Y108*(1+T108/100)</f>
        <v>0</v>
      </c>
      <c r="AF108" s="154"/>
      <c r="AG108" s="53"/>
      <c r="AH108"/>
    </row>
    <row r="109" spans="1:34" ht="16" hidden="1" customHeight="1" x14ac:dyDescent="0.15">
      <c r="A109" s="91">
        <v>2</v>
      </c>
      <c r="B109" s="53"/>
      <c r="C109" s="53"/>
      <c r="D109" s="99"/>
      <c r="E109" s="10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2">
        <v>34</v>
      </c>
      <c r="T109" s="151">
        <f t="shared" si="21"/>
        <v>0</v>
      </c>
      <c r="U109" s="151">
        <f t="shared" si="22"/>
        <v>0</v>
      </c>
      <c r="V109" s="151"/>
      <c r="W109" s="150">
        <v>1000</v>
      </c>
      <c r="X109" s="150">
        <f t="shared" si="23"/>
        <v>0</v>
      </c>
      <c r="Y109" s="150">
        <f t="shared" si="24"/>
        <v>0</v>
      </c>
      <c r="Z109" s="150"/>
      <c r="AA109" s="151">
        <f t="shared" si="25"/>
        <v>0</v>
      </c>
      <c r="AB109" s="150">
        <f t="shared" si="26"/>
        <v>0</v>
      </c>
      <c r="AC109" s="150"/>
      <c r="AD109" s="152">
        <f t="shared" ref="AD109:AD127" si="27">X109*(1+S109/100)</f>
        <v>0</v>
      </c>
      <c r="AE109" s="156">
        <f t="shared" ref="AE109:AE127" si="28">Y109*(1+T109/100)</f>
        <v>0</v>
      </c>
      <c r="AF109" s="155"/>
      <c r="AG109" s="53"/>
      <c r="AH109"/>
    </row>
    <row r="110" spans="1:34" ht="16" hidden="1" customHeight="1" x14ac:dyDescent="0.15">
      <c r="A110" s="93">
        <v>3</v>
      </c>
      <c r="B110" s="53"/>
      <c r="C110" s="53"/>
      <c r="D110" s="99"/>
      <c r="E110" s="10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2">
        <v>34</v>
      </c>
      <c r="T110" s="151">
        <f t="shared" si="21"/>
        <v>0</v>
      </c>
      <c r="U110" s="151">
        <f t="shared" si="22"/>
        <v>0</v>
      </c>
      <c r="V110" s="151"/>
      <c r="W110" s="150">
        <v>1000</v>
      </c>
      <c r="X110" s="150">
        <f t="shared" si="23"/>
        <v>0</v>
      </c>
      <c r="Y110" s="150">
        <f t="shared" si="24"/>
        <v>0</v>
      </c>
      <c r="Z110" s="150"/>
      <c r="AA110" s="151">
        <f t="shared" si="25"/>
        <v>0</v>
      </c>
      <c r="AB110" s="150">
        <f t="shared" si="26"/>
        <v>0</v>
      </c>
      <c r="AC110" s="150"/>
      <c r="AD110" s="152">
        <f t="shared" si="27"/>
        <v>0</v>
      </c>
      <c r="AE110" s="156">
        <f t="shared" si="28"/>
        <v>0</v>
      </c>
      <c r="AF110" s="154"/>
      <c r="AG110" s="53"/>
      <c r="AH110"/>
    </row>
    <row r="111" spans="1:34" ht="16" hidden="1" customHeight="1" x14ac:dyDescent="0.15">
      <c r="A111" s="93">
        <v>4</v>
      </c>
      <c r="B111" s="53"/>
      <c r="C111" s="53"/>
      <c r="D111" s="99"/>
      <c r="E111" s="10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2">
        <v>34</v>
      </c>
      <c r="T111" s="151">
        <f t="shared" si="21"/>
        <v>0</v>
      </c>
      <c r="U111" s="151">
        <f t="shared" si="22"/>
        <v>0</v>
      </c>
      <c r="V111" s="151"/>
      <c r="W111" s="150">
        <v>1000</v>
      </c>
      <c r="X111" s="150">
        <f t="shared" si="23"/>
        <v>0</v>
      </c>
      <c r="Y111" s="150">
        <f t="shared" si="24"/>
        <v>0</v>
      </c>
      <c r="Z111" s="150"/>
      <c r="AA111" s="151">
        <f t="shared" si="25"/>
        <v>0</v>
      </c>
      <c r="AB111" s="150">
        <f t="shared" si="26"/>
        <v>0</v>
      </c>
      <c r="AC111" s="150"/>
      <c r="AD111" s="152">
        <f t="shared" si="27"/>
        <v>0</v>
      </c>
      <c r="AE111" s="156">
        <f t="shared" si="28"/>
        <v>0</v>
      </c>
      <c r="AF111" s="154"/>
      <c r="AG111" s="53"/>
      <c r="AH111"/>
    </row>
    <row r="112" spans="1:34" ht="16" hidden="1" customHeight="1" x14ac:dyDescent="0.15">
      <c r="A112" s="91">
        <v>5</v>
      </c>
      <c r="B112" s="53"/>
      <c r="C112" s="53"/>
      <c r="D112" s="99"/>
      <c r="E112" s="10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2">
        <v>34</v>
      </c>
      <c r="T112" s="151">
        <f t="shared" si="21"/>
        <v>0</v>
      </c>
      <c r="U112" s="151">
        <f t="shared" si="22"/>
        <v>0</v>
      </c>
      <c r="V112" s="151"/>
      <c r="W112" s="150">
        <v>1000</v>
      </c>
      <c r="X112" s="150">
        <f t="shared" si="23"/>
        <v>0</v>
      </c>
      <c r="Y112" s="150">
        <f t="shared" si="24"/>
        <v>0</v>
      </c>
      <c r="Z112" s="150"/>
      <c r="AA112" s="151">
        <f t="shared" si="25"/>
        <v>0</v>
      </c>
      <c r="AB112" s="150">
        <f t="shared" si="26"/>
        <v>0</v>
      </c>
      <c r="AC112" s="150"/>
      <c r="AD112" s="152">
        <f t="shared" si="27"/>
        <v>0</v>
      </c>
      <c r="AE112" s="156">
        <f t="shared" si="28"/>
        <v>0</v>
      </c>
      <c r="AF112" s="154"/>
      <c r="AG112" s="53"/>
      <c r="AH112"/>
    </row>
    <row r="113" spans="1:34" ht="16" hidden="1" customHeight="1" x14ac:dyDescent="0.15">
      <c r="A113" s="93">
        <v>6</v>
      </c>
      <c r="B113" s="53"/>
      <c r="C113" s="53"/>
      <c r="D113" s="99"/>
      <c r="E113" s="10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2">
        <v>34</v>
      </c>
      <c r="T113" s="151">
        <f t="shared" si="21"/>
        <v>0</v>
      </c>
      <c r="U113" s="151">
        <f t="shared" si="22"/>
        <v>0</v>
      </c>
      <c r="V113" s="151"/>
      <c r="W113" s="150">
        <v>1000</v>
      </c>
      <c r="X113" s="150">
        <f t="shared" si="23"/>
        <v>0</v>
      </c>
      <c r="Y113" s="150">
        <f t="shared" si="24"/>
        <v>0</v>
      </c>
      <c r="Z113" s="150"/>
      <c r="AA113" s="151">
        <f t="shared" si="25"/>
        <v>0</v>
      </c>
      <c r="AB113" s="150">
        <f t="shared" si="26"/>
        <v>0</v>
      </c>
      <c r="AC113" s="150"/>
      <c r="AD113" s="152">
        <f t="shared" si="27"/>
        <v>0</v>
      </c>
      <c r="AE113" s="156">
        <f t="shared" si="28"/>
        <v>0</v>
      </c>
      <c r="AF113" s="154"/>
      <c r="AG113" s="53"/>
      <c r="AH113" s="44"/>
    </row>
    <row r="114" spans="1:34" ht="16" hidden="1" customHeight="1" x14ac:dyDescent="0.15">
      <c r="A114" s="93">
        <v>7</v>
      </c>
      <c r="B114" s="53"/>
      <c r="C114" s="53"/>
      <c r="D114" s="99"/>
      <c r="E114" s="10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2">
        <v>34</v>
      </c>
      <c r="T114" s="151">
        <f t="shared" si="21"/>
        <v>0</v>
      </c>
      <c r="U114" s="151">
        <f t="shared" si="22"/>
        <v>0</v>
      </c>
      <c r="V114" s="151"/>
      <c r="W114" s="150">
        <v>1000</v>
      </c>
      <c r="X114" s="150">
        <f t="shared" si="23"/>
        <v>0</v>
      </c>
      <c r="Y114" s="150">
        <f t="shared" si="24"/>
        <v>0</v>
      </c>
      <c r="Z114" s="150"/>
      <c r="AA114" s="151">
        <f t="shared" si="25"/>
        <v>0</v>
      </c>
      <c r="AB114" s="150">
        <f t="shared" si="26"/>
        <v>0</v>
      </c>
      <c r="AC114" s="150"/>
      <c r="AD114" s="152">
        <f t="shared" si="27"/>
        <v>0</v>
      </c>
      <c r="AE114" s="156">
        <f t="shared" si="28"/>
        <v>0</v>
      </c>
      <c r="AF114" s="154"/>
      <c r="AG114" s="53"/>
      <c r="AH114" s="44"/>
    </row>
    <row r="115" spans="1:34" ht="16" hidden="1" customHeight="1" x14ac:dyDescent="0.15">
      <c r="A115" s="91">
        <v>8</v>
      </c>
      <c r="B115" s="53"/>
      <c r="C115" s="53"/>
      <c r="D115" s="99"/>
      <c r="E115" s="10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2">
        <v>34</v>
      </c>
      <c r="T115" s="151">
        <f t="shared" si="21"/>
        <v>0</v>
      </c>
      <c r="U115" s="151">
        <f t="shared" si="22"/>
        <v>0</v>
      </c>
      <c r="V115" s="151"/>
      <c r="W115" s="150">
        <v>1000</v>
      </c>
      <c r="X115" s="150">
        <f t="shared" si="23"/>
        <v>0</v>
      </c>
      <c r="Y115" s="150">
        <f t="shared" si="24"/>
        <v>0</v>
      </c>
      <c r="Z115" s="150"/>
      <c r="AA115" s="151">
        <f t="shared" si="25"/>
        <v>0</v>
      </c>
      <c r="AB115" s="150">
        <f t="shared" si="26"/>
        <v>0</v>
      </c>
      <c r="AC115" s="150"/>
      <c r="AD115" s="152">
        <f t="shared" si="27"/>
        <v>0</v>
      </c>
      <c r="AE115" s="156">
        <f t="shared" si="28"/>
        <v>0</v>
      </c>
      <c r="AF115" s="154"/>
      <c r="AG115" s="53"/>
      <c r="AH115" s="44"/>
    </row>
    <row r="116" spans="1:34" ht="16" hidden="1" customHeight="1" x14ac:dyDescent="0.15">
      <c r="A116" s="93">
        <v>9</v>
      </c>
      <c r="B116" s="53"/>
      <c r="C116" s="53"/>
      <c r="D116" s="99"/>
      <c r="E116" s="10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2">
        <v>34</v>
      </c>
      <c r="T116" s="151">
        <f t="shared" si="21"/>
        <v>0</v>
      </c>
      <c r="U116" s="151">
        <f t="shared" si="22"/>
        <v>0</v>
      </c>
      <c r="V116" s="151"/>
      <c r="W116" s="150">
        <v>1000</v>
      </c>
      <c r="X116" s="150">
        <f t="shared" si="23"/>
        <v>0</v>
      </c>
      <c r="Y116" s="150">
        <f t="shared" si="24"/>
        <v>0</v>
      </c>
      <c r="Z116" s="150"/>
      <c r="AA116" s="151">
        <f t="shared" si="25"/>
        <v>0</v>
      </c>
      <c r="AB116" s="150">
        <f t="shared" si="26"/>
        <v>0</v>
      </c>
      <c r="AC116" s="150"/>
      <c r="AD116" s="152">
        <f t="shared" si="27"/>
        <v>0</v>
      </c>
      <c r="AE116" s="156">
        <f t="shared" si="28"/>
        <v>0</v>
      </c>
      <c r="AF116" s="154"/>
      <c r="AG116" s="53"/>
      <c r="AH116" s="44"/>
    </row>
    <row r="117" spans="1:34" ht="16" hidden="1" customHeight="1" x14ac:dyDescent="0.15">
      <c r="A117" s="93">
        <v>10</v>
      </c>
      <c r="B117" s="53"/>
      <c r="C117" s="53"/>
      <c r="D117" s="99"/>
      <c r="E117" s="10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2">
        <v>34</v>
      </c>
      <c r="T117" s="151">
        <f t="shared" si="21"/>
        <v>0</v>
      </c>
      <c r="U117" s="151">
        <f t="shared" si="22"/>
        <v>0</v>
      </c>
      <c r="V117" s="151"/>
      <c r="W117" s="150">
        <v>1000</v>
      </c>
      <c r="X117" s="150">
        <f t="shared" si="23"/>
        <v>0</v>
      </c>
      <c r="Y117" s="150">
        <f t="shared" si="24"/>
        <v>0</v>
      </c>
      <c r="Z117" s="150"/>
      <c r="AA117" s="151">
        <f t="shared" si="25"/>
        <v>0</v>
      </c>
      <c r="AB117" s="150">
        <f t="shared" si="26"/>
        <v>0</v>
      </c>
      <c r="AC117" s="150"/>
      <c r="AD117" s="152">
        <f t="shared" si="27"/>
        <v>0</v>
      </c>
      <c r="AE117" s="156">
        <f t="shared" si="28"/>
        <v>0</v>
      </c>
      <c r="AF117" s="154"/>
      <c r="AG117" s="53"/>
      <c r="AH117" s="44"/>
    </row>
    <row r="118" spans="1:34" ht="16" hidden="1" customHeight="1" x14ac:dyDescent="0.15">
      <c r="A118" s="91">
        <v>11</v>
      </c>
      <c r="B118" s="97"/>
      <c r="C118" s="50"/>
      <c r="D118" s="99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2">
        <v>34</v>
      </c>
      <c r="T118" s="151">
        <f t="shared" si="21"/>
        <v>0</v>
      </c>
      <c r="U118" s="151">
        <f t="shared" si="22"/>
        <v>0</v>
      </c>
      <c r="V118" s="151"/>
      <c r="W118" s="150">
        <v>1000</v>
      </c>
      <c r="X118" s="150">
        <f t="shared" si="23"/>
        <v>0</v>
      </c>
      <c r="Y118" s="150">
        <f t="shared" si="24"/>
        <v>0</v>
      </c>
      <c r="Z118" s="150"/>
      <c r="AA118" s="151">
        <f t="shared" si="25"/>
        <v>0</v>
      </c>
      <c r="AB118" s="150">
        <f t="shared" si="26"/>
        <v>0</v>
      </c>
      <c r="AC118" s="150"/>
      <c r="AD118" s="152">
        <f t="shared" si="27"/>
        <v>0</v>
      </c>
      <c r="AE118" s="156">
        <f t="shared" si="28"/>
        <v>0</v>
      </c>
      <c r="AF118" s="154" t="s">
        <v>11</v>
      </c>
      <c r="AG118" s="53"/>
    </row>
    <row r="119" spans="1:34" ht="16" hidden="1" customHeight="1" x14ac:dyDescent="0.15">
      <c r="A119" s="93">
        <v>12</v>
      </c>
      <c r="B119" s="50"/>
      <c r="C119" s="50"/>
      <c r="D119" s="99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96"/>
      <c r="Q119" s="96"/>
      <c r="R119" s="96"/>
      <c r="S119" s="52">
        <v>34</v>
      </c>
      <c r="T119" s="151">
        <f t="shared" si="21"/>
        <v>0</v>
      </c>
      <c r="U119" s="151">
        <f t="shared" si="22"/>
        <v>0</v>
      </c>
      <c r="V119" s="151"/>
      <c r="W119" s="150">
        <v>1000</v>
      </c>
      <c r="X119" s="150">
        <f t="shared" si="23"/>
        <v>0</v>
      </c>
      <c r="Y119" s="150">
        <f t="shared" si="24"/>
        <v>0</v>
      </c>
      <c r="Z119" s="150"/>
      <c r="AA119" s="151">
        <f t="shared" si="25"/>
        <v>0</v>
      </c>
      <c r="AB119" s="150">
        <f t="shared" si="26"/>
        <v>0</v>
      </c>
      <c r="AC119" s="150"/>
      <c r="AD119" s="152">
        <f t="shared" si="27"/>
        <v>0</v>
      </c>
      <c r="AE119" s="156">
        <f t="shared" si="28"/>
        <v>0</v>
      </c>
      <c r="AF119" s="154" t="s">
        <v>12</v>
      </c>
      <c r="AG119" s="53"/>
    </row>
    <row r="120" spans="1:34" ht="16" hidden="1" customHeight="1" x14ac:dyDescent="0.15">
      <c r="A120" s="93">
        <v>13</v>
      </c>
      <c r="B120" s="50"/>
      <c r="C120" s="50"/>
      <c r="D120" s="99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96"/>
      <c r="Q120" s="96"/>
      <c r="R120" s="96"/>
      <c r="S120" s="52">
        <v>34</v>
      </c>
      <c r="T120" s="151">
        <f t="shared" si="21"/>
        <v>0</v>
      </c>
      <c r="U120" s="151">
        <f t="shared" si="22"/>
        <v>0</v>
      </c>
      <c r="V120" s="151"/>
      <c r="W120" s="150">
        <v>1000</v>
      </c>
      <c r="X120" s="150">
        <f t="shared" si="23"/>
        <v>0</v>
      </c>
      <c r="Y120" s="150">
        <f t="shared" si="24"/>
        <v>0</v>
      </c>
      <c r="Z120" s="150"/>
      <c r="AA120" s="151">
        <f t="shared" si="25"/>
        <v>0</v>
      </c>
      <c r="AB120" s="150">
        <f t="shared" si="26"/>
        <v>0</v>
      </c>
      <c r="AC120" s="150"/>
      <c r="AD120" s="152">
        <f t="shared" si="27"/>
        <v>0</v>
      </c>
      <c r="AE120" s="156">
        <f t="shared" si="28"/>
        <v>0</v>
      </c>
      <c r="AF120" s="154" t="s">
        <v>8</v>
      </c>
      <c r="AG120" s="53"/>
    </row>
    <row r="121" spans="1:34" ht="16" hidden="1" customHeight="1" x14ac:dyDescent="0.15">
      <c r="A121" s="91">
        <v>14</v>
      </c>
      <c r="B121" s="50"/>
      <c r="C121" s="50"/>
      <c r="D121" s="99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96"/>
      <c r="Q121" s="96"/>
      <c r="R121" s="96"/>
      <c r="S121" s="52">
        <v>34</v>
      </c>
      <c r="T121" s="151">
        <f t="shared" si="21"/>
        <v>0</v>
      </c>
      <c r="U121" s="151">
        <f t="shared" si="22"/>
        <v>0</v>
      </c>
      <c r="V121" s="151"/>
      <c r="W121" s="150">
        <v>1000</v>
      </c>
      <c r="X121" s="150">
        <f t="shared" si="23"/>
        <v>0</v>
      </c>
      <c r="Y121" s="150">
        <f t="shared" si="24"/>
        <v>0</v>
      </c>
      <c r="Z121" s="150"/>
      <c r="AA121" s="151">
        <f t="shared" si="25"/>
        <v>0</v>
      </c>
      <c r="AB121" s="150">
        <f t="shared" si="26"/>
        <v>0</v>
      </c>
      <c r="AC121" s="150"/>
      <c r="AD121" s="152">
        <f t="shared" si="27"/>
        <v>0</v>
      </c>
      <c r="AE121" s="156">
        <f t="shared" si="28"/>
        <v>0</v>
      </c>
      <c r="AF121" s="154" t="s">
        <v>13</v>
      </c>
      <c r="AG121" s="53"/>
    </row>
    <row r="122" spans="1:34" ht="16" hidden="1" customHeight="1" x14ac:dyDescent="0.15">
      <c r="A122" s="93">
        <v>15</v>
      </c>
      <c r="B122" s="50"/>
      <c r="C122" s="50"/>
      <c r="D122" s="99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96"/>
      <c r="Q122" s="96"/>
      <c r="R122" s="96"/>
      <c r="S122" s="52">
        <v>34</v>
      </c>
      <c r="T122" s="151">
        <f t="shared" si="21"/>
        <v>0</v>
      </c>
      <c r="U122" s="151">
        <f t="shared" si="22"/>
        <v>0</v>
      </c>
      <c r="V122" s="151"/>
      <c r="W122" s="150">
        <v>1000</v>
      </c>
      <c r="X122" s="150">
        <f t="shared" si="23"/>
        <v>0</v>
      </c>
      <c r="Y122" s="150">
        <f t="shared" si="24"/>
        <v>0</v>
      </c>
      <c r="Z122" s="150"/>
      <c r="AA122" s="151">
        <f t="shared" si="25"/>
        <v>0</v>
      </c>
      <c r="AB122" s="150">
        <f t="shared" si="26"/>
        <v>0</v>
      </c>
      <c r="AC122" s="150"/>
      <c r="AD122" s="152">
        <f t="shared" si="27"/>
        <v>0</v>
      </c>
      <c r="AE122" s="156">
        <f t="shared" si="28"/>
        <v>0</v>
      </c>
      <c r="AF122" s="154" t="s">
        <v>14</v>
      </c>
      <c r="AG122" s="53"/>
    </row>
    <row r="123" spans="1:34" ht="16" hidden="1" customHeight="1" x14ac:dyDescent="0.15">
      <c r="A123" s="93">
        <v>16</v>
      </c>
      <c r="B123" s="50"/>
      <c r="C123" s="50"/>
      <c r="D123" s="99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96"/>
      <c r="Q123" s="96"/>
      <c r="R123" s="96"/>
      <c r="S123" s="52">
        <v>34</v>
      </c>
      <c r="T123" s="151">
        <f t="shared" si="21"/>
        <v>0</v>
      </c>
      <c r="U123" s="151">
        <f t="shared" si="22"/>
        <v>0</v>
      </c>
      <c r="V123" s="151"/>
      <c r="W123" s="150">
        <v>1000</v>
      </c>
      <c r="X123" s="150">
        <f t="shared" si="23"/>
        <v>0</v>
      </c>
      <c r="Y123" s="150">
        <f t="shared" si="24"/>
        <v>0</v>
      </c>
      <c r="Z123" s="150"/>
      <c r="AA123" s="151">
        <f t="shared" si="25"/>
        <v>0</v>
      </c>
      <c r="AB123" s="150">
        <f t="shared" si="26"/>
        <v>0</v>
      </c>
      <c r="AC123" s="150"/>
      <c r="AD123" s="152">
        <f t="shared" si="27"/>
        <v>0</v>
      </c>
      <c r="AE123" s="156">
        <f t="shared" si="28"/>
        <v>0</v>
      </c>
      <c r="AF123" s="154" t="s">
        <v>15</v>
      </c>
      <c r="AG123" s="53"/>
    </row>
    <row r="124" spans="1:34" ht="16" hidden="1" customHeight="1" x14ac:dyDescent="0.15">
      <c r="A124" s="91">
        <v>17</v>
      </c>
      <c r="B124" s="50"/>
      <c r="C124" s="50"/>
      <c r="D124" s="99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96"/>
      <c r="Q124" s="96"/>
      <c r="R124" s="96"/>
      <c r="S124" s="52">
        <v>34</v>
      </c>
      <c r="T124" s="151">
        <f t="shared" si="21"/>
        <v>0</v>
      </c>
      <c r="U124" s="151">
        <f t="shared" si="22"/>
        <v>0</v>
      </c>
      <c r="V124" s="151"/>
      <c r="W124" s="150">
        <v>1000</v>
      </c>
      <c r="X124" s="150">
        <f t="shared" si="23"/>
        <v>0</v>
      </c>
      <c r="Y124" s="150">
        <f t="shared" si="24"/>
        <v>0</v>
      </c>
      <c r="Z124" s="150"/>
      <c r="AA124" s="151">
        <f t="shared" si="25"/>
        <v>0</v>
      </c>
      <c r="AB124" s="150">
        <f t="shared" si="26"/>
        <v>0</v>
      </c>
      <c r="AC124" s="150"/>
      <c r="AD124" s="152">
        <f t="shared" si="27"/>
        <v>0</v>
      </c>
      <c r="AE124" s="156">
        <f t="shared" si="28"/>
        <v>0</v>
      </c>
      <c r="AF124" s="154" t="s">
        <v>16</v>
      </c>
      <c r="AG124" s="53"/>
    </row>
    <row r="125" spans="1:34" ht="16" hidden="1" customHeight="1" x14ac:dyDescent="0.15">
      <c r="A125" s="93">
        <v>18</v>
      </c>
      <c r="B125" s="50"/>
      <c r="C125" s="50"/>
      <c r="D125" s="99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96"/>
      <c r="Q125" s="96"/>
      <c r="R125" s="96"/>
      <c r="S125" s="52">
        <v>34</v>
      </c>
      <c r="T125" s="151">
        <f t="shared" si="21"/>
        <v>0</v>
      </c>
      <c r="U125" s="151">
        <f t="shared" si="22"/>
        <v>0</v>
      </c>
      <c r="V125" s="151"/>
      <c r="W125" s="150">
        <v>1000</v>
      </c>
      <c r="X125" s="150">
        <f t="shared" si="23"/>
        <v>0</v>
      </c>
      <c r="Y125" s="150">
        <f t="shared" si="24"/>
        <v>0</v>
      </c>
      <c r="Z125" s="150"/>
      <c r="AA125" s="151">
        <f t="shared" si="25"/>
        <v>0</v>
      </c>
      <c r="AB125" s="150">
        <f t="shared" si="26"/>
        <v>0</v>
      </c>
      <c r="AC125" s="150"/>
      <c r="AD125" s="152">
        <f t="shared" si="27"/>
        <v>0</v>
      </c>
      <c r="AE125" s="156">
        <f t="shared" si="28"/>
        <v>0</v>
      </c>
      <c r="AF125" s="154" t="s">
        <v>18</v>
      </c>
      <c r="AG125" s="53"/>
    </row>
    <row r="126" spans="1:34" ht="16" hidden="1" customHeight="1" x14ac:dyDescent="0.15">
      <c r="A126" s="93">
        <v>19</v>
      </c>
      <c r="B126" s="50"/>
      <c r="C126" s="50"/>
      <c r="D126" s="99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96"/>
      <c r="Q126" s="96"/>
      <c r="R126" s="96"/>
      <c r="S126" s="52">
        <v>34</v>
      </c>
      <c r="T126" s="151">
        <f t="shared" si="21"/>
        <v>0</v>
      </c>
      <c r="U126" s="151">
        <f t="shared" si="22"/>
        <v>0</v>
      </c>
      <c r="V126" s="151"/>
      <c r="W126" s="150">
        <v>1000</v>
      </c>
      <c r="X126" s="150">
        <f t="shared" si="23"/>
        <v>0</v>
      </c>
      <c r="Y126" s="150">
        <f t="shared" si="24"/>
        <v>0</v>
      </c>
      <c r="Z126" s="150"/>
      <c r="AA126" s="151">
        <f t="shared" si="25"/>
        <v>0</v>
      </c>
      <c r="AB126" s="150">
        <f t="shared" si="26"/>
        <v>0</v>
      </c>
      <c r="AC126" s="150"/>
      <c r="AD126" s="152">
        <f t="shared" si="27"/>
        <v>0</v>
      </c>
      <c r="AE126" s="156">
        <f t="shared" si="28"/>
        <v>0</v>
      </c>
      <c r="AF126" s="154" t="s">
        <v>17</v>
      </c>
      <c r="AG126" s="53"/>
    </row>
    <row r="127" spans="1:34" ht="16" hidden="1" customHeight="1" x14ac:dyDescent="0.15">
      <c r="A127" s="157">
        <v>20</v>
      </c>
      <c r="B127" s="158"/>
      <c r="C127" s="158"/>
      <c r="D127" s="159"/>
      <c r="E127" s="158"/>
      <c r="F127" s="158"/>
      <c r="G127" s="158"/>
      <c r="H127" s="158"/>
      <c r="I127" s="158"/>
      <c r="J127" s="158"/>
      <c r="K127" s="158"/>
      <c r="L127" s="158"/>
      <c r="M127" s="158"/>
      <c r="N127" s="158"/>
      <c r="O127" s="158"/>
      <c r="P127" s="160"/>
      <c r="Q127" s="160"/>
      <c r="R127" s="160"/>
      <c r="S127" s="161">
        <v>34</v>
      </c>
      <c r="T127" s="162">
        <f t="shared" si="21"/>
        <v>0</v>
      </c>
      <c r="U127" s="162">
        <f t="shared" si="22"/>
        <v>0</v>
      </c>
      <c r="V127" s="162"/>
      <c r="W127" s="163">
        <v>1000</v>
      </c>
      <c r="X127" s="163">
        <f t="shared" si="23"/>
        <v>0</v>
      </c>
      <c r="Y127" s="163">
        <f t="shared" si="24"/>
        <v>0</v>
      </c>
      <c r="Z127" s="163"/>
      <c r="AA127" s="162">
        <f t="shared" si="25"/>
        <v>0</v>
      </c>
      <c r="AB127" s="163">
        <f t="shared" si="26"/>
        <v>0</v>
      </c>
      <c r="AC127" s="163"/>
      <c r="AD127" s="164">
        <f t="shared" si="27"/>
        <v>0</v>
      </c>
      <c r="AE127" s="165">
        <f t="shared" si="28"/>
        <v>0</v>
      </c>
      <c r="AF127" s="154" t="s">
        <v>19</v>
      </c>
      <c r="AG127" s="53"/>
    </row>
    <row r="128" spans="1:34" ht="12.75" customHeight="1" x14ac:dyDescent="0.15">
      <c r="D128" s="40"/>
      <c r="P128"/>
      <c r="Q128"/>
      <c r="R128"/>
      <c r="S128"/>
      <c r="T128"/>
      <c r="U128"/>
      <c r="V128"/>
      <c r="W128"/>
      <c r="X128"/>
      <c r="AA128" s="40"/>
      <c r="AB128" s="40"/>
      <c r="AC128" s="40"/>
      <c r="AD128" s="40"/>
      <c r="AE128" s="40"/>
      <c r="AF128" s="40"/>
      <c r="AG128" s="40"/>
    </row>
    <row r="129" spans="4:33" ht="12.75" customHeight="1" x14ac:dyDescent="0.15">
      <c r="D129" s="40"/>
      <c r="P129"/>
      <c r="Q129"/>
      <c r="R129"/>
      <c r="S129"/>
      <c r="T129"/>
      <c r="U129"/>
      <c r="V129"/>
      <c r="W129"/>
      <c r="X129"/>
      <c r="AA129" s="40"/>
      <c r="AB129" s="40"/>
      <c r="AC129" s="40"/>
      <c r="AD129" s="40"/>
      <c r="AE129" s="40"/>
      <c r="AF129" s="40"/>
      <c r="AG129" s="40"/>
    </row>
    <row r="130" spans="4:33" ht="12.75" customHeight="1" x14ac:dyDescent="0.15">
      <c r="D130" s="40"/>
      <c r="P130"/>
      <c r="Q130"/>
      <c r="R130"/>
      <c r="S130"/>
      <c r="T130"/>
      <c r="U130"/>
      <c r="V130"/>
      <c r="W130"/>
      <c r="X130"/>
      <c r="AA130" s="40"/>
      <c r="AB130" s="40"/>
      <c r="AC130" s="40"/>
      <c r="AD130" s="40"/>
      <c r="AE130" s="40"/>
      <c r="AF130" s="40"/>
      <c r="AG130" s="40"/>
    </row>
    <row r="131" spans="4:33" ht="12.75" customHeight="1" x14ac:dyDescent="0.15">
      <c r="D131" s="40"/>
      <c r="P131"/>
      <c r="Q131"/>
      <c r="R131"/>
      <c r="S131"/>
      <c r="T131"/>
      <c r="U131"/>
      <c r="V131"/>
      <c r="W131"/>
      <c r="X131"/>
      <c r="AA131" s="40"/>
      <c r="AB131" s="40"/>
      <c r="AC131" s="40"/>
      <c r="AD131" s="40"/>
      <c r="AE131" s="40"/>
      <c r="AF131" s="40"/>
      <c r="AG131" s="40"/>
    </row>
    <row r="132" spans="4:33" ht="12.75" customHeight="1" x14ac:dyDescent="0.15">
      <c r="D132" s="40"/>
      <c r="AA132" s="40"/>
      <c r="AB132" s="40"/>
      <c r="AC132" s="40"/>
      <c r="AD132" s="40"/>
      <c r="AE132" s="40"/>
      <c r="AF132" s="40"/>
      <c r="AG132" s="40"/>
    </row>
    <row r="133" spans="4:33" ht="12.75" customHeight="1" x14ac:dyDescent="0.15">
      <c r="D133" s="40"/>
      <c r="AA133" s="40"/>
      <c r="AB133" s="40"/>
      <c r="AC133" s="40"/>
      <c r="AD133" s="40"/>
      <c r="AE133" s="40"/>
      <c r="AF133" s="40"/>
      <c r="AG133" s="40"/>
    </row>
    <row r="134" spans="4:33" ht="12.75" customHeight="1" x14ac:dyDescent="0.15">
      <c r="D134" s="40"/>
      <c r="AA134" s="40"/>
      <c r="AB134" s="40"/>
      <c r="AC134" s="40"/>
      <c r="AD134" s="40"/>
      <c r="AE134" s="40"/>
      <c r="AF134" s="40"/>
      <c r="AG134" s="40"/>
    </row>
    <row r="135" spans="4:33" ht="12.75" customHeight="1" x14ac:dyDescent="0.15">
      <c r="D135" s="40"/>
      <c r="AA135" s="40"/>
      <c r="AB135" s="40"/>
      <c r="AC135" s="40"/>
      <c r="AD135" s="40"/>
      <c r="AE135" s="40"/>
      <c r="AF135" s="40"/>
      <c r="AG135" s="40"/>
    </row>
    <row r="136" spans="4:33" ht="12.75" customHeight="1" x14ac:dyDescent="0.15">
      <c r="D136" s="40"/>
      <c r="AA136" s="40"/>
      <c r="AB136" s="40"/>
      <c r="AC136" s="40"/>
      <c r="AD136" s="40"/>
      <c r="AE136" s="40"/>
      <c r="AF136" s="40"/>
      <c r="AG136" s="40"/>
    </row>
    <row r="137" spans="4:33" ht="12.75" customHeight="1" x14ac:dyDescent="0.15">
      <c r="D137" s="40"/>
      <c r="AA137" s="40"/>
      <c r="AB137" s="40"/>
      <c r="AC137" s="40"/>
      <c r="AD137" s="40"/>
      <c r="AE137" s="40"/>
      <c r="AF137" s="40"/>
      <c r="AG137" s="40"/>
    </row>
    <row r="138" spans="4:33" ht="12.75" customHeight="1" x14ac:dyDescent="0.15">
      <c r="D138" s="40"/>
      <c r="AA138" s="40"/>
      <c r="AB138" s="40"/>
      <c r="AC138" s="40"/>
      <c r="AD138" s="40"/>
      <c r="AE138" s="40"/>
      <c r="AF138" s="40"/>
      <c r="AG138" s="40"/>
    </row>
    <row r="139" spans="4:33" ht="12.75" customHeight="1" x14ac:dyDescent="0.15">
      <c r="D139" s="40"/>
      <c r="AA139" s="40"/>
      <c r="AB139" s="40"/>
      <c r="AC139" s="40"/>
      <c r="AD139" s="40"/>
      <c r="AE139" s="40"/>
      <c r="AF139" s="40"/>
      <c r="AG139" s="40"/>
    </row>
    <row r="140" spans="4:33" ht="12.75" customHeight="1" x14ac:dyDescent="0.15">
      <c r="D140" s="40"/>
      <c r="AA140" s="40"/>
      <c r="AB140" s="40"/>
      <c r="AC140" s="40"/>
      <c r="AD140" s="40"/>
      <c r="AE140" s="40"/>
      <c r="AF140" s="40"/>
      <c r="AG140" s="40"/>
    </row>
    <row r="141" spans="4:33" ht="12.75" customHeight="1" x14ac:dyDescent="0.15">
      <c r="D141" s="40"/>
      <c r="AA141" s="40"/>
      <c r="AB141" s="40"/>
      <c r="AC141" s="40"/>
      <c r="AD141" s="40"/>
      <c r="AE141" s="40"/>
      <c r="AF141" s="40"/>
      <c r="AG141" s="40"/>
    </row>
    <row r="142" spans="4:33" ht="12.75" customHeight="1" x14ac:dyDescent="0.15">
      <c r="D142" s="40"/>
      <c r="AA142" s="40"/>
      <c r="AB142" s="40"/>
      <c r="AC142" s="40"/>
      <c r="AD142" s="40"/>
      <c r="AE142" s="40"/>
      <c r="AF142" s="40"/>
      <c r="AG142" s="40"/>
    </row>
    <row r="143" spans="4:33" ht="12.75" customHeight="1" x14ac:dyDescent="0.15">
      <c r="D143" s="40"/>
      <c r="AA143" s="40"/>
      <c r="AB143" s="40"/>
      <c r="AC143" s="40"/>
      <c r="AD143" s="40"/>
      <c r="AE143" s="40"/>
      <c r="AF143" s="40"/>
      <c r="AG143" s="40"/>
    </row>
    <row r="144" spans="4:33" ht="12.75" customHeight="1" x14ac:dyDescent="0.15">
      <c r="D144" s="40"/>
      <c r="AA144" s="40"/>
      <c r="AB144" s="40"/>
      <c r="AC144" s="40"/>
      <c r="AD144" s="40"/>
      <c r="AE144" s="40"/>
      <c r="AF144" s="40"/>
      <c r="AG144" s="40"/>
    </row>
    <row r="145" spans="4:33" ht="12.75" customHeight="1" x14ac:dyDescent="0.15">
      <c r="D145" s="40"/>
      <c r="AA145" s="40"/>
      <c r="AB145" s="40"/>
      <c r="AC145" s="40"/>
      <c r="AD145" s="40"/>
      <c r="AE145" s="40"/>
      <c r="AF145" s="40"/>
      <c r="AG145" s="40"/>
    </row>
    <row r="146" spans="4:33" ht="12.75" customHeight="1" x14ac:dyDescent="0.15">
      <c r="D146" s="40"/>
      <c r="AA146" s="40"/>
      <c r="AB146" s="40"/>
      <c r="AC146" s="40"/>
      <c r="AD146" s="40"/>
      <c r="AE146" s="40"/>
      <c r="AF146" s="40"/>
      <c r="AG146" s="40"/>
    </row>
    <row r="147" spans="4:33" ht="12.75" customHeight="1" x14ac:dyDescent="0.15">
      <c r="D147" s="40"/>
      <c r="AA147" s="40"/>
      <c r="AB147" s="40"/>
      <c r="AC147" s="40"/>
      <c r="AD147" s="40"/>
      <c r="AE147" s="40"/>
      <c r="AF147" s="40"/>
      <c r="AG147" s="40"/>
    </row>
    <row r="148" spans="4:33" ht="12.75" customHeight="1" x14ac:dyDescent="0.15">
      <c r="D148" s="40"/>
      <c r="AA148" s="40"/>
      <c r="AB148" s="40"/>
      <c r="AC148" s="40"/>
      <c r="AD148" s="40"/>
      <c r="AE148" s="40"/>
      <c r="AF148" s="40"/>
      <c r="AG148" s="40"/>
    </row>
    <row r="149" spans="4:33" ht="12.75" customHeight="1" x14ac:dyDescent="0.15">
      <c r="D149" s="40"/>
      <c r="AA149" s="40"/>
      <c r="AB149" s="40"/>
      <c r="AC149" s="40"/>
      <c r="AD149" s="40"/>
      <c r="AE149" s="40"/>
      <c r="AF149" s="40"/>
      <c r="AG149" s="40"/>
    </row>
    <row r="150" spans="4:33" ht="12.75" customHeight="1" x14ac:dyDescent="0.15">
      <c r="D150" s="40"/>
      <c r="AA150" s="40"/>
      <c r="AB150" s="40"/>
      <c r="AC150" s="40"/>
      <c r="AD150" s="40"/>
      <c r="AE150" s="40"/>
      <c r="AF150" s="40"/>
      <c r="AG150" s="40"/>
    </row>
    <row r="151" spans="4:33" ht="12.75" customHeight="1" x14ac:dyDescent="0.15">
      <c r="D151" s="40"/>
      <c r="AA151" s="40"/>
      <c r="AB151" s="40"/>
      <c r="AC151" s="40"/>
      <c r="AD151" s="40"/>
      <c r="AE151" s="40"/>
      <c r="AF151" s="40"/>
      <c r="AG151" s="40"/>
    </row>
    <row r="152" spans="4:33" ht="12.75" customHeight="1" x14ac:dyDescent="0.15">
      <c r="D152" s="40"/>
      <c r="AA152" s="40"/>
      <c r="AB152" s="40"/>
      <c r="AC152" s="40"/>
      <c r="AD152" s="40"/>
      <c r="AE152" s="40"/>
      <c r="AF152" s="40"/>
      <c r="AG152" s="40"/>
    </row>
    <row r="153" spans="4:33" ht="12.75" customHeight="1" x14ac:dyDescent="0.15">
      <c r="D153" s="40"/>
      <c r="AA153" s="40"/>
      <c r="AB153" s="40"/>
      <c r="AC153" s="40"/>
      <c r="AD153" s="40"/>
      <c r="AE153" s="40"/>
      <c r="AF153" s="40"/>
      <c r="AG153" s="40"/>
    </row>
    <row r="154" spans="4:33" ht="12.75" customHeight="1" x14ac:dyDescent="0.15">
      <c r="D154" s="40"/>
      <c r="AA154" s="40"/>
      <c r="AB154" s="40"/>
      <c r="AC154" s="40"/>
      <c r="AD154" s="40"/>
      <c r="AE154" s="40"/>
      <c r="AF154" s="40"/>
      <c r="AG154" s="40"/>
    </row>
    <row r="155" spans="4:33" ht="12.75" customHeight="1" x14ac:dyDescent="0.15">
      <c r="D155" s="40"/>
      <c r="AA155" s="40"/>
      <c r="AB155" s="40"/>
      <c r="AC155" s="40"/>
      <c r="AD155" s="40"/>
      <c r="AE155" s="40"/>
      <c r="AF155" s="40"/>
      <c r="AG155" s="40"/>
    </row>
    <row r="156" spans="4:33" ht="12.75" customHeight="1" x14ac:dyDescent="0.15">
      <c r="D156" s="40"/>
      <c r="AA156" s="40"/>
      <c r="AB156" s="40"/>
      <c r="AC156" s="40"/>
      <c r="AD156" s="40"/>
      <c r="AE156" s="40"/>
      <c r="AF156" s="40"/>
      <c r="AG156" s="40"/>
    </row>
    <row r="157" spans="4:33" ht="12.75" customHeight="1" x14ac:dyDescent="0.15">
      <c r="D157" s="40"/>
      <c r="AA157" s="40"/>
      <c r="AB157" s="40"/>
      <c r="AC157" s="40"/>
      <c r="AD157" s="40"/>
      <c r="AE157" s="40"/>
      <c r="AF157" s="40"/>
      <c r="AG157" s="40"/>
    </row>
    <row r="158" spans="4:33" ht="12.75" customHeight="1" x14ac:dyDescent="0.15">
      <c r="D158" s="40"/>
      <c r="AA158" s="40"/>
      <c r="AB158" s="40"/>
      <c r="AC158" s="40"/>
      <c r="AD158" s="40"/>
      <c r="AE158" s="40"/>
      <c r="AF158" s="40"/>
      <c r="AG158" s="40"/>
    </row>
    <row r="159" spans="4:33" ht="12.75" customHeight="1" x14ac:dyDescent="0.15">
      <c r="D159" s="40"/>
      <c r="AA159" s="40"/>
      <c r="AB159" s="40"/>
      <c r="AC159" s="40"/>
      <c r="AD159" s="40"/>
      <c r="AE159" s="40"/>
      <c r="AF159" s="40"/>
      <c r="AG159" s="40"/>
    </row>
    <row r="160" spans="4:33" ht="12.75" customHeight="1" x14ac:dyDescent="0.15">
      <c r="D160" s="40"/>
      <c r="AA160" s="40"/>
      <c r="AB160" s="40"/>
      <c r="AC160" s="40"/>
      <c r="AD160" s="40"/>
      <c r="AE160" s="40"/>
      <c r="AF160" s="40"/>
      <c r="AG160" s="40"/>
    </row>
    <row r="161" spans="4:33" ht="12.75" customHeight="1" x14ac:dyDescent="0.15">
      <c r="D161" s="40"/>
      <c r="AA161" s="40"/>
      <c r="AB161" s="40"/>
      <c r="AC161" s="40"/>
      <c r="AD161" s="40"/>
      <c r="AE161" s="40"/>
      <c r="AF161" s="40"/>
      <c r="AG161" s="40"/>
    </row>
    <row r="162" spans="4:33" ht="12.75" customHeight="1" x14ac:dyDescent="0.15">
      <c r="D162" s="40"/>
      <c r="AA162" s="40"/>
      <c r="AB162" s="40"/>
      <c r="AC162" s="40"/>
      <c r="AD162" s="40"/>
      <c r="AE162" s="40"/>
      <c r="AF162" s="40"/>
      <c r="AG162" s="40"/>
    </row>
    <row r="163" spans="4:33" ht="12.75" customHeight="1" x14ac:dyDescent="0.15">
      <c r="D163" s="40"/>
      <c r="AA163" s="40"/>
      <c r="AB163" s="40"/>
      <c r="AC163" s="40"/>
      <c r="AD163" s="40"/>
      <c r="AE163" s="40"/>
      <c r="AF163" s="40"/>
      <c r="AG163" s="40"/>
    </row>
    <row r="164" spans="4:33" ht="12.75" customHeight="1" x14ac:dyDescent="0.15">
      <c r="D164" s="40"/>
      <c r="AA164" s="40"/>
      <c r="AB164" s="40"/>
      <c r="AC164" s="40"/>
      <c r="AD164" s="40"/>
      <c r="AE164" s="40"/>
      <c r="AF164" s="40"/>
      <c r="AG164" s="40"/>
    </row>
    <row r="165" spans="4:33" ht="12.75" customHeight="1" x14ac:dyDescent="0.15">
      <c r="D165" s="40"/>
      <c r="AA165" s="40"/>
      <c r="AB165" s="40"/>
      <c r="AC165" s="40"/>
      <c r="AD165" s="40"/>
      <c r="AE165" s="40"/>
      <c r="AF165" s="40"/>
      <c r="AG165" s="40"/>
    </row>
    <row r="166" spans="4:33" ht="12.75" customHeight="1" x14ac:dyDescent="0.15">
      <c r="D166" s="40"/>
      <c r="AA166" s="40"/>
      <c r="AB166" s="40"/>
      <c r="AC166" s="40"/>
      <c r="AD166" s="40"/>
      <c r="AE166" s="40"/>
      <c r="AF166" s="40"/>
      <c r="AG166" s="40"/>
    </row>
    <row r="167" spans="4:33" ht="12.75" customHeight="1" x14ac:dyDescent="0.15">
      <c r="D167" s="40"/>
      <c r="AA167" s="40"/>
      <c r="AB167" s="40"/>
      <c r="AC167" s="40"/>
      <c r="AD167" s="40"/>
      <c r="AE167" s="40"/>
      <c r="AF167" s="40"/>
      <c r="AG167" s="40"/>
    </row>
    <row r="168" spans="4:33" ht="12.75" customHeight="1" x14ac:dyDescent="0.15">
      <c r="D168" s="40"/>
      <c r="AA168" s="40"/>
      <c r="AB168" s="40"/>
      <c r="AC168" s="40"/>
      <c r="AD168" s="40"/>
      <c r="AE168" s="40"/>
      <c r="AF168" s="40"/>
      <c r="AG168" s="40"/>
    </row>
    <row r="169" spans="4:33" ht="12.75" customHeight="1" x14ac:dyDescent="0.15">
      <c r="D169" s="40"/>
      <c r="AA169" s="40"/>
      <c r="AB169" s="40"/>
      <c r="AC169" s="40"/>
      <c r="AD169" s="40"/>
      <c r="AE169" s="40"/>
      <c r="AF169" s="40"/>
      <c r="AG169" s="40"/>
    </row>
    <row r="170" spans="4:33" ht="12.75" customHeight="1" x14ac:dyDescent="0.15">
      <c r="D170" s="40"/>
      <c r="AA170" s="40"/>
      <c r="AB170" s="40"/>
      <c r="AC170" s="40"/>
      <c r="AD170" s="40"/>
      <c r="AE170" s="40"/>
      <c r="AF170" s="40"/>
      <c r="AG170" s="40"/>
    </row>
    <row r="171" spans="4:33" ht="12.75" customHeight="1" x14ac:dyDescent="0.15">
      <c r="D171" s="40"/>
      <c r="AA171" s="40"/>
      <c r="AB171" s="40"/>
      <c r="AC171" s="40"/>
      <c r="AD171" s="40"/>
      <c r="AE171" s="40"/>
      <c r="AF171" s="40"/>
      <c r="AG171" s="40"/>
    </row>
    <row r="172" spans="4:33" ht="12.75" customHeight="1" x14ac:dyDescent="0.15">
      <c r="D172" s="40"/>
      <c r="AA172" s="40"/>
      <c r="AB172" s="40"/>
      <c r="AC172" s="40"/>
      <c r="AD172" s="40"/>
      <c r="AE172" s="40"/>
      <c r="AF172" s="40"/>
      <c r="AG172" s="40"/>
    </row>
    <row r="173" spans="4:33" ht="12.75" customHeight="1" x14ac:dyDescent="0.15">
      <c r="D173" s="40"/>
      <c r="AA173" s="40"/>
      <c r="AB173" s="40"/>
      <c r="AC173" s="40"/>
      <c r="AD173" s="40"/>
      <c r="AE173" s="40"/>
      <c r="AF173" s="40"/>
      <c r="AG173" s="40"/>
    </row>
    <row r="174" spans="4:33" ht="12.75" customHeight="1" x14ac:dyDescent="0.15">
      <c r="D174" s="40"/>
      <c r="AA174" s="40"/>
      <c r="AB174" s="40"/>
      <c r="AC174" s="40"/>
      <c r="AD174" s="40"/>
      <c r="AE174" s="40"/>
      <c r="AF174" s="40"/>
      <c r="AG174" s="40"/>
    </row>
    <row r="175" spans="4:33" ht="12.75" customHeight="1" x14ac:dyDescent="0.15">
      <c r="D175" s="40"/>
      <c r="AA175" s="40"/>
      <c r="AB175" s="40"/>
      <c r="AC175" s="40"/>
      <c r="AD175" s="40"/>
      <c r="AE175" s="40"/>
      <c r="AF175" s="40"/>
      <c r="AG175" s="40"/>
    </row>
    <row r="176" spans="4:33" ht="12.75" customHeight="1" x14ac:dyDescent="0.15">
      <c r="D176" s="40"/>
      <c r="AA176" s="40"/>
      <c r="AB176" s="40"/>
      <c r="AC176" s="40"/>
      <c r="AD176" s="40"/>
      <c r="AE176" s="40"/>
      <c r="AF176" s="40"/>
      <c r="AG176" s="40"/>
    </row>
    <row r="177" spans="4:33" ht="12.75" customHeight="1" x14ac:dyDescent="0.15">
      <c r="D177" s="40"/>
      <c r="AA177" s="40"/>
      <c r="AB177" s="40"/>
      <c r="AC177" s="40"/>
      <c r="AD177" s="40"/>
      <c r="AE177" s="40"/>
      <c r="AF177" s="40"/>
      <c r="AG177" s="40"/>
    </row>
    <row r="178" spans="4:33" ht="12.75" customHeight="1" x14ac:dyDescent="0.15">
      <c r="D178" s="40"/>
      <c r="AA178" s="40"/>
      <c r="AB178" s="40"/>
      <c r="AC178" s="40"/>
      <c r="AD178" s="40"/>
      <c r="AE178" s="40"/>
      <c r="AF178" s="40"/>
      <c r="AG178" s="40"/>
    </row>
    <row r="179" spans="4:33" ht="12.75" customHeight="1" x14ac:dyDescent="0.15">
      <c r="D179" s="40"/>
      <c r="AA179" s="40"/>
      <c r="AB179" s="40"/>
      <c r="AC179" s="40"/>
      <c r="AD179" s="40"/>
      <c r="AE179" s="40"/>
      <c r="AF179" s="40"/>
      <c r="AG179" s="40"/>
    </row>
    <row r="180" spans="4:33" ht="12.75" customHeight="1" x14ac:dyDescent="0.15">
      <c r="D180" s="40"/>
      <c r="AA180" s="40"/>
      <c r="AB180" s="40"/>
      <c r="AC180" s="40"/>
      <c r="AD180" s="40"/>
      <c r="AE180" s="40"/>
      <c r="AF180" s="40"/>
      <c r="AG180" s="40"/>
    </row>
    <row r="181" spans="4:33" ht="12.75" customHeight="1" x14ac:dyDescent="0.15">
      <c r="D181" s="40"/>
      <c r="AA181" s="40"/>
      <c r="AB181" s="40"/>
      <c r="AC181" s="40"/>
      <c r="AD181" s="40"/>
      <c r="AE181" s="40"/>
      <c r="AF181" s="40"/>
      <c r="AG181" s="40"/>
    </row>
    <row r="182" spans="4:33" ht="12.75" customHeight="1" x14ac:dyDescent="0.15">
      <c r="D182" s="40"/>
      <c r="AA182" s="40"/>
      <c r="AB182" s="40"/>
      <c r="AC182" s="40"/>
      <c r="AD182" s="40"/>
      <c r="AE182" s="40"/>
      <c r="AF182" s="40"/>
      <c r="AG182" s="40"/>
    </row>
    <row r="183" spans="4:33" ht="12.75" customHeight="1" x14ac:dyDescent="0.15">
      <c r="D183" s="40"/>
      <c r="AA183" s="40"/>
      <c r="AB183" s="40"/>
      <c r="AC183" s="40"/>
      <c r="AD183" s="40"/>
      <c r="AE183" s="40"/>
      <c r="AF183" s="40"/>
      <c r="AG183" s="40"/>
    </row>
    <row r="184" spans="4:33" ht="12.75" customHeight="1" x14ac:dyDescent="0.15">
      <c r="D184" s="40"/>
      <c r="AA184" s="40"/>
      <c r="AB184" s="40"/>
      <c r="AC184" s="40"/>
      <c r="AD184" s="40"/>
      <c r="AE184" s="40"/>
      <c r="AF184" s="40"/>
      <c r="AG184" s="40"/>
    </row>
    <row r="185" spans="4:33" ht="12.75" customHeight="1" x14ac:dyDescent="0.15">
      <c r="D185" s="40"/>
      <c r="AA185" s="40"/>
      <c r="AB185" s="40"/>
      <c r="AC185" s="40"/>
      <c r="AD185" s="40"/>
      <c r="AE185" s="40"/>
      <c r="AF185" s="40"/>
      <c r="AG185" s="40"/>
    </row>
    <row r="186" spans="4:33" ht="12.75" customHeight="1" x14ac:dyDescent="0.15">
      <c r="D186" s="40"/>
      <c r="AA186" s="40"/>
      <c r="AB186" s="40"/>
      <c r="AC186" s="40"/>
      <c r="AD186" s="40"/>
      <c r="AE186" s="40"/>
      <c r="AF186" s="40"/>
      <c r="AG186" s="40"/>
    </row>
    <row r="187" spans="4:33" ht="12.75" customHeight="1" x14ac:dyDescent="0.15">
      <c r="D187" s="40"/>
      <c r="AA187" s="40"/>
      <c r="AB187" s="40"/>
      <c r="AC187" s="40"/>
      <c r="AD187" s="40"/>
      <c r="AE187" s="40"/>
      <c r="AF187" s="40"/>
      <c r="AG187" s="40"/>
    </row>
    <row r="188" spans="4:33" ht="12.75" customHeight="1" x14ac:dyDescent="0.15">
      <c r="D188" s="40"/>
      <c r="AA188" s="40"/>
      <c r="AB188" s="40"/>
      <c r="AC188" s="40"/>
      <c r="AD188" s="40"/>
      <c r="AE188" s="40"/>
      <c r="AF188" s="40"/>
      <c r="AG188" s="40"/>
    </row>
    <row r="189" spans="4:33" ht="12.75" customHeight="1" x14ac:dyDescent="0.15">
      <c r="D189" s="40"/>
      <c r="AA189" s="40"/>
      <c r="AB189" s="40"/>
      <c r="AC189" s="40"/>
      <c r="AD189" s="40"/>
      <c r="AE189" s="40"/>
      <c r="AF189" s="40"/>
      <c r="AG189" s="40"/>
    </row>
    <row r="190" spans="4:33" ht="12.75" customHeight="1" x14ac:dyDescent="0.15">
      <c r="D190" s="40"/>
      <c r="AA190" s="40"/>
      <c r="AB190" s="40"/>
      <c r="AC190" s="40"/>
      <c r="AD190" s="40"/>
      <c r="AE190" s="40"/>
      <c r="AF190" s="40"/>
      <c r="AG190" s="40"/>
    </row>
    <row r="191" spans="4:33" ht="12.75" customHeight="1" x14ac:dyDescent="0.15">
      <c r="D191" s="40"/>
      <c r="AA191" s="40"/>
      <c r="AB191" s="40"/>
      <c r="AC191" s="40"/>
      <c r="AD191" s="40"/>
      <c r="AE191" s="40"/>
      <c r="AF191" s="40"/>
      <c r="AG191" s="40"/>
    </row>
    <row r="192" spans="4:33" ht="12.75" customHeight="1" x14ac:dyDescent="0.15">
      <c r="D192" s="40"/>
      <c r="AA192" s="40"/>
      <c r="AB192" s="40"/>
      <c r="AC192" s="40"/>
      <c r="AD192" s="40"/>
      <c r="AE192" s="40"/>
      <c r="AF192" s="40"/>
      <c r="AG192" s="40"/>
    </row>
    <row r="193" spans="4:33" ht="12.75" customHeight="1" x14ac:dyDescent="0.15">
      <c r="D193" s="40"/>
      <c r="AA193" s="40"/>
      <c r="AB193" s="40"/>
      <c r="AC193" s="40"/>
      <c r="AD193" s="40"/>
      <c r="AE193" s="40"/>
      <c r="AF193" s="40"/>
      <c r="AG193" s="40"/>
    </row>
    <row r="194" spans="4:33" ht="12.75" customHeight="1" x14ac:dyDescent="0.15">
      <c r="D194" s="40"/>
      <c r="AA194" s="40"/>
      <c r="AB194" s="40"/>
      <c r="AC194" s="40"/>
      <c r="AD194" s="40"/>
      <c r="AE194" s="40"/>
      <c r="AF194" s="40"/>
      <c r="AG194" s="40"/>
    </row>
    <row r="195" spans="4:33" ht="12.75" customHeight="1" x14ac:dyDescent="0.15">
      <c r="D195" s="40"/>
      <c r="AA195" s="40"/>
      <c r="AB195" s="40"/>
      <c r="AC195" s="40"/>
      <c r="AD195" s="40"/>
      <c r="AE195" s="40"/>
      <c r="AF195" s="40"/>
      <c r="AG195" s="40"/>
    </row>
    <row r="196" spans="4:33" ht="12.75" customHeight="1" x14ac:dyDescent="0.15">
      <c r="D196" s="40"/>
      <c r="AA196" s="40"/>
      <c r="AB196" s="40"/>
      <c r="AC196" s="40"/>
      <c r="AD196" s="40"/>
      <c r="AE196" s="40"/>
      <c r="AF196" s="40"/>
      <c r="AG196" s="40"/>
    </row>
    <row r="197" spans="4:33" ht="12.75" customHeight="1" x14ac:dyDescent="0.15">
      <c r="D197" s="40"/>
      <c r="AA197" s="40"/>
      <c r="AB197" s="40"/>
      <c r="AC197" s="40"/>
      <c r="AD197" s="40"/>
      <c r="AE197" s="40"/>
      <c r="AF197" s="40"/>
      <c r="AG197" s="40"/>
    </row>
    <row r="198" spans="4:33" ht="12.75" customHeight="1" x14ac:dyDescent="0.15">
      <c r="D198" s="40"/>
      <c r="AA198" s="40"/>
      <c r="AB198" s="40"/>
      <c r="AC198" s="40"/>
      <c r="AD198" s="40"/>
      <c r="AE198" s="40"/>
      <c r="AF198" s="40"/>
      <c r="AG198" s="40"/>
    </row>
    <row r="199" spans="4:33" ht="12.75" customHeight="1" x14ac:dyDescent="0.15">
      <c r="D199" s="40"/>
      <c r="AA199" s="40"/>
      <c r="AB199" s="40"/>
      <c r="AC199" s="40"/>
      <c r="AD199" s="40"/>
      <c r="AE199" s="40"/>
      <c r="AF199" s="40"/>
      <c r="AG199" s="40"/>
    </row>
    <row r="200" spans="4:33" ht="12.75" customHeight="1" x14ac:dyDescent="0.15">
      <c r="D200" s="40"/>
      <c r="AA200" s="40"/>
      <c r="AB200" s="40"/>
      <c r="AC200" s="40"/>
      <c r="AD200" s="40"/>
      <c r="AE200" s="40"/>
      <c r="AF200" s="40"/>
      <c r="AG200" s="40"/>
    </row>
    <row r="201" spans="4:33" ht="12.75" customHeight="1" x14ac:dyDescent="0.15">
      <c r="D201" s="40"/>
      <c r="AA201" s="40"/>
      <c r="AB201" s="40"/>
      <c r="AC201" s="40"/>
      <c r="AD201" s="40"/>
      <c r="AE201" s="40"/>
      <c r="AF201" s="40"/>
      <c r="AG201" s="40"/>
    </row>
    <row r="202" spans="4:33" ht="12.75" customHeight="1" x14ac:dyDescent="0.15">
      <c r="D202" s="40"/>
      <c r="AA202" s="40"/>
      <c r="AB202" s="40"/>
      <c r="AC202" s="40"/>
      <c r="AD202" s="40"/>
      <c r="AE202" s="40"/>
      <c r="AF202" s="40"/>
      <c r="AG202" s="40"/>
    </row>
    <row r="203" spans="4:33" ht="12.75" customHeight="1" x14ac:dyDescent="0.15">
      <c r="D203" s="40"/>
      <c r="AA203" s="40"/>
      <c r="AB203" s="40"/>
      <c r="AC203" s="40"/>
      <c r="AD203" s="40"/>
      <c r="AE203" s="40"/>
      <c r="AF203" s="40"/>
      <c r="AG203" s="40"/>
    </row>
    <row r="204" spans="4:33" ht="12.75" customHeight="1" x14ac:dyDescent="0.15">
      <c r="D204" s="40"/>
      <c r="AA204" s="40"/>
      <c r="AB204" s="40"/>
      <c r="AC204" s="40"/>
      <c r="AD204" s="40"/>
      <c r="AE204" s="40"/>
      <c r="AF204" s="40"/>
      <c r="AG204" s="40"/>
    </row>
    <row r="205" spans="4:33" ht="12.75" customHeight="1" x14ac:dyDescent="0.15">
      <c r="D205" s="40"/>
      <c r="AA205" s="40"/>
      <c r="AB205" s="40"/>
      <c r="AC205" s="40"/>
      <c r="AD205" s="40"/>
      <c r="AE205" s="40"/>
      <c r="AF205" s="40"/>
      <c r="AG205" s="40"/>
    </row>
    <row r="206" spans="4:33" ht="12.75" customHeight="1" x14ac:dyDescent="0.15">
      <c r="D206" s="40"/>
      <c r="AA206" s="40"/>
      <c r="AB206" s="40"/>
      <c r="AC206" s="40"/>
      <c r="AD206" s="40"/>
      <c r="AE206" s="40"/>
      <c r="AF206" s="40"/>
      <c r="AG206" s="40"/>
    </row>
    <row r="207" spans="4:33" ht="12.75" customHeight="1" x14ac:dyDescent="0.15">
      <c r="D207" s="40"/>
      <c r="AA207" s="40"/>
      <c r="AB207" s="40"/>
      <c r="AC207" s="40"/>
      <c r="AD207" s="40"/>
      <c r="AE207" s="40"/>
      <c r="AF207" s="40"/>
      <c r="AG207" s="40"/>
    </row>
    <row r="208" spans="4:33" ht="12.75" customHeight="1" x14ac:dyDescent="0.15">
      <c r="D208" s="40"/>
      <c r="AA208" s="40"/>
      <c r="AB208" s="40"/>
      <c r="AC208" s="40"/>
      <c r="AD208" s="40"/>
      <c r="AE208" s="40"/>
      <c r="AF208" s="40"/>
      <c r="AG208" s="40"/>
    </row>
    <row r="209" spans="4:33" ht="12.75" customHeight="1" x14ac:dyDescent="0.15">
      <c r="D209" s="40"/>
      <c r="AA209" s="40"/>
      <c r="AB209" s="40"/>
      <c r="AC209" s="40"/>
      <c r="AD209" s="40"/>
      <c r="AE209" s="40"/>
      <c r="AF209" s="40"/>
      <c r="AG209" s="40"/>
    </row>
    <row r="210" spans="4:33" ht="12.75" customHeight="1" x14ac:dyDescent="0.15">
      <c r="D210" s="40"/>
      <c r="AA210" s="40"/>
      <c r="AB210" s="40"/>
      <c r="AC210" s="40"/>
      <c r="AD210" s="40"/>
      <c r="AE210" s="40"/>
      <c r="AF210" s="40"/>
      <c r="AG210" s="40"/>
    </row>
    <row r="211" spans="4:33" ht="12.75" customHeight="1" x14ac:dyDescent="0.15">
      <c r="D211" s="40"/>
      <c r="AA211" s="40"/>
      <c r="AB211" s="40"/>
      <c r="AC211" s="40"/>
      <c r="AD211" s="40"/>
      <c r="AE211" s="40"/>
      <c r="AF211" s="40"/>
      <c r="AG211" s="40"/>
    </row>
    <row r="212" spans="4:33" ht="12.75" customHeight="1" x14ac:dyDescent="0.15">
      <c r="D212" s="40"/>
      <c r="AA212" s="40"/>
      <c r="AB212" s="40"/>
      <c r="AC212" s="40"/>
      <c r="AD212" s="40"/>
      <c r="AE212" s="40"/>
      <c r="AF212" s="40"/>
      <c r="AG212" s="40"/>
    </row>
    <row r="213" spans="4:33" ht="12.75" customHeight="1" x14ac:dyDescent="0.15">
      <c r="D213" s="40"/>
      <c r="AA213" s="40"/>
      <c r="AB213" s="40"/>
      <c r="AC213" s="40"/>
      <c r="AD213" s="40"/>
      <c r="AE213" s="40"/>
      <c r="AF213" s="40"/>
      <c r="AG213" s="40"/>
    </row>
    <row r="214" spans="4:33" ht="12.75" customHeight="1" x14ac:dyDescent="0.15">
      <c r="D214" s="40"/>
      <c r="AA214" s="40"/>
      <c r="AB214" s="40"/>
      <c r="AC214" s="40"/>
      <c r="AD214" s="40"/>
      <c r="AE214" s="40"/>
      <c r="AF214" s="40"/>
      <c r="AG214" s="40"/>
    </row>
    <row r="215" spans="4:33" ht="12.75" customHeight="1" x14ac:dyDescent="0.15">
      <c r="D215" s="40"/>
      <c r="AA215" s="40"/>
      <c r="AB215" s="40"/>
      <c r="AC215" s="40"/>
      <c r="AD215" s="40"/>
      <c r="AE215" s="40"/>
      <c r="AF215" s="40"/>
      <c r="AG215" s="40"/>
    </row>
    <row r="216" spans="4:33" ht="12.75" customHeight="1" x14ac:dyDescent="0.15">
      <c r="D216" s="40"/>
      <c r="AA216" s="40"/>
      <c r="AB216" s="40"/>
      <c r="AC216" s="40"/>
      <c r="AD216" s="40"/>
      <c r="AE216" s="40"/>
      <c r="AF216" s="40"/>
      <c r="AG216" s="40"/>
    </row>
    <row r="217" spans="4:33" ht="12.75" customHeight="1" x14ac:dyDescent="0.15">
      <c r="D217" s="40"/>
      <c r="AA217" s="40"/>
      <c r="AB217" s="40"/>
      <c r="AC217" s="40"/>
      <c r="AD217" s="40"/>
      <c r="AE217" s="40"/>
      <c r="AF217" s="40"/>
      <c r="AG217" s="40"/>
    </row>
    <row r="218" spans="4:33" ht="12.75" customHeight="1" x14ac:dyDescent="0.15">
      <c r="D218" s="40"/>
      <c r="AA218" s="40"/>
      <c r="AB218" s="40"/>
      <c r="AC218" s="40"/>
      <c r="AD218" s="40"/>
      <c r="AE218" s="40"/>
      <c r="AF218" s="40"/>
      <c r="AG218" s="40"/>
    </row>
    <row r="219" spans="4:33" ht="12.75" customHeight="1" x14ac:dyDescent="0.15">
      <c r="D219" s="40"/>
      <c r="AA219" s="40"/>
      <c r="AB219" s="40"/>
      <c r="AC219" s="40"/>
      <c r="AD219" s="40"/>
      <c r="AE219" s="40"/>
      <c r="AF219" s="40"/>
      <c r="AG219" s="40"/>
    </row>
    <row r="220" spans="4:33" ht="12.75" customHeight="1" x14ac:dyDescent="0.15">
      <c r="D220" s="40"/>
      <c r="AA220" s="40"/>
      <c r="AB220" s="40"/>
      <c r="AC220" s="40"/>
      <c r="AD220" s="40"/>
      <c r="AE220" s="40"/>
      <c r="AF220" s="40"/>
      <c r="AG220" s="40"/>
    </row>
    <row r="221" spans="4:33" ht="12.75" customHeight="1" x14ac:dyDescent="0.15">
      <c r="D221" s="40"/>
      <c r="AA221" s="40"/>
      <c r="AB221" s="40"/>
      <c r="AC221" s="40"/>
      <c r="AD221" s="40"/>
      <c r="AE221" s="40"/>
      <c r="AF221" s="40"/>
      <c r="AG221" s="40"/>
    </row>
    <row r="222" spans="4:33" ht="12.75" customHeight="1" x14ac:dyDescent="0.15">
      <c r="D222" s="40"/>
      <c r="AA222" s="40"/>
      <c r="AB222" s="40"/>
      <c r="AC222" s="40"/>
      <c r="AD222" s="40"/>
      <c r="AE222" s="40"/>
      <c r="AF222" s="40"/>
      <c r="AG222" s="40"/>
    </row>
    <row r="223" spans="4:33" ht="12.75" customHeight="1" x14ac:dyDescent="0.15">
      <c r="D223" s="40"/>
      <c r="AA223" s="40"/>
      <c r="AB223" s="40"/>
      <c r="AC223" s="40"/>
      <c r="AD223" s="40"/>
      <c r="AE223" s="40"/>
      <c r="AF223" s="40"/>
      <c r="AG223" s="40"/>
    </row>
    <row r="224" spans="4:33" ht="12.75" customHeight="1" x14ac:dyDescent="0.15">
      <c r="D224" s="40"/>
      <c r="AA224" s="40"/>
      <c r="AB224" s="40"/>
      <c r="AC224" s="40"/>
      <c r="AD224" s="40"/>
      <c r="AE224" s="40"/>
      <c r="AF224" s="40"/>
      <c r="AG224" s="40"/>
    </row>
    <row r="225" spans="4:33" ht="12.75" customHeight="1" x14ac:dyDescent="0.15">
      <c r="D225" s="40"/>
      <c r="AA225" s="40"/>
      <c r="AB225" s="40"/>
      <c r="AC225" s="40"/>
      <c r="AD225" s="40"/>
      <c r="AE225" s="40"/>
      <c r="AF225" s="40"/>
      <c r="AG225" s="40"/>
    </row>
    <row r="226" spans="4:33" ht="12.75" customHeight="1" x14ac:dyDescent="0.15">
      <c r="D226" s="40"/>
      <c r="AA226" s="40"/>
      <c r="AB226" s="40"/>
      <c r="AC226" s="40"/>
      <c r="AD226" s="40"/>
      <c r="AE226" s="40"/>
      <c r="AF226" s="40"/>
      <c r="AG226" s="40"/>
    </row>
    <row r="227" spans="4:33" ht="12.75" customHeight="1" x14ac:dyDescent="0.15">
      <c r="D227" s="40"/>
      <c r="AA227" s="40"/>
      <c r="AB227" s="40"/>
      <c r="AC227" s="40"/>
      <c r="AD227" s="40"/>
      <c r="AE227" s="40"/>
      <c r="AF227" s="40"/>
      <c r="AG227" s="40"/>
    </row>
    <row r="228" spans="4:33" ht="12.75" customHeight="1" x14ac:dyDescent="0.15">
      <c r="D228" s="40"/>
      <c r="AA228" s="40"/>
      <c r="AB228" s="40"/>
      <c r="AC228" s="40"/>
      <c r="AD228" s="40"/>
      <c r="AE228" s="40"/>
      <c r="AF228" s="40"/>
      <c r="AG228" s="40"/>
    </row>
    <row r="229" spans="4:33" ht="12.75" customHeight="1" x14ac:dyDescent="0.15">
      <c r="D229" s="40"/>
      <c r="AA229" s="40"/>
      <c r="AB229" s="40"/>
      <c r="AC229" s="40"/>
      <c r="AD229" s="40"/>
      <c r="AE229" s="40"/>
      <c r="AF229" s="40"/>
      <c r="AG229" s="40"/>
    </row>
    <row r="230" spans="4:33" ht="12.75" customHeight="1" x14ac:dyDescent="0.15">
      <c r="D230" s="40"/>
      <c r="AA230" s="40"/>
      <c r="AB230" s="40"/>
      <c r="AC230" s="40"/>
      <c r="AD230" s="40"/>
      <c r="AE230" s="40"/>
      <c r="AF230" s="40"/>
      <c r="AG230" s="40"/>
    </row>
    <row r="231" spans="4:33" ht="12.75" customHeight="1" x14ac:dyDescent="0.15">
      <c r="D231" s="40"/>
      <c r="AA231" s="40"/>
      <c r="AB231" s="40"/>
      <c r="AC231" s="40"/>
      <c r="AD231" s="40"/>
      <c r="AE231" s="40"/>
      <c r="AF231" s="40"/>
      <c r="AG231" s="40"/>
    </row>
    <row r="232" spans="4:33" ht="12.75" customHeight="1" x14ac:dyDescent="0.15">
      <c r="D232" s="40"/>
      <c r="AA232" s="40"/>
      <c r="AB232" s="40"/>
      <c r="AC232" s="40"/>
      <c r="AD232" s="40"/>
      <c r="AE232" s="40"/>
      <c r="AF232" s="40"/>
      <c r="AG232" s="40"/>
    </row>
    <row r="233" spans="4:33" ht="12.75" customHeight="1" x14ac:dyDescent="0.15">
      <c r="D233" s="40"/>
      <c r="AA233" s="40"/>
      <c r="AB233" s="40"/>
      <c r="AC233" s="40"/>
      <c r="AD233" s="40"/>
      <c r="AE233" s="40"/>
      <c r="AF233" s="40"/>
      <c r="AG233" s="40"/>
    </row>
    <row r="234" spans="4:33" ht="12.75" customHeight="1" x14ac:dyDescent="0.15">
      <c r="D234" s="40"/>
      <c r="AA234" s="40"/>
      <c r="AB234" s="40"/>
      <c r="AC234" s="40"/>
      <c r="AD234" s="40"/>
      <c r="AE234" s="40"/>
      <c r="AF234" s="40"/>
      <c r="AG234" s="40"/>
    </row>
    <row r="235" spans="4:33" ht="12.75" customHeight="1" x14ac:dyDescent="0.15">
      <c r="D235" s="40"/>
      <c r="AA235" s="40"/>
      <c r="AB235" s="40"/>
      <c r="AC235" s="40"/>
      <c r="AD235" s="40"/>
      <c r="AE235" s="40"/>
      <c r="AF235" s="40"/>
      <c r="AG235" s="40"/>
    </row>
    <row r="236" spans="4:33" ht="12.75" customHeight="1" x14ac:dyDescent="0.15">
      <c r="D236" s="40"/>
      <c r="AA236" s="40"/>
      <c r="AB236" s="40"/>
      <c r="AC236" s="40"/>
      <c r="AD236" s="40"/>
      <c r="AE236" s="40"/>
      <c r="AF236" s="40"/>
      <c r="AG236" s="40"/>
    </row>
    <row r="237" spans="4:33" ht="12.75" customHeight="1" x14ac:dyDescent="0.15">
      <c r="D237" s="40"/>
      <c r="AA237" s="40"/>
      <c r="AB237" s="40"/>
      <c r="AC237" s="40"/>
      <c r="AD237" s="40"/>
      <c r="AE237" s="40"/>
      <c r="AF237" s="40"/>
      <c r="AG237" s="40"/>
    </row>
    <row r="238" spans="4:33" ht="12.75" customHeight="1" x14ac:dyDescent="0.15">
      <c r="D238" s="40"/>
      <c r="AA238" s="40"/>
      <c r="AB238" s="40"/>
      <c r="AC238" s="40"/>
      <c r="AD238" s="40"/>
      <c r="AE238" s="40"/>
      <c r="AF238" s="40"/>
      <c r="AG238" s="40"/>
    </row>
    <row r="239" spans="4:33" ht="12.75" customHeight="1" x14ac:dyDescent="0.15">
      <c r="D239" s="40"/>
      <c r="AA239" s="40"/>
      <c r="AB239" s="40"/>
      <c r="AC239" s="40"/>
      <c r="AD239" s="40"/>
      <c r="AE239" s="40"/>
      <c r="AF239" s="40"/>
      <c r="AG239" s="40"/>
    </row>
    <row r="240" spans="4:33" ht="12.75" customHeight="1" x14ac:dyDescent="0.15">
      <c r="D240" s="40"/>
      <c r="AA240" s="40"/>
      <c r="AB240" s="40"/>
      <c r="AC240" s="40"/>
      <c r="AD240" s="40"/>
      <c r="AE240" s="40"/>
      <c r="AF240" s="40"/>
      <c r="AG240" s="40"/>
    </row>
    <row r="241" spans="4:33" ht="12.75" customHeight="1" x14ac:dyDescent="0.15">
      <c r="D241" s="40"/>
      <c r="AA241" s="40"/>
      <c r="AB241" s="40"/>
      <c r="AC241" s="40"/>
      <c r="AD241" s="40"/>
      <c r="AE241" s="40"/>
      <c r="AF241" s="40"/>
      <c r="AG241" s="40"/>
    </row>
    <row r="242" spans="4:33" ht="12.75" customHeight="1" x14ac:dyDescent="0.15">
      <c r="D242" s="40"/>
      <c r="AA242" s="40"/>
      <c r="AB242" s="40"/>
      <c r="AC242" s="40"/>
      <c r="AD242" s="40"/>
      <c r="AE242" s="40"/>
      <c r="AF242" s="40"/>
      <c r="AG242" s="40"/>
    </row>
    <row r="243" spans="4:33" ht="12.75" customHeight="1" x14ac:dyDescent="0.15">
      <c r="D243" s="40"/>
      <c r="AA243" s="40"/>
      <c r="AB243" s="40"/>
      <c r="AC243" s="40"/>
      <c r="AD243" s="40"/>
      <c r="AE243" s="40"/>
      <c r="AF243" s="40"/>
      <c r="AG243" s="40"/>
    </row>
    <row r="244" spans="4:33" ht="12.75" customHeight="1" x14ac:dyDescent="0.15">
      <c r="D244" s="40"/>
      <c r="AA244" s="40"/>
      <c r="AB244" s="40"/>
      <c r="AC244" s="40"/>
      <c r="AD244" s="40"/>
      <c r="AE244" s="40"/>
      <c r="AF244" s="40"/>
      <c r="AG244" s="40"/>
    </row>
    <row r="245" spans="4:33" ht="12.75" customHeight="1" x14ac:dyDescent="0.15">
      <c r="D245" s="40"/>
      <c r="AA245" s="40"/>
      <c r="AB245" s="40"/>
      <c r="AC245" s="40"/>
      <c r="AD245" s="40"/>
      <c r="AE245" s="40"/>
      <c r="AF245" s="40"/>
      <c r="AG245" s="40"/>
    </row>
    <row r="246" spans="4:33" ht="12.75" customHeight="1" x14ac:dyDescent="0.15">
      <c r="D246" s="40"/>
      <c r="AA246" s="40"/>
      <c r="AB246" s="40"/>
      <c r="AC246" s="40"/>
      <c r="AD246" s="40"/>
      <c r="AE246" s="40"/>
      <c r="AF246" s="40"/>
      <c r="AG246" s="40"/>
    </row>
    <row r="247" spans="4:33" ht="12.75" customHeight="1" x14ac:dyDescent="0.15">
      <c r="D247" s="40"/>
      <c r="AA247" s="40"/>
      <c r="AB247" s="40"/>
      <c r="AC247" s="40"/>
      <c r="AD247" s="40"/>
      <c r="AE247" s="40"/>
      <c r="AF247" s="40"/>
      <c r="AG247" s="40"/>
    </row>
    <row r="248" spans="4:33" ht="12.75" customHeight="1" x14ac:dyDescent="0.15">
      <c r="D248" s="40"/>
      <c r="AA248" s="40"/>
      <c r="AB248" s="40"/>
      <c r="AC248" s="40"/>
      <c r="AD248" s="40"/>
      <c r="AE248" s="40"/>
      <c r="AF248" s="40"/>
      <c r="AG248" s="40"/>
    </row>
    <row r="249" spans="4:33" ht="12.75" customHeight="1" x14ac:dyDescent="0.15">
      <c r="D249" s="40"/>
      <c r="AA249" s="40"/>
      <c r="AB249" s="40"/>
      <c r="AC249" s="40"/>
      <c r="AD249" s="40"/>
      <c r="AE249" s="40"/>
      <c r="AF249" s="40"/>
      <c r="AG249" s="40"/>
    </row>
    <row r="250" spans="4:33" ht="12.75" customHeight="1" x14ac:dyDescent="0.15">
      <c r="D250" s="40"/>
      <c r="AA250" s="40"/>
      <c r="AB250" s="40"/>
      <c r="AC250" s="40"/>
      <c r="AD250" s="40"/>
      <c r="AE250" s="40"/>
      <c r="AF250" s="40"/>
      <c r="AG250" s="40"/>
    </row>
    <row r="251" spans="4:33" ht="12.75" customHeight="1" x14ac:dyDescent="0.15">
      <c r="D251" s="40"/>
      <c r="AA251" s="40"/>
      <c r="AB251" s="40"/>
      <c r="AC251" s="40"/>
      <c r="AD251" s="40"/>
      <c r="AE251" s="40"/>
      <c r="AF251" s="40"/>
      <c r="AG251" s="40"/>
    </row>
    <row r="252" spans="4:33" ht="12.75" customHeight="1" x14ac:dyDescent="0.15">
      <c r="D252" s="40"/>
      <c r="AA252" s="40"/>
      <c r="AB252" s="40"/>
      <c r="AC252" s="40"/>
      <c r="AD252" s="40"/>
      <c r="AE252" s="40"/>
      <c r="AF252" s="40"/>
      <c r="AG252" s="40"/>
    </row>
    <row r="253" spans="4:33" ht="12.75" customHeight="1" x14ac:dyDescent="0.15">
      <c r="D253" s="40"/>
      <c r="AA253" s="40"/>
      <c r="AB253" s="40"/>
      <c r="AC253" s="40"/>
      <c r="AD253" s="40"/>
      <c r="AE253" s="40"/>
      <c r="AF253" s="40"/>
      <c r="AG253" s="40"/>
    </row>
    <row r="254" spans="4:33" ht="12.75" customHeight="1" x14ac:dyDescent="0.15">
      <c r="D254" s="40"/>
      <c r="AA254" s="40"/>
      <c r="AB254" s="40"/>
      <c r="AC254" s="40"/>
      <c r="AD254" s="40"/>
      <c r="AE254" s="40"/>
      <c r="AF254" s="40"/>
      <c r="AG254" s="40"/>
    </row>
    <row r="255" spans="4:33" ht="12.75" customHeight="1" x14ac:dyDescent="0.15">
      <c r="D255" s="40"/>
      <c r="AA255" s="40"/>
      <c r="AB255" s="40"/>
      <c r="AC255" s="40"/>
      <c r="AD255" s="40"/>
      <c r="AE255" s="40"/>
      <c r="AF255" s="40"/>
      <c r="AG255" s="40"/>
    </row>
    <row r="256" spans="4:33" ht="12.75" customHeight="1" x14ac:dyDescent="0.15">
      <c r="D256" s="40"/>
      <c r="AA256" s="40"/>
      <c r="AB256" s="40"/>
      <c r="AC256" s="40"/>
      <c r="AD256" s="40"/>
      <c r="AE256" s="40"/>
      <c r="AF256" s="40"/>
      <c r="AG256" s="40"/>
    </row>
    <row r="257" spans="4:33" ht="12.75" customHeight="1" x14ac:dyDescent="0.15">
      <c r="D257" s="40"/>
      <c r="AA257" s="40"/>
      <c r="AB257" s="40"/>
      <c r="AC257" s="40"/>
      <c r="AD257" s="40"/>
      <c r="AE257" s="40"/>
      <c r="AF257" s="40"/>
      <c r="AG257" s="40"/>
    </row>
    <row r="258" spans="4:33" ht="12.75" customHeight="1" x14ac:dyDescent="0.15">
      <c r="D258" s="40"/>
      <c r="AA258" s="40"/>
      <c r="AB258" s="40"/>
      <c r="AC258" s="40"/>
      <c r="AD258" s="40"/>
      <c r="AE258" s="40"/>
      <c r="AF258" s="40"/>
      <c r="AG258" s="40"/>
    </row>
    <row r="259" spans="4:33" ht="12.75" customHeight="1" x14ac:dyDescent="0.15">
      <c r="D259" s="40"/>
      <c r="AA259" s="40"/>
      <c r="AB259" s="40"/>
      <c r="AC259" s="40"/>
      <c r="AD259" s="40"/>
      <c r="AE259" s="40"/>
      <c r="AF259" s="40"/>
      <c r="AG259" s="40"/>
    </row>
    <row r="260" spans="4:33" ht="12.75" customHeight="1" x14ac:dyDescent="0.15">
      <c r="D260" s="40"/>
      <c r="AA260" s="40"/>
      <c r="AB260" s="40"/>
      <c r="AC260" s="40"/>
      <c r="AD260" s="40"/>
      <c r="AE260" s="40"/>
      <c r="AF260" s="40"/>
      <c r="AG260" s="40"/>
    </row>
    <row r="261" spans="4:33" ht="12.75" customHeight="1" x14ac:dyDescent="0.15">
      <c r="D261" s="40"/>
      <c r="AA261" s="40"/>
      <c r="AB261" s="40"/>
      <c r="AC261" s="40"/>
      <c r="AD261" s="40"/>
      <c r="AE261" s="40"/>
      <c r="AF261" s="40"/>
      <c r="AG261" s="40"/>
    </row>
    <row r="262" spans="4:33" ht="12.75" customHeight="1" x14ac:dyDescent="0.15">
      <c r="D262" s="40"/>
      <c r="AA262" s="40"/>
      <c r="AB262" s="40"/>
      <c r="AC262" s="40"/>
      <c r="AD262" s="40"/>
      <c r="AE262" s="40"/>
      <c r="AF262" s="40"/>
      <c r="AG262" s="40"/>
    </row>
    <row r="263" spans="4:33" ht="12.75" customHeight="1" x14ac:dyDescent="0.15">
      <c r="D263" s="40"/>
      <c r="AA263" s="40"/>
      <c r="AB263" s="40"/>
      <c r="AC263" s="40"/>
      <c r="AD263" s="40"/>
      <c r="AE263" s="40"/>
      <c r="AF263" s="40"/>
      <c r="AG263" s="40"/>
    </row>
    <row r="264" spans="4:33" ht="12.75" customHeight="1" x14ac:dyDescent="0.15">
      <c r="D264" s="40"/>
      <c r="AA264" s="40"/>
      <c r="AB264" s="40"/>
      <c r="AC264" s="40"/>
      <c r="AD264" s="40"/>
      <c r="AE264" s="40"/>
      <c r="AF264" s="40"/>
      <c r="AG264" s="40"/>
    </row>
    <row r="265" spans="4:33" ht="12.75" customHeight="1" x14ac:dyDescent="0.15">
      <c r="D265" s="40"/>
      <c r="AA265" s="40"/>
      <c r="AB265" s="40"/>
      <c r="AC265" s="40"/>
      <c r="AD265" s="40"/>
      <c r="AE265" s="40"/>
      <c r="AF265" s="40"/>
      <c r="AG265" s="40"/>
    </row>
    <row r="266" spans="4:33" ht="12.75" customHeight="1" x14ac:dyDescent="0.15">
      <c r="D266" s="40"/>
      <c r="AA266" s="40"/>
      <c r="AB266" s="40"/>
      <c r="AC266" s="40"/>
      <c r="AD266" s="40"/>
      <c r="AE266" s="40"/>
      <c r="AF266" s="40"/>
      <c r="AG266" s="40"/>
    </row>
    <row r="267" spans="4:33" ht="12.75" customHeight="1" x14ac:dyDescent="0.15">
      <c r="D267" s="40"/>
      <c r="AA267" s="40"/>
      <c r="AB267" s="40"/>
      <c r="AC267" s="40"/>
      <c r="AD267" s="40"/>
      <c r="AE267" s="40"/>
      <c r="AF267" s="40"/>
      <c r="AG267" s="40"/>
    </row>
    <row r="268" spans="4:33" ht="12.75" customHeight="1" x14ac:dyDescent="0.15">
      <c r="D268" s="40"/>
      <c r="AA268" s="40"/>
      <c r="AB268" s="40"/>
      <c r="AC268" s="40"/>
      <c r="AD268" s="40"/>
      <c r="AE268" s="40"/>
      <c r="AF268" s="40"/>
      <c r="AG268" s="40"/>
    </row>
    <row r="269" spans="4:33" ht="12.75" customHeight="1" x14ac:dyDescent="0.15">
      <c r="D269" s="40"/>
      <c r="AA269" s="40"/>
      <c r="AB269" s="40"/>
      <c r="AC269" s="40"/>
      <c r="AD269" s="40"/>
      <c r="AE269" s="40"/>
      <c r="AF269" s="40"/>
      <c r="AG269" s="40"/>
    </row>
    <row r="270" spans="4:33" ht="12.75" customHeight="1" x14ac:dyDescent="0.15">
      <c r="D270" s="40"/>
      <c r="AA270" s="40"/>
      <c r="AB270" s="40"/>
      <c r="AC270" s="40"/>
      <c r="AD270" s="40"/>
      <c r="AE270" s="40"/>
      <c r="AF270" s="40"/>
      <c r="AG270" s="40"/>
    </row>
    <row r="271" spans="4:33" ht="12.75" customHeight="1" x14ac:dyDescent="0.15">
      <c r="D271" s="40"/>
      <c r="AA271" s="40"/>
      <c r="AB271" s="40"/>
      <c r="AC271" s="40"/>
      <c r="AD271" s="40"/>
      <c r="AE271" s="40"/>
      <c r="AF271" s="40"/>
      <c r="AG271" s="40"/>
    </row>
    <row r="272" spans="4:33" ht="12.75" customHeight="1" x14ac:dyDescent="0.15">
      <c r="D272" s="40"/>
      <c r="AA272" s="40"/>
      <c r="AB272" s="40"/>
      <c r="AC272" s="40"/>
      <c r="AD272" s="40"/>
      <c r="AE272" s="40"/>
      <c r="AF272" s="40"/>
      <c r="AG272" s="40"/>
    </row>
    <row r="273" spans="4:33" ht="12.75" customHeight="1" x14ac:dyDescent="0.15">
      <c r="D273" s="40"/>
      <c r="AA273" s="40"/>
      <c r="AB273" s="40"/>
      <c r="AC273" s="40"/>
      <c r="AD273" s="40"/>
      <c r="AE273" s="40"/>
      <c r="AF273" s="40"/>
      <c r="AG273" s="40"/>
    </row>
    <row r="274" spans="4:33" ht="12.75" customHeight="1" x14ac:dyDescent="0.15">
      <c r="D274" s="40"/>
      <c r="AA274" s="40"/>
      <c r="AB274" s="40"/>
      <c r="AC274" s="40"/>
      <c r="AD274" s="40"/>
      <c r="AE274" s="40"/>
      <c r="AF274" s="40"/>
      <c r="AG274" s="40"/>
    </row>
    <row r="275" spans="4:33" ht="12.75" customHeight="1" x14ac:dyDescent="0.15">
      <c r="D275" s="40"/>
      <c r="AA275" s="40"/>
      <c r="AB275" s="40"/>
      <c r="AC275" s="40"/>
      <c r="AD275" s="40"/>
      <c r="AE275" s="40"/>
      <c r="AF275" s="40"/>
      <c r="AG275" s="40"/>
    </row>
    <row r="276" spans="4:33" ht="12.75" customHeight="1" x14ac:dyDescent="0.15">
      <c r="D276" s="40"/>
      <c r="AA276" s="40"/>
      <c r="AB276" s="40"/>
      <c r="AC276" s="40"/>
      <c r="AD276" s="40"/>
      <c r="AE276" s="40"/>
      <c r="AF276" s="40"/>
      <c r="AG276" s="40"/>
    </row>
    <row r="277" spans="4:33" ht="12.75" customHeight="1" x14ac:dyDescent="0.15">
      <c r="D277" s="40"/>
      <c r="AA277" s="40"/>
      <c r="AB277" s="40"/>
      <c r="AC277" s="40"/>
      <c r="AD277" s="40"/>
      <c r="AE277" s="40"/>
      <c r="AF277" s="40"/>
      <c r="AG277" s="40"/>
    </row>
    <row r="278" spans="4:33" ht="12.75" customHeight="1" x14ac:dyDescent="0.15">
      <c r="D278" s="40"/>
      <c r="AA278" s="40"/>
      <c r="AB278" s="40"/>
      <c r="AC278" s="40"/>
      <c r="AD278" s="40"/>
      <c r="AE278" s="40"/>
      <c r="AF278" s="40"/>
      <c r="AG278" s="40"/>
    </row>
    <row r="279" spans="4:33" ht="12.75" customHeight="1" x14ac:dyDescent="0.15">
      <c r="D279" s="40"/>
      <c r="AA279" s="40"/>
      <c r="AB279" s="40"/>
      <c r="AC279" s="40"/>
      <c r="AD279" s="40"/>
      <c r="AE279" s="40"/>
      <c r="AF279" s="40"/>
      <c r="AG279" s="40"/>
    </row>
    <row r="280" spans="4:33" ht="12.75" customHeight="1" x14ac:dyDescent="0.15">
      <c r="D280" s="40"/>
      <c r="AA280" s="40"/>
      <c r="AB280" s="40"/>
      <c r="AC280" s="40"/>
      <c r="AD280" s="40"/>
      <c r="AE280" s="40"/>
      <c r="AF280" s="40"/>
      <c r="AG280" s="40"/>
    </row>
    <row r="281" spans="4:33" ht="12.75" customHeight="1" x14ac:dyDescent="0.15">
      <c r="D281" s="40"/>
      <c r="AA281" s="40"/>
      <c r="AB281" s="40"/>
      <c r="AC281" s="40"/>
      <c r="AD281" s="40"/>
      <c r="AE281" s="40"/>
      <c r="AF281" s="40"/>
      <c r="AG281" s="40"/>
    </row>
    <row r="282" spans="4:33" ht="12.75" customHeight="1" x14ac:dyDescent="0.15">
      <c r="D282" s="40"/>
      <c r="AA282" s="40"/>
      <c r="AB282" s="40"/>
      <c r="AC282" s="40"/>
      <c r="AD282" s="40"/>
      <c r="AE282" s="40"/>
      <c r="AF282" s="40"/>
      <c r="AG282" s="40"/>
    </row>
    <row r="283" spans="4:33" ht="12.75" customHeight="1" x14ac:dyDescent="0.15">
      <c r="D283" s="40"/>
      <c r="AA283" s="40"/>
      <c r="AB283" s="40"/>
      <c r="AC283" s="40"/>
      <c r="AD283" s="40"/>
      <c r="AE283" s="40"/>
      <c r="AF283" s="40"/>
      <c r="AG283" s="40"/>
    </row>
    <row r="284" spans="4:33" ht="12.75" customHeight="1" x14ac:dyDescent="0.15">
      <c r="D284" s="40"/>
      <c r="AA284" s="40"/>
      <c r="AB284" s="40"/>
      <c r="AC284" s="40"/>
      <c r="AD284" s="40"/>
      <c r="AE284" s="40"/>
      <c r="AF284" s="40"/>
      <c r="AG284" s="40"/>
    </row>
    <row r="285" spans="4:33" ht="12.75" customHeight="1" x14ac:dyDescent="0.15">
      <c r="D285" s="40"/>
      <c r="AA285" s="40"/>
      <c r="AB285" s="40"/>
      <c r="AC285" s="40"/>
      <c r="AD285" s="40"/>
      <c r="AE285" s="40"/>
      <c r="AF285" s="40"/>
      <c r="AG285" s="40"/>
    </row>
    <row r="286" spans="4:33" ht="12.75" customHeight="1" x14ac:dyDescent="0.15">
      <c r="D286" s="40"/>
      <c r="AA286" s="40"/>
      <c r="AB286" s="40"/>
      <c r="AC286" s="40"/>
      <c r="AD286" s="40"/>
      <c r="AE286" s="40"/>
      <c r="AF286" s="40"/>
      <c r="AG286" s="40"/>
    </row>
    <row r="287" spans="4:33" ht="12.75" customHeight="1" x14ac:dyDescent="0.15">
      <c r="D287" s="40"/>
      <c r="AA287" s="40"/>
      <c r="AB287" s="40"/>
      <c r="AC287" s="40"/>
      <c r="AD287" s="40"/>
      <c r="AE287" s="40"/>
      <c r="AF287" s="40"/>
      <c r="AG287" s="40"/>
    </row>
    <row r="288" spans="4:33" ht="12.75" customHeight="1" x14ac:dyDescent="0.15">
      <c r="D288" s="40"/>
      <c r="AA288" s="40"/>
      <c r="AB288" s="40"/>
      <c r="AC288" s="40"/>
      <c r="AD288" s="40"/>
      <c r="AE288" s="40"/>
      <c r="AF288" s="40"/>
      <c r="AG288" s="40"/>
    </row>
    <row r="289" spans="4:33" ht="12.75" customHeight="1" x14ac:dyDescent="0.15">
      <c r="D289" s="40"/>
      <c r="AA289" s="40"/>
      <c r="AB289" s="40"/>
      <c r="AC289" s="40"/>
      <c r="AD289" s="40"/>
      <c r="AE289" s="40"/>
      <c r="AF289" s="40"/>
      <c r="AG289" s="40"/>
    </row>
    <row r="290" spans="4:33" ht="12.75" customHeight="1" x14ac:dyDescent="0.15">
      <c r="D290" s="40"/>
      <c r="AA290" s="40"/>
      <c r="AB290" s="40"/>
      <c r="AC290" s="40"/>
      <c r="AD290" s="40"/>
      <c r="AE290" s="40"/>
      <c r="AF290" s="40"/>
      <c r="AG290" s="40"/>
    </row>
    <row r="291" spans="4:33" ht="12.75" customHeight="1" x14ac:dyDescent="0.15">
      <c r="D291" s="40"/>
      <c r="AA291" s="40"/>
      <c r="AB291" s="40"/>
      <c r="AC291" s="40"/>
      <c r="AD291" s="40"/>
      <c r="AE291" s="40"/>
      <c r="AF291" s="40"/>
      <c r="AG291" s="40"/>
    </row>
    <row r="292" spans="4:33" ht="12.75" customHeight="1" x14ac:dyDescent="0.15">
      <c r="D292" s="40"/>
      <c r="AA292" s="40"/>
      <c r="AB292" s="40"/>
      <c r="AC292" s="40"/>
      <c r="AD292" s="40"/>
      <c r="AE292" s="40"/>
      <c r="AF292" s="40"/>
      <c r="AG292" s="40"/>
    </row>
    <row r="293" spans="4:33" ht="12.75" customHeight="1" x14ac:dyDescent="0.15">
      <c r="D293" s="40"/>
      <c r="AA293" s="40"/>
      <c r="AB293" s="40"/>
      <c r="AC293" s="40"/>
      <c r="AD293" s="40"/>
      <c r="AE293" s="40"/>
      <c r="AF293" s="40"/>
      <c r="AG293" s="40"/>
    </row>
    <row r="294" spans="4:33" ht="12.75" customHeight="1" x14ac:dyDescent="0.15">
      <c r="D294" s="40"/>
      <c r="AA294" s="40"/>
      <c r="AB294" s="40"/>
      <c r="AC294" s="40"/>
      <c r="AD294" s="40"/>
      <c r="AE294" s="40"/>
      <c r="AF294" s="40"/>
      <c r="AG294" s="40"/>
    </row>
    <row r="295" spans="4:33" ht="12.75" customHeight="1" x14ac:dyDescent="0.15">
      <c r="D295" s="40"/>
      <c r="AA295" s="40"/>
      <c r="AB295" s="40"/>
      <c r="AC295" s="40"/>
      <c r="AD295" s="40"/>
      <c r="AE295" s="40"/>
      <c r="AF295" s="40"/>
      <c r="AG295" s="40"/>
    </row>
    <row r="296" spans="4:33" ht="12.75" customHeight="1" x14ac:dyDescent="0.15">
      <c r="D296" s="40"/>
      <c r="AA296" s="40"/>
      <c r="AB296" s="40"/>
      <c r="AC296" s="40"/>
      <c r="AD296" s="40"/>
      <c r="AE296" s="40"/>
      <c r="AF296" s="40"/>
      <c r="AG296" s="40"/>
    </row>
    <row r="297" spans="4:33" ht="12.75" customHeight="1" x14ac:dyDescent="0.15">
      <c r="D297" s="40"/>
      <c r="AA297" s="40"/>
      <c r="AB297" s="40"/>
      <c r="AC297" s="40"/>
      <c r="AD297" s="40"/>
      <c r="AE297" s="40"/>
      <c r="AF297" s="40"/>
      <c r="AG297" s="40"/>
    </row>
    <row r="298" spans="4:33" ht="12.75" customHeight="1" x14ac:dyDescent="0.15">
      <c r="D298" s="40"/>
      <c r="AA298" s="40"/>
      <c r="AB298" s="40"/>
      <c r="AC298" s="40"/>
      <c r="AD298" s="40"/>
      <c r="AE298" s="40"/>
      <c r="AF298" s="40"/>
      <c r="AG298" s="40"/>
    </row>
    <row r="299" spans="4:33" ht="12.75" customHeight="1" x14ac:dyDescent="0.15">
      <c r="D299" s="40"/>
      <c r="AA299" s="40"/>
      <c r="AB299" s="40"/>
      <c r="AC299" s="40"/>
      <c r="AD299" s="40"/>
      <c r="AE299" s="40"/>
      <c r="AF299" s="40"/>
      <c r="AG299" s="40"/>
    </row>
    <row r="300" spans="4:33" ht="12.75" customHeight="1" x14ac:dyDescent="0.15">
      <c r="D300" s="40"/>
      <c r="AA300" s="40"/>
      <c r="AB300" s="40"/>
      <c r="AC300" s="40"/>
      <c r="AD300" s="40"/>
      <c r="AE300" s="40"/>
      <c r="AF300" s="40"/>
      <c r="AG300" s="40"/>
    </row>
    <row r="301" spans="4:33" ht="12.75" customHeight="1" x14ac:dyDescent="0.15">
      <c r="D301" s="40"/>
      <c r="AA301" s="40"/>
      <c r="AB301" s="40"/>
      <c r="AC301" s="40"/>
      <c r="AD301" s="40"/>
      <c r="AE301" s="40"/>
      <c r="AF301" s="40"/>
      <c r="AG301" s="40"/>
    </row>
    <row r="302" spans="4:33" ht="12.75" customHeight="1" x14ac:dyDescent="0.15">
      <c r="D302" s="40"/>
      <c r="AA302" s="40"/>
      <c r="AB302" s="40"/>
      <c r="AC302" s="40"/>
      <c r="AD302" s="40"/>
      <c r="AE302" s="40"/>
      <c r="AF302" s="40"/>
      <c r="AG302" s="40"/>
    </row>
    <row r="303" spans="4:33" ht="12.75" customHeight="1" x14ac:dyDescent="0.15">
      <c r="D303" s="40"/>
      <c r="AA303" s="40"/>
      <c r="AB303" s="40"/>
      <c r="AC303" s="40"/>
      <c r="AD303" s="40"/>
      <c r="AE303" s="40"/>
      <c r="AF303" s="40"/>
      <c r="AG303" s="40"/>
    </row>
    <row r="304" spans="4:33" ht="12.75" customHeight="1" x14ac:dyDescent="0.15">
      <c r="D304" s="40"/>
      <c r="AA304" s="40"/>
      <c r="AB304" s="40"/>
      <c r="AC304" s="40"/>
      <c r="AD304" s="40"/>
      <c r="AE304" s="40"/>
      <c r="AF304" s="40"/>
      <c r="AG304" s="40"/>
    </row>
    <row r="305" spans="4:33" ht="12.75" customHeight="1" x14ac:dyDescent="0.15">
      <c r="D305" s="40"/>
      <c r="AA305" s="40"/>
      <c r="AB305" s="40"/>
      <c r="AC305" s="40"/>
      <c r="AD305" s="40"/>
      <c r="AE305" s="40"/>
      <c r="AF305" s="40"/>
      <c r="AG305" s="40"/>
    </row>
    <row r="306" spans="4:33" ht="12.75" customHeight="1" x14ac:dyDescent="0.15">
      <c r="D306" s="40"/>
      <c r="AA306" s="40"/>
      <c r="AB306" s="40"/>
      <c r="AC306" s="40"/>
      <c r="AD306" s="40"/>
      <c r="AE306" s="40"/>
      <c r="AF306" s="40"/>
      <c r="AG306" s="40"/>
    </row>
    <row r="307" spans="4:33" ht="12.75" customHeight="1" x14ac:dyDescent="0.15">
      <c r="D307" s="40"/>
      <c r="AA307" s="40"/>
      <c r="AB307" s="40"/>
      <c r="AC307" s="40"/>
      <c r="AD307" s="40"/>
      <c r="AE307" s="40"/>
      <c r="AF307" s="40"/>
      <c r="AG307" s="40"/>
    </row>
    <row r="308" spans="4:33" ht="12.75" customHeight="1" x14ac:dyDescent="0.15">
      <c r="D308" s="40"/>
      <c r="AA308" s="40"/>
      <c r="AB308" s="40"/>
      <c r="AC308" s="40"/>
      <c r="AD308" s="40"/>
      <c r="AE308" s="40"/>
      <c r="AF308" s="40"/>
      <c r="AG308" s="40"/>
    </row>
    <row r="309" spans="4:33" ht="12.75" customHeight="1" x14ac:dyDescent="0.15">
      <c r="D309" s="40"/>
      <c r="AA309" s="40"/>
      <c r="AB309" s="40"/>
      <c r="AC309" s="40"/>
      <c r="AD309" s="40"/>
      <c r="AE309" s="40"/>
      <c r="AF309" s="40"/>
      <c r="AG309" s="40"/>
    </row>
    <row r="310" spans="4:33" ht="12.75" customHeight="1" x14ac:dyDescent="0.15">
      <c r="D310" s="40"/>
      <c r="AA310" s="40"/>
      <c r="AB310" s="40"/>
      <c r="AC310" s="40"/>
      <c r="AD310" s="40"/>
      <c r="AE310" s="40"/>
      <c r="AF310" s="40"/>
      <c r="AG310" s="40"/>
    </row>
    <row r="311" spans="4:33" ht="12.75" customHeight="1" x14ac:dyDescent="0.15">
      <c r="D311" s="40"/>
      <c r="AA311" s="40"/>
      <c r="AB311" s="40"/>
      <c r="AC311" s="40"/>
      <c r="AD311" s="40"/>
      <c r="AE311" s="40"/>
      <c r="AF311" s="40"/>
      <c r="AG311" s="40"/>
    </row>
    <row r="312" spans="4:33" ht="12.75" customHeight="1" x14ac:dyDescent="0.15">
      <c r="D312" s="40"/>
      <c r="AA312" s="40"/>
      <c r="AB312" s="40"/>
      <c r="AC312" s="40"/>
      <c r="AD312" s="40"/>
      <c r="AE312" s="40"/>
      <c r="AF312" s="40"/>
      <c r="AG312" s="40"/>
    </row>
    <row r="313" spans="4:33" ht="12.75" customHeight="1" x14ac:dyDescent="0.15">
      <c r="D313" s="40"/>
      <c r="AA313" s="40"/>
      <c r="AB313" s="40"/>
      <c r="AC313" s="40"/>
      <c r="AD313" s="40"/>
      <c r="AE313" s="40"/>
      <c r="AF313" s="40"/>
      <c r="AG313" s="40"/>
    </row>
    <row r="314" spans="4:33" ht="12.75" customHeight="1" x14ac:dyDescent="0.15">
      <c r="D314" s="40"/>
      <c r="AA314" s="40"/>
      <c r="AB314" s="40"/>
      <c r="AC314" s="40"/>
      <c r="AD314" s="40"/>
      <c r="AE314" s="40"/>
      <c r="AF314" s="40"/>
      <c r="AG314" s="40"/>
    </row>
    <row r="315" spans="4:33" ht="12.75" customHeight="1" x14ac:dyDescent="0.15">
      <c r="D315" s="40"/>
      <c r="AA315" s="40"/>
      <c r="AB315" s="40"/>
      <c r="AC315" s="40"/>
      <c r="AD315" s="40"/>
      <c r="AE315" s="40"/>
      <c r="AF315" s="40"/>
      <c r="AG315" s="40"/>
    </row>
    <row r="316" spans="4:33" ht="12.75" customHeight="1" x14ac:dyDescent="0.15">
      <c r="D316" s="40"/>
      <c r="AA316" s="40"/>
      <c r="AB316" s="40"/>
      <c r="AC316" s="40"/>
      <c r="AD316" s="40"/>
      <c r="AE316" s="40"/>
      <c r="AF316" s="40"/>
      <c r="AG316" s="40"/>
    </row>
    <row r="317" spans="4:33" ht="12.75" customHeight="1" x14ac:dyDescent="0.15">
      <c r="D317" s="40"/>
      <c r="AA317" s="40"/>
      <c r="AB317" s="40"/>
      <c r="AC317" s="40"/>
      <c r="AD317" s="40"/>
      <c r="AE317" s="40"/>
      <c r="AF317" s="40"/>
      <c r="AG317" s="40"/>
    </row>
    <row r="318" spans="4:33" ht="12.75" customHeight="1" x14ac:dyDescent="0.15">
      <c r="D318" s="40"/>
      <c r="AA318" s="40"/>
      <c r="AB318" s="40"/>
      <c r="AC318" s="40"/>
      <c r="AD318" s="40"/>
      <c r="AE318" s="40"/>
      <c r="AF318" s="40"/>
      <c r="AG318" s="40"/>
    </row>
    <row r="319" spans="4:33" ht="12.75" customHeight="1" x14ac:dyDescent="0.15">
      <c r="D319" s="40"/>
      <c r="AA319" s="40"/>
      <c r="AB319" s="40"/>
      <c r="AC319" s="40"/>
      <c r="AD319" s="40"/>
      <c r="AE319" s="40"/>
      <c r="AF319" s="40"/>
      <c r="AG319" s="40"/>
    </row>
    <row r="320" spans="4:33" ht="12.75" customHeight="1" x14ac:dyDescent="0.15">
      <c r="D320" s="40"/>
      <c r="AA320" s="40"/>
      <c r="AB320" s="40"/>
      <c r="AC320" s="40"/>
      <c r="AD320" s="40"/>
      <c r="AE320" s="40"/>
      <c r="AF320" s="40"/>
      <c r="AG320" s="40"/>
    </row>
    <row r="321" spans="4:33" ht="12.75" customHeight="1" x14ac:dyDescent="0.15">
      <c r="D321" s="40"/>
      <c r="AA321" s="40"/>
      <c r="AB321" s="40"/>
      <c r="AC321" s="40"/>
      <c r="AD321" s="40"/>
      <c r="AE321" s="40"/>
      <c r="AF321" s="40"/>
      <c r="AG321" s="40"/>
    </row>
    <row r="322" spans="4:33" ht="12.75" customHeight="1" x14ac:dyDescent="0.15">
      <c r="D322" s="40"/>
      <c r="AA322" s="40"/>
      <c r="AB322" s="40"/>
      <c r="AC322" s="40"/>
      <c r="AD322" s="40"/>
      <c r="AE322" s="40"/>
      <c r="AF322" s="40"/>
      <c r="AG322" s="40"/>
    </row>
    <row r="323" spans="4:33" ht="12.75" customHeight="1" x14ac:dyDescent="0.15">
      <c r="D323" s="40"/>
      <c r="AA323" s="40"/>
      <c r="AB323" s="40"/>
      <c r="AC323" s="40"/>
      <c r="AD323" s="40"/>
      <c r="AE323" s="40"/>
      <c r="AF323" s="40"/>
      <c r="AG323" s="40"/>
    </row>
    <row r="324" spans="4:33" ht="12.75" customHeight="1" x14ac:dyDescent="0.15">
      <c r="D324" s="40"/>
      <c r="AA324" s="40"/>
      <c r="AB324" s="40"/>
      <c r="AC324" s="40"/>
      <c r="AD324" s="40"/>
      <c r="AE324" s="40"/>
      <c r="AF324" s="40"/>
      <c r="AG324" s="40"/>
    </row>
    <row r="325" spans="4:33" ht="12.75" customHeight="1" x14ac:dyDescent="0.15">
      <c r="D325" s="40"/>
      <c r="AA325" s="40"/>
      <c r="AB325" s="40"/>
      <c r="AC325" s="40"/>
      <c r="AD325" s="40"/>
      <c r="AE325" s="40"/>
      <c r="AF325" s="40"/>
      <c r="AG325" s="40"/>
    </row>
    <row r="326" spans="4:33" ht="12.75" customHeight="1" x14ac:dyDescent="0.15">
      <c r="D326" s="40"/>
      <c r="AA326" s="40"/>
      <c r="AB326" s="40"/>
      <c r="AC326" s="40"/>
      <c r="AD326" s="40"/>
      <c r="AE326" s="40"/>
      <c r="AF326" s="40"/>
      <c r="AG326" s="40"/>
    </row>
    <row r="327" spans="4:33" ht="12.75" customHeight="1" x14ac:dyDescent="0.15">
      <c r="D327" s="40"/>
      <c r="AA327" s="40"/>
      <c r="AB327" s="40"/>
      <c r="AC327" s="40"/>
      <c r="AD327" s="40"/>
      <c r="AE327" s="40"/>
      <c r="AF327" s="40"/>
      <c r="AG327" s="40"/>
    </row>
    <row r="328" spans="4:33" ht="12.75" customHeight="1" x14ac:dyDescent="0.15">
      <c r="D328" s="40"/>
      <c r="AA328" s="40"/>
      <c r="AB328" s="40"/>
      <c r="AC328" s="40"/>
      <c r="AD328" s="40"/>
      <c r="AE328" s="40"/>
      <c r="AF328" s="40"/>
      <c r="AG328" s="40"/>
    </row>
    <row r="329" spans="4:33" ht="12.75" customHeight="1" x14ac:dyDescent="0.15">
      <c r="D329" s="40"/>
      <c r="AA329" s="40"/>
      <c r="AB329" s="40"/>
      <c r="AC329" s="40"/>
      <c r="AD329" s="40"/>
      <c r="AE329" s="40"/>
      <c r="AF329" s="40"/>
      <c r="AG329" s="40"/>
    </row>
    <row r="330" spans="4:33" ht="12.75" customHeight="1" x14ac:dyDescent="0.15">
      <c r="D330" s="40"/>
      <c r="AA330" s="40"/>
      <c r="AB330" s="40"/>
      <c r="AC330" s="40"/>
      <c r="AD330" s="40"/>
      <c r="AE330" s="40"/>
      <c r="AF330" s="40"/>
      <c r="AG330" s="40"/>
    </row>
    <row r="331" spans="4:33" ht="12.75" customHeight="1" x14ac:dyDescent="0.15">
      <c r="D331" s="40"/>
      <c r="AA331" s="40"/>
      <c r="AB331" s="40"/>
      <c r="AC331" s="40"/>
      <c r="AD331" s="40"/>
      <c r="AE331" s="40"/>
      <c r="AF331" s="40"/>
      <c r="AG331" s="40"/>
    </row>
    <row r="332" spans="4:33" ht="12.75" customHeight="1" x14ac:dyDescent="0.15">
      <c r="D332" s="40"/>
      <c r="AA332" s="40"/>
      <c r="AB332" s="40"/>
      <c r="AC332" s="40"/>
      <c r="AD332" s="40"/>
      <c r="AE332" s="40"/>
      <c r="AF332" s="40"/>
      <c r="AG332" s="40"/>
    </row>
    <row r="333" spans="4:33" ht="12.75" customHeight="1" x14ac:dyDescent="0.15">
      <c r="D333" s="40"/>
      <c r="AA333" s="40"/>
      <c r="AB333" s="40"/>
      <c r="AC333" s="40"/>
      <c r="AD333" s="40"/>
      <c r="AE333" s="40"/>
      <c r="AF333" s="40"/>
      <c r="AG333" s="40"/>
    </row>
    <row r="334" spans="4:33" ht="12.75" customHeight="1" x14ac:dyDescent="0.15">
      <c r="D334" s="40"/>
      <c r="AA334" s="40"/>
      <c r="AB334" s="40"/>
      <c r="AC334" s="40"/>
      <c r="AD334" s="40"/>
      <c r="AE334" s="40"/>
      <c r="AF334" s="40"/>
      <c r="AG334" s="40"/>
    </row>
    <row r="335" spans="4:33" ht="12.75" customHeight="1" x14ac:dyDescent="0.15">
      <c r="D335" s="40"/>
      <c r="AA335" s="40"/>
      <c r="AB335" s="40"/>
      <c r="AC335" s="40"/>
      <c r="AD335" s="40"/>
      <c r="AE335" s="40"/>
      <c r="AF335" s="40"/>
      <c r="AG335" s="40"/>
    </row>
    <row r="336" spans="4:33" ht="12.75" customHeight="1" x14ac:dyDescent="0.15">
      <c r="D336" s="40"/>
      <c r="AA336" s="40"/>
      <c r="AB336" s="40"/>
      <c r="AC336" s="40"/>
      <c r="AD336" s="40"/>
      <c r="AE336" s="40"/>
      <c r="AF336" s="40"/>
      <c r="AG336" s="40"/>
    </row>
    <row r="337" spans="4:33" ht="12.75" customHeight="1" x14ac:dyDescent="0.15">
      <c r="D337" s="40"/>
      <c r="AA337" s="40"/>
      <c r="AB337" s="40"/>
      <c r="AC337" s="40"/>
      <c r="AD337" s="40"/>
      <c r="AE337" s="40"/>
      <c r="AF337" s="40"/>
      <c r="AG337" s="40"/>
    </row>
    <row r="338" spans="4:33" ht="12.75" customHeight="1" x14ac:dyDescent="0.15">
      <c r="D338" s="40"/>
      <c r="AA338" s="40"/>
      <c r="AB338" s="40"/>
      <c r="AC338" s="40"/>
      <c r="AD338" s="40"/>
      <c r="AE338" s="40"/>
      <c r="AF338" s="40"/>
      <c r="AG338" s="40"/>
    </row>
    <row r="339" spans="4:33" ht="12.75" customHeight="1" x14ac:dyDescent="0.15">
      <c r="D339" s="40"/>
      <c r="AA339" s="40"/>
      <c r="AB339" s="40"/>
      <c r="AC339" s="40"/>
      <c r="AD339" s="40"/>
      <c r="AE339" s="40"/>
      <c r="AF339" s="40"/>
      <c r="AG339" s="40"/>
    </row>
    <row r="340" spans="4:33" ht="12.75" customHeight="1" x14ac:dyDescent="0.15">
      <c r="D340" s="40"/>
      <c r="AA340" s="40"/>
      <c r="AB340" s="40"/>
      <c r="AC340" s="40"/>
      <c r="AD340" s="40"/>
      <c r="AE340" s="40"/>
      <c r="AF340" s="40"/>
      <c r="AG340" s="40"/>
    </row>
    <row r="341" spans="4:33" ht="12.75" customHeight="1" x14ac:dyDescent="0.15">
      <c r="D341" s="40"/>
      <c r="AA341" s="40"/>
      <c r="AB341" s="40"/>
      <c r="AC341" s="40"/>
      <c r="AD341" s="40"/>
      <c r="AE341" s="40"/>
      <c r="AF341" s="40"/>
      <c r="AG341" s="40"/>
    </row>
    <row r="342" spans="4:33" ht="12.75" customHeight="1" x14ac:dyDescent="0.15">
      <c r="D342" s="40"/>
      <c r="AA342" s="40"/>
      <c r="AB342" s="40"/>
      <c r="AC342" s="40"/>
      <c r="AD342" s="40"/>
      <c r="AE342" s="40"/>
      <c r="AF342" s="40"/>
      <c r="AG342" s="40"/>
    </row>
    <row r="343" spans="4:33" ht="12.75" customHeight="1" x14ac:dyDescent="0.15">
      <c r="D343" s="40"/>
      <c r="AA343" s="40"/>
      <c r="AB343" s="40"/>
      <c r="AC343" s="40"/>
      <c r="AD343" s="40"/>
      <c r="AE343" s="40"/>
      <c r="AF343" s="40"/>
      <c r="AG343" s="40"/>
    </row>
    <row r="344" spans="4:33" ht="12.75" customHeight="1" x14ac:dyDescent="0.15">
      <c r="D344" s="40"/>
      <c r="AA344" s="40"/>
      <c r="AB344" s="40"/>
      <c r="AC344" s="40"/>
      <c r="AD344" s="40"/>
      <c r="AE344" s="40"/>
      <c r="AF344" s="40"/>
      <c r="AG344" s="40"/>
    </row>
    <row r="345" spans="4:33" ht="12.75" customHeight="1" x14ac:dyDescent="0.15">
      <c r="D345" s="40"/>
      <c r="AA345" s="40"/>
      <c r="AB345" s="40"/>
      <c r="AC345" s="40"/>
      <c r="AD345" s="40"/>
      <c r="AE345" s="40"/>
      <c r="AF345" s="40"/>
      <c r="AG345" s="40"/>
    </row>
    <row r="346" spans="4:33" ht="12.75" customHeight="1" x14ac:dyDescent="0.15">
      <c r="D346" s="40"/>
      <c r="AA346" s="40"/>
      <c r="AB346" s="40"/>
      <c r="AC346" s="40"/>
      <c r="AD346" s="40"/>
      <c r="AE346" s="40"/>
      <c r="AF346" s="40"/>
      <c r="AG346" s="40"/>
    </row>
    <row r="347" spans="4:33" ht="12.75" customHeight="1" x14ac:dyDescent="0.15">
      <c r="D347" s="40"/>
      <c r="AA347" s="40"/>
      <c r="AB347" s="40"/>
      <c r="AC347" s="40"/>
      <c r="AD347" s="40"/>
      <c r="AE347" s="40"/>
      <c r="AF347" s="40"/>
      <c r="AG347" s="40"/>
    </row>
    <row r="348" spans="4:33" ht="12.75" customHeight="1" x14ac:dyDescent="0.15">
      <c r="D348" s="40"/>
      <c r="AA348" s="40"/>
      <c r="AB348" s="40"/>
      <c r="AC348" s="40"/>
      <c r="AD348" s="40"/>
      <c r="AE348" s="40"/>
      <c r="AF348" s="40"/>
      <c r="AG348" s="40"/>
    </row>
    <row r="349" spans="4:33" ht="12.75" customHeight="1" x14ac:dyDescent="0.15">
      <c r="D349" s="40"/>
      <c r="AA349" s="40"/>
      <c r="AB349" s="40"/>
      <c r="AC349" s="40"/>
      <c r="AD349" s="40"/>
      <c r="AE349" s="40"/>
      <c r="AF349" s="40"/>
      <c r="AG349" s="40"/>
    </row>
    <row r="350" spans="4:33" ht="12.75" customHeight="1" x14ac:dyDescent="0.15">
      <c r="D350" s="40"/>
      <c r="AA350" s="40"/>
      <c r="AB350" s="40"/>
      <c r="AC350" s="40"/>
      <c r="AD350" s="40"/>
      <c r="AE350" s="40"/>
      <c r="AF350" s="40"/>
      <c r="AG350" s="40"/>
    </row>
    <row r="351" spans="4:33" ht="12.75" customHeight="1" x14ac:dyDescent="0.15">
      <c r="D351" s="40"/>
      <c r="AA351" s="40"/>
      <c r="AB351" s="40"/>
      <c r="AC351" s="40"/>
      <c r="AD351" s="40"/>
      <c r="AE351" s="40"/>
      <c r="AF351" s="40"/>
      <c r="AG351" s="40"/>
    </row>
    <row r="352" spans="4:33" ht="12.75" customHeight="1" x14ac:dyDescent="0.15">
      <c r="D352" s="40"/>
      <c r="AA352" s="40"/>
      <c r="AB352" s="40"/>
      <c r="AC352" s="40"/>
      <c r="AD352" s="40"/>
      <c r="AE352" s="40"/>
      <c r="AF352" s="40"/>
      <c r="AG352" s="40"/>
    </row>
    <row r="353" spans="4:33" ht="12.75" customHeight="1" x14ac:dyDescent="0.15">
      <c r="D353" s="40"/>
      <c r="AA353" s="40"/>
      <c r="AB353" s="40"/>
      <c r="AC353" s="40"/>
      <c r="AD353" s="40"/>
      <c r="AE353" s="40"/>
      <c r="AF353" s="40"/>
      <c r="AG353" s="40"/>
    </row>
    <row r="354" spans="4:33" ht="12.75" customHeight="1" x14ac:dyDescent="0.15">
      <c r="D354" s="40"/>
      <c r="AA354" s="40"/>
      <c r="AB354" s="40"/>
      <c r="AC354" s="40"/>
      <c r="AD354" s="40"/>
      <c r="AE354" s="40"/>
      <c r="AF354" s="40"/>
      <c r="AG354" s="40"/>
    </row>
    <row r="355" spans="4:33" ht="12.75" customHeight="1" x14ac:dyDescent="0.15">
      <c r="D355" s="40"/>
      <c r="AA355" s="40"/>
      <c r="AB355" s="40"/>
      <c r="AC355" s="40"/>
      <c r="AD355" s="40"/>
      <c r="AE355" s="40"/>
      <c r="AF355" s="40"/>
      <c r="AG355" s="40"/>
    </row>
    <row r="356" spans="4:33" ht="12.75" customHeight="1" x14ac:dyDescent="0.15">
      <c r="D356" s="40"/>
      <c r="AA356" s="40"/>
      <c r="AB356" s="40"/>
      <c r="AC356" s="40"/>
      <c r="AD356" s="40"/>
      <c r="AE356" s="40"/>
      <c r="AF356" s="40"/>
      <c r="AG356" s="40"/>
    </row>
    <row r="357" spans="4:33" ht="12.75" customHeight="1" x14ac:dyDescent="0.15">
      <c r="D357" s="40"/>
      <c r="AA357" s="40"/>
      <c r="AB357" s="40"/>
      <c r="AC357" s="40"/>
      <c r="AD357" s="40"/>
      <c r="AE357" s="40"/>
      <c r="AF357" s="40"/>
      <c r="AG357" s="40"/>
    </row>
    <row r="358" spans="4:33" ht="12.75" customHeight="1" x14ac:dyDescent="0.15">
      <c r="D358" s="40"/>
      <c r="AA358" s="40"/>
      <c r="AB358" s="40"/>
      <c r="AC358" s="40"/>
      <c r="AD358" s="40"/>
      <c r="AE358" s="40"/>
      <c r="AF358" s="40"/>
      <c r="AG358" s="40"/>
    </row>
    <row r="359" spans="4:33" ht="12.75" customHeight="1" x14ac:dyDescent="0.15">
      <c r="D359" s="40"/>
      <c r="AA359" s="40"/>
      <c r="AB359" s="40"/>
      <c r="AC359" s="40"/>
      <c r="AD359" s="40"/>
      <c r="AE359" s="40"/>
      <c r="AF359" s="40"/>
      <c r="AG359" s="40"/>
    </row>
    <row r="360" spans="4:33" ht="12.75" customHeight="1" x14ac:dyDescent="0.15">
      <c r="D360" s="40"/>
      <c r="AA360" s="40"/>
      <c r="AB360" s="40"/>
      <c r="AC360" s="40"/>
      <c r="AD360" s="40"/>
      <c r="AE360" s="40"/>
      <c r="AF360" s="40"/>
      <c r="AG360" s="40"/>
    </row>
    <row r="361" spans="4:33" ht="12.75" customHeight="1" x14ac:dyDescent="0.15">
      <c r="D361" s="40"/>
      <c r="AA361" s="40"/>
      <c r="AB361" s="40"/>
      <c r="AC361" s="40"/>
      <c r="AD361" s="40"/>
      <c r="AE361" s="40"/>
      <c r="AF361" s="40"/>
      <c r="AG361" s="40"/>
    </row>
    <row r="362" spans="4:33" ht="12.75" customHeight="1" x14ac:dyDescent="0.15">
      <c r="D362" s="40"/>
      <c r="AA362" s="40"/>
      <c r="AB362" s="40"/>
      <c r="AC362" s="40"/>
      <c r="AD362" s="40"/>
      <c r="AE362" s="40"/>
      <c r="AF362" s="40"/>
      <c r="AG362" s="40"/>
    </row>
    <row r="363" spans="4:33" ht="12.75" customHeight="1" x14ac:dyDescent="0.15">
      <c r="D363" s="40"/>
      <c r="AA363" s="40"/>
      <c r="AB363" s="40"/>
      <c r="AC363" s="40"/>
      <c r="AD363" s="40"/>
      <c r="AE363" s="40"/>
      <c r="AF363" s="40"/>
      <c r="AG363" s="40"/>
    </row>
    <row r="364" spans="4:33" ht="12.75" customHeight="1" x14ac:dyDescent="0.15">
      <c r="D364" s="40"/>
      <c r="AA364" s="40"/>
      <c r="AB364" s="40"/>
      <c r="AC364" s="40"/>
      <c r="AD364" s="40"/>
      <c r="AE364" s="40"/>
      <c r="AF364" s="40"/>
      <c r="AG364" s="40"/>
    </row>
    <row r="365" spans="4:33" ht="12.75" customHeight="1" x14ac:dyDescent="0.15">
      <c r="D365" s="40"/>
      <c r="AA365" s="40"/>
      <c r="AB365" s="40"/>
      <c r="AC365" s="40"/>
      <c r="AD365" s="40"/>
      <c r="AE365" s="40"/>
      <c r="AF365" s="40"/>
      <c r="AG365" s="40"/>
    </row>
    <row r="366" spans="4:33" ht="12.75" customHeight="1" x14ac:dyDescent="0.15">
      <c r="D366" s="40"/>
      <c r="AA366" s="40"/>
      <c r="AB366" s="40"/>
      <c r="AC366" s="40"/>
      <c r="AD366" s="40"/>
      <c r="AE366" s="40"/>
      <c r="AF366" s="40"/>
      <c r="AG366" s="40"/>
    </row>
    <row r="367" spans="4:33" ht="12.75" customHeight="1" x14ac:dyDescent="0.15">
      <c r="D367" s="40"/>
      <c r="AA367" s="40"/>
      <c r="AB367" s="40"/>
      <c r="AC367" s="40"/>
      <c r="AD367" s="40"/>
      <c r="AE367" s="40"/>
      <c r="AF367" s="40"/>
      <c r="AG367" s="40"/>
    </row>
    <row r="368" spans="4:33" ht="12.75" customHeight="1" x14ac:dyDescent="0.15">
      <c r="D368" s="40"/>
      <c r="AA368" s="40"/>
      <c r="AB368" s="40"/>
      <c r="AC368" s="40"/>
      <c r="AD368" s="40"/>
      <c r="AE368" s="40"/>
      <c r="AF368" s="40"/>
      <c r="AG368" s="40"/>
    </row>
    <row r="369" spans="4:33" ht="12.75" customHeight="1" x14ac:dyDescent="0.15">
      <c r="D369" s="40"/>
      <c r="AA369" s="40"/>
      <c r="AB369" s="40"/>
      <c r="AC369" s="40"/>
      <c r="AD369" s="40"/>
      <c r="AE369" s="40"/>
      <c r="AF369" s="40"/>
      <c r="AG369" s="40"/>
    </row>
    <row r="370" spans="4:33" ht="12.75" customHeight="1" x14ac:dyDescent="0.15">
      <c r="D370" s="40"/>
      <c r="AA370" s="40"/>
      <c r="AB370" s="40"/>
      <c r="AC370" s="40"/>
      <c r="AD370" s="40"/>
      <c r="AE370" s="40"/>
      <c r="AF370" s="40"/>
      <c r="AG370" s="40"/>
    </row>
    <row r="371" spans="4:33" ht="12.75" customHeight="1" x14ac:dyDescent="0.15">
      <c r="D371" s="40"/>
      <c r="AA371" s="40"/>
      <c r="AB371" s="40"/>
      <c r="AC371" s="40"/>
      <c r="AD371" s="40"/>
      <c r="AE371" s="40"/>
      <c r="AF371" s="40"/>
      <c r="AG371" s="40"/>
    </row>
    <row r="372" spans="4:33" ht="12.75" customHeight="1" x14ac:dyDescent="0.15">
      <c r="D372" s="40"/>
      <c r="AA372" s="40"/>
      <c r="AB372" s="40"/>
      <c r="AC372" s="40"/>
      <c r="AD372" s="40"/>
      <c r="AE372" s="40"/>
      <c r="AF372" s="40"/>
      <c r="AG372" s="40"/>
    </row>
    <row r="373" spans="4:33" ht="12.75" customHeight="1" x14ac:dyDescent="0.15">
      <c r="D373" s="40"/>
      <c r="AA373" s="40"/>
      <c r="AB373" s="40"/>
      <c r="AC373" s="40"/>
      <c r="AD373" s="40"/>
      <c r="AE373" s="40"/>
      <c r="AF373" s="40"/>
      <c r="AG373" s="40"/>
    </row>
    <row r="374" spans="4:33" ht="12.75" customHeight="1" x14ac:dyDescent="0.15">
      <c r="D374" s="40"/>
      <c r="AA374" s="40"/>
      <c r="AB374" s="40"/>
      <c r="AC374" s="40"/>
      <c r="AD374" s="40"/>
      <c r="AE374" s="40"/>
      <c r="AF374" s="40"/>
      <c r="AG374" s="40"/>
    </row>
    <row r="375" spans="4:33" ht="12.75" customHeight="1" x14ac:dyDescent="0.15">
      <c r="D375" s="40"/>
      <c r="AA375" s="40"/>
      <c r="AB375" s="40"/>
      <c r="AC375" s="40"/>
      <c r="AD375" s="40"/>
      <c r="AE375" s="40"/>
      <c r="AF375" s="40"/>
      <c r="AG375" s="40"/>
    </row>
    <row r="376" spans="4:33" ht="12.75" customHeight="1" x14ac:dyDescent="0.15">
      <c r="D376" s="40"/>
      <c r="AA376" s="40"/>
      <c r="AB376" s="40"/>
      <c r="AC376" s="40"/>
      <c r="AD376" s="40"/>
      <c r="AE376" s="40"/>
      <c r="AF376" s="40"/>
      <c r="AG376" s="40"/>
    </row>
    <row r="377" spans="4:33" ht="12.75" customHeight="1" x14ac:dyDescent="0.15">
      <c r="D377" s="40"/>
      <c r="AA377" s="40"/>
      <c r="AB377" s="40"/>
      <c r="AC377" s="40"/>
      <c r="AD377" s="40"/>
      <c r="AE377" s="40"/>
      <c r="AF377" s="40"/>
      <c r="AG377" s="40"/>
    </row>
    <row r="378" spans="4:33" ht="12.75" customHeight="1" x14ac:dyDescent="0.15">
      <c r="D378" s="40"/>
      <c r="AA378" s="40"/>
      <c r="AB378" s="40"/>
      <c r="AC378" s="40"/>
      <c r="AD378" s="40"/>
      <c r="AE378" s="40"/>
      <c r="AF378" s="40"/>
      <c r="AG378" s="40"/>
    </row>
    <row r="379" spans="4:33" ht="12.75" customHeight="1" x14ac:dyDescent="0.15">
      <c r="D379" s="40"/>
      <c r="AA379" s="40"/>
      <c r="AB379" s="40"/>
      <c r="AC379" s="40"/>
      <c r="AD379" s="40"/>
      <c r="AE379" s="40"/>
      <c r="AF379" s="40"/>
      <c r="AG379" s="40"/>
    </row>
    <row r="380" spans="4:33" ht="12.75" customHeight="1" x14ac:dyDescent="0.15">
      <c r="D380" s="40"/>
      <c r="AA380" s="40"/>
      <c r="AB380" s="40"/>
      <c r="AC380" s="40"/>
      <c r="AD380" s="40"/>
      <c r="AE380" s="40"/>
      <c r="AF380" s="40"/>
      <c r="AG380" s="40"/>
    </row>
    <row r="381" spans="4:33" ht="12.75" customHeight="1" x14ac:dyDescent="0.15">
      <c r="D381" s="40"/>
      <c r="AA381" s="40"/>
      <c r="AB381" s="40"/>
      <c r="AC381" s="40"/>
      <c r="AD381" s="40"/>
      <c r="AE381" s="40"/>
      <c r="AF381" s="40"/>
      <c r="AG381" s="40"/>
    </row>
    <row r="382" spans="4:33" ht="12.75" customHeight="1" x14ac:dyDescent="0.15">
      <c r="D382" s="40"/>
      <c r="AA382" s="40"/>
      <c r="AB382" s="40"/>
      <c r="AC382" s="40"/>
      <c r="AD382" s="40"/>
      <c r="AE382" s="40"/>
      <c r="AF382" s="40"/>
      <c r="AG382" s="40"/>
    </row>
    <row r="383" spans="4:33" ht="12.75" customHeight="1" x14ac:dyDescent="0.15">
      <c r="D383" s="40"/>
      <c r="AA383" s="40"/>
      <c r="AB383" s="40"/>
      <c r="AC383" s="40"/>
      <c r="AD383" s="40"/>
      <c r="AE383" s="40"/>
      <c r="AF383" s="40"/>
      <c r="AG383" s="40"/>
    </row>
    <row r="384" spans="4:33" ht="12.75" customHeight="1" x14ac:dyDescent="0.15">
      <c r="D384" s="40"/>
      <c r="AA384" s="40"/>
      <c r="AB384" s="40"/>
      <c r="AC384" s="40"/>
      <c r="AD384" s="40"/>
      <c r="AE384" s="40"/>
      <c r="AF384" s="40"/>
      <c r="AG384" s="40"/>
    </row>
    <row r="385" spans="4:33" ht="12.75" customHeight="1" x14ac:dyDescent="0.15">
      <c r="D385" s="40"/>
      <c r="AA385" s="40"/>
      <c r="AB385" s="40"/>
      <c r="AC385" s="40"/>
      <c r="AD385" s="40"/>
      <c r="AE385" s="40"/>
      <c r="AF385" s="40"/>
      <c r="AG385" s="40"/>
    </row>
    <row r="386" spans="4:33" ht="12.75" customHeight="1" x14ac:dyDescent="0.15">
      <c r="D386" s="40"/>
      <c r="AA386" s="40"/>
      <c r="AB386" s="40"/>
      <c r="AC386" s="40"/>
      <c r="AD386" s="40"/>
      <c r="AE386" s="40"/>
      <c r="AF386" s="40"/>
      <c r="AG386" s="40"/>
    </row>
    <row r="387" spans="4:33" ht="12.75" customHeight="1" x14ac:dyDescent="0.15">
      <c r="D387" s="40"/>
      <c r="AA387" s="40"/>
      <c r="AB387" s="40"/>
      <c r="AC387" s="40"/>
      <c r="AD387" s="40"/>
      <c r="AE387" s="40"/>
      <c r="AF387" s="40"/>
      <c r="AG387" s="40"/>
    </row>
    <row r="388" spans="4:33" ht="12.75" customHeight="1" x14ac:dyDescent="0.15">
      <c r="D388" s="40"/>
      <c r="AA388" s="40"/>
      <c r="AB388" s="40"/>
      <c r="AC388" s="40"/>
      <c r="AD388" s="40"/>
      <c r="AE388" s="40"/>
      <c r="AF388" s="40"/>
      <c r="AG388" s="40"/>
    </row>
    <row r="389" spans="4:33" ht="12.75" customHeight="1" x14ac:dyDescent="0.15">
      <c r="D389" s="40"/>
      <c r="AA389" s="40"/>
      <c r="AB389" s="40"/>
      <c r="AC389" s="40"/>
      <c r="AD389" s="40"/>
      <c r="AE389" s="40"/>
      <c r="AF389" s="40"/>
      <c r="AG389" s="40"/>
    </row>
    <row r="390" spans="4:33" ht="12.75" customHeight="1" x14ac:dyDescent="0.15">
      <c r="D390" s="40"/>
      <c r="AA390" s="40"/>
      <c r="AB390" s="40"/>
      <c r="AC390" s="40"/>
      <c r="AD390" s="40"/>
      <c r="AE390" s="40"/>
      <c r="AF390" s="40"/>
      <c r="AG390" s="40"/>
    </row>
    <row r="391" spans="4:33" ht="12.75" customHeight="1" x14ac:dyDescent="0.15">
      <c r="D391" s="40"/>
      <c r="AA391" s="40"/>
      <c r="AB391" s="40"/>
      <c r="AC391" s="40"/>
      <c r="AD391" s="40"/>
      <c r="AE391" s="40"/>
      <c r="AF391" s="40"/>
      <c r="AG391" s="40"/>
    </row>
    <row r="392" spans="4:33" ht="12.75" customHeight="1" x14ac:dyDescent="0.15">
      <c r="D392" s="40"/>
      <c r="AA392" s="40"/>
      <c r="AB392" s="40"/>
      <c r="AC392" s="40"/>
      <c r="AD392" s="40"/>
      <c r="AE392" s="40"/>
      <c r="AF392" s="40"/>
      <c r="AG392" s="40"/>
    </row>
    <row r="393" spans="4:33" ht="12.75" customHeight="1" x14ac:dyDescent="0.15">
      <c r="D393" s="40"/>
      <c r="AA393" s="40"/>
      <c r="AB393" s="40"/>
      <c r="AC393" s="40"/>
      <c r="AD393" s="40"/>
      <c r="AE393" s="40"/>
      <c r="AF393" s="40"/>
      <c r="AG393" s="40"/>
    </row>
    <row r="394" spans="4:33" ht="12.75" customHeight="1" x14ac:dyDescent="0.15">
      <c r="D394" s="40"/>
      <c r="AA394" s="40"/>
      <c r="AB394" s="40"/>
      <c r="AC394" s="40"/>
      <c r="AD394" s="40"/>
      <c r="AE394" s="40"/>
      <c r="AF394" s="40"/>
      <c r="AG394" s="40"/>
    </row>
    <row r="395" spans="4:33" ht="12.75" customHeight="1" x14ac:dyDescent="0.15">
      <c r="D395" s="40"/>
      <c r="AA395" s="40"/>
      <c r="AB395" s="40"/>
      <c r="AC395" s="40"/>
      <c r="AD395" s="40"/>
      <c r="AE395" s="40"/>
      <c r="AF395" s="40"/>
      <c r="AG395" s="40"/>
    </row>
    <row r="396" spans="4:33" ht="12.75" customHeight="1" x14ac:dyDescent="0.15">
      <c r="D396" s="40"/>
      <c r="AA396" s="40"/>
      <c r="AB396" s="40"/>
      <c r="AC396" s="40"/>
      <c r="AD396" s="40"/>
      <c r="AE396" s="40"/>
      <c r="AF396" s="40"/>
      <c r="AG396" s="40"/>
    </row>
    <row r="397" spans="4:33" ht="12.75" customHeight="1" x14ac:dyDescent="0.15">
      <c r="D397" s="40"/>
      <c r="AA397" s="40"/>
      <c r="AB397" s="40"/>
      <c r="AC397" s="40"/>
      <c r="AD397" s="40"/>
      <c r="AE397" s="40"/>
      <c r="AF397" s="40"/>
      <c r="AG397" s="40"/>
    </row>
    <row r="398" spans="4:33" ht="12.75" customHeight="1" x14ac:dyDescent="0.15">
      <c r="D398" s="40"/>
      <c r="AA398" s="40"/>
      <c r="AB398" s="40"/>
      <c r="AC398" s="40"/>
      <c r="AD398" s="40"/>
      <c r="AE398" s="40"/>
      <c r="AF398" s="40"/>
      <c r="AG398" s="40"/>
    </row>
    <row r="399" spans="4:33" ht="12.75" customHeight="1" x14ac:dyDescent="0.15">
      <c r="D399" s="40"/>
      <c r="AA399" s="40"/>
      <c r="AB399" s="40"/>
      <c r="AC399" s="40"/>
      <c r="AD399" s="40"/>
      <c r="AE399" s="40"/>
      <c r="AF399" s="40"/>
      <c r="AG399" s="40"/>
    </row>
    <row r="400" spans="4:33" ht="12.75" customHeight="1" x14ac:dyDescent="0.15">
      <c r="D400" s="40"/>
      <c r="AA400" s="40"/>
      <c r="AB400" s="40"/>
      <c r="AC400" s="40"/>
      <c r="AD400" s="40"/>
      <c r="AE400" s="40"/>
      <c r="AF400" s="40"/>
      <c r="AG400" s="40"/>
    </row>
    <row r="401" spans="4:33" ht="12.75" customHeight="1" x14ac:dyDescent="0.15">
      <c r="D401" s="40"/>
      <c r="AA401" s="40"/>
      <c r="AB401" s="40"/>
      <c r="AC401" s="40"/>
      <c r="AD401" s="40"/>
      <c r="AE401" s="40"/>
      <c r="AF401" s="40"/>
      <c r="AG401" s="40"/>
    </row>
    <row r="402" spans="4:33" ht="12.75" customHeight="1" x14ac:dyDescent="0.15">
      <c r="D402" s="40"/>
      <c r="AA402" s="40"/>
      <c r="AB402" s="40"/>
      <c r="AC402" s="40"/>
      <c r="AD402" s="40"/>
      <c r="AE402" s="40"/>
      <c r="AF402" s="40"/>
      <c r="AG402" s="40"/>
    </row>
    <row r="403" spans="4:33" ht="12.75" customHeight="1" x14ac:dyDescent="0.15">
      <c r="D403" s="40"/>
      <c r="AA403" s="40"/>
      <c r="AB403" s="40"/>
      <c r="AC403" s="40"/>
      <c r="AD403" s="40"/>
      <c r="AE403" s="40"/>
      <c r="AF403" s="40"/>
      <c r="AG403" s="40"/>
    </row>
    <row r="404" spans="4:33" ht="12.75" customHeight="1" x14ac:dyDescent="0.15">
      <c r="D404" s="40"/>
      <c r="AA404" s="40"/>
      <c r="AB404" s="40"/>
      <c r="AC404" s="40"/>
      <c r="AD404" s="40"/>
      <c r="AE404" s="40"/>
      <c r="AF404" s="40"/>
      <c r="AG404" s="40"/>
    </row>
    <row r="405" spans="4:33" ht="12.75" customHeight="1" x14ac:dyDescent="0.15">
      <c r="D405" s="40"/>
      <c r="AA405" s="40"/>
      <c r="AB405" s="40"/>
      <c r="AC405" s="40"/>
      <c r="AD405" s="40"/>
      <c r="AE405" s="40"/>
      <c r="AF405" s="40"/>
      <c r="AG405" s="40"/>
    </row>
    <row r="406" spans="4:33" ht="12.75" customHeight="1" x14ac:dyDescent="0.15">
      <c r="D406" s="40"/>
      <c r="AA406" s="40"/>
      <c r="AB406" s="40"/>
      <c r="AC406" s="40"/>
      <c r="AD406" s="40"/>
      <c r="AE406" s="40"/>
      <c r="AF406" s="40"/>
      <c r="AG406" s="40"/>
    </row>
    <row r="407" spans="4:33" ht="12.75" customHeight="1" x14ac:dyDescent="0.15">
      <c r="D407" s="40"/>
      <c r="AA407" s="40"/>
      <c r="AB407" s="40"/>
      <c r="AC407" s="40"/>
      <c r="AD407" s="40"/>
      <c r="AE407" s="40"/>
      <c r="AF407" s="40"/>
      <c r="AG407" s="40"/>
    </row>
    <row r="408" spans="4:33" ht="12.75" customHeight="1" x14ac:dyDescent="0.15">
      <c r="D408" s="40"/>
      <c r="AA408" s="40"/>
      <c r="AB408" s="40"/>
      <c r="AC408" s="40"/>
      <c r="AD408" s="40"/>
      <c r="AE408" s="40"/>
      <c r="AF408" s="40"/>
      <c r="AG408" s="40"/>
    </row>
    <row r="409" spans="4:33" ht="12.75" customHeight="1" x14ac:dyDescent="0.15">
      <c r="D409" s="40"/>
      <c r="AA409" s="40"/>
      <c r="AB409" s="40"/>
      <c r="AC409" s="40"/>
      <c r="AD409" s="40"/>
      <c r="AE409" s="40"/>
      <c r="AF409" s="40"/>
      <c r="AG409" s="40"/>
    </row>
    <row r="410" spans="4:33" ht="12.75" customHeight="1" x14ac:dyDescent="0.15">
      <c r="D410" s="40"/>
      <c r="AA410" s="40"/>
      <c r="AB410" s="40"/>
      <c r="AC410" s="40"/>
      <c r="AD410" s="40"/>
      <c r="AE410" s="40"/>
      <c r="AF410" s="40"/>
      <c r="AG410" s="40"/>
    </row>
    <row r="411" spans="4:33" ht="12.75" customHeight="1" x14ac:dyDescent="0.15">
      <c r="D411" s="40"/>
      <c r="AA411" s="40"/>
      <c r="AB411" s="40"/>
      <c r="AC411" s="40"/>
      <c r="AD411" s="40"/>
      <c r="AE411" s="40"/>
      <c r="AF411" s="40"/>
      <c r="AG411" s="40"/>
    </row>
    <row r="412" spans="4:33" ht="12.75" customHeight="1" x14ac:dyDescent="0.15">
      <c r="D412" s="40"/>
      <c r="AA412" s="40"/>
      <c r="AB412" s="40"/>
      <c r="AC412" s="40"/>
      <c r="AD412" s="40"/>
      <c r="AE412" s="40"/>
      <c r="AF412" s="40"/>
      <c r="AG412" s="40"/>
    </row>
    <row r="413" spans="4:33" ht="12.75" customHeight="1" x14ac:dyDescent="0.15">
      <c r="D413" s="40"/>
      <c r="AA413" s="40"/>
      <c r="AB413" s="40"/>
      <c r="AC413" s="40"/>
      <c r="AD413" s="40"/>
      <c r="AE413" s="40"/>
      <c r="AF413" s="40"/>
      <c r="AG413" s="40"/>
    </row>
    <row r="414" spans="4:33" ht="12.75" customHeight="1" x14ac:dyDescent="0.15">
      <c r="D414" s="40"/>
      <c r="AA414" s="40"/>
      <c r="AB414" s="40"/>
      <c r="AC414" s="40"/>
      <c r="AD414" s="40"/>
      <c r="AE414" s="40"/>
      <c r="AF414" s="40"/>
      <c r="AG414" s="40"/>
    </row>
    <row r="415" spans="4:33" ht="12.75" customHeight="1" x14ac:dyDescent="0.15">
      <c r="D415" s="40"/>
      <c r="AA415" s="40"/>
      <c r="AB415" s="40"/>
      <c r="AC415" s="40"/>
      <c r="AD415" s="40"/>
      <c r="AE415" s="40"/>
      <c r="AF415" s="40"/>
      <c r="AG415" s="40"/>
    </row>
    <row r="416" spans="4:33" ht="12.75" customHeight="1" x14ac:dyDescent="0.15">
      <c r="D416" s="40"/>
      <c r="AA416" s="40"/>
      <c r="AB416" s="40"/>
      <c r="AC416" s="40"/>
      <c r="AD416" s="40"/>
      <c r="AE416" s="40"/>
      <c r="AF416" s="40"/>
      <c r="AG416" s="40"/>
    </row>
    <row r="417" spans="4:33" ht="12.75" customHeight="1" x14ac:dyDescent="0.15">
      <c r="D417" s="40"/>
      <c r="AA417" s="40"/>
      <c r="AB417" s="40"/>
      <c r="AC417" s="40"/>
      <c r="AD417" s="40"/>
      <c r="AE417" s="40"/>
      <c r="AF417" s="40"/>
      <c r="AG417" s="40"/>
    </row>
    <row r="418" spans="4:33" ht="12.75" customHeight="1" x14ac:dyDescent="0.15">
      <c r="D418" s="40"/>
      <c r="AA418" s="40"/>
      <c r="AB418" s="40"/>
      <c r="AC418" s="40"/>
      <c r="AD418" s="40"/>
      <c r="AE418" s="40"/>
      <c r="AF418" s="40"/>
      <c r="AG418" s="40"/>
    </row>
    <row r="419" spans="4:33" ht="12.75" customHeight="1" x14ac:dyDescent="0.15">
      <c r="D419" s="40"/>
      <c r="AA419" s="40"/>
      <c r="AB419" s="40"/>
      <c r="AC419" s="40"/>
      <c r="AD419" s="40"/>
      <c r="AE419" s="40"/>
      <c r="AF419" s="40"/>
      <c r="AG419" s="40"/>
    </row>
    <row r="420" spans="4:33" ht="12.75" customHeight="1" x14ac:dyDescent="0.15">
      <c r="D420" s="40"/>
      <c r="AA420" s="40"/>
      <c r="AB420" s="40"/>
      <c r="AC420" s="40"/>
      <c r="AD420" s="40"/>
      <c r="AE420" s="40"/>
      <c r="AF420" s="40"/>
      <c r="AG420" s="40"/>
    </row>
    <row r="421" spans="4:33" ht="12.75" customHeight="1" x14ac:dyDescent="0.15">
      <c r="D421" s="40"/>
      <c r="AA421" s="40"/>
      <c r="AB421" s="40"/>
      <c r="AC421" s="40"/>
      <c r="AD421" s="40"/>
      <c r="AE421" s="40"/>
      <c r="AF421" s="40"/>
      <c r="AG421" s="40"/>
    </row>
    <row r="422" spans="4:33" ht="12.75" customHeight="1" x14ac:dyDescent="0.15">
      <c r="D422" s="40"/>
      <c r="AA422" s="40"/>
      <c r="AB422" s="40"/>
      <c r="AC422" s="40"/>
      <c r="AD422" s="40"/>
      <c r="AE422" s="40"/>
      <c r="AF422" s="40"/>
      <c r="AG422" s="40"/>
    </row>
    <row r="423" spans="4:33" ht="12.75" customHeight="1" x14ac:dyDescent="0.15">
      <c r="D423" s="40"/>
      <c r="AA423" s="40"/>
      <c r="AB423" s="40"/>
      <c r="AC423" s="40"/>
      <c r="AD423" s="40"/>
      <c r="AE423" s="40"/>
      <c r="AF423" s="40"/>
      <c r="AG423" s="40"/>
    </row>
    <row r="424" spans="4:33" ht="12.75" customHeight="1" x14ac:dyDescent="0.15">
      <c r="D424" s="40"/>
      <c r="AA424" s="40"/>
      <c r="AB424" s="40"/>
      <c r="AC424" s="40"/>
      <c r="AD424" s="40"/>
      <c r="AE424" s="40"/>
      <c r="AF424" s="40"/>
      <c r="AG424" s="40"/>
    </row>
    <row r="425" spans="4:33" ht="12.75" customHeight="1" x14ac:dyDescent="0.15">
      <c r="D425" s="40"/>
      <c r="AA425" s="40"/>
      <c r="AB425" s="40"/>
      <c r="AC425" s="40"/>
      <c r="AD425" s="40"/>
      <c r="AE425" s="40"/>
      <c r="AF425" s="40"/>
      <c r="AG425" s="40"/>
    </row>
    <row r="426" spans="4:33" ht="12.75" customHeight="1" x14ac:dyDescent="0.15">
      <c r="D426" s="40"/>
      <c r="AA426" s="40"/>
      <c r="AB426" s="40"/>
      <c r="AC426" s="40"/>
      <c r="AD426" s="40"/>
      <c r="AE426" s="40"/>
      <c r="AF426" s="40"/>
      <c r="AG426" s="40"/>
    </row>
    <row r="427" spans="4:33" ht="12.75" customHeight="1" x14ac:dyDescent="0.15">
      <c r="D427" s="40"/>
      <c r="AA427" s="40"/>
      <c r="AB427" s="40"/>
      <c r="AC427" s="40"/>
      <c r="AD427" s="40"/>
      <c r="AE427" s="40"/>
      <c r="AF427" s="40"/>
      <c r="AG427" s="40"/>
    </row>
    <row r="428" spans="4:33" ht="12.75" customHeight="1" x14ac:dyDescent="0.15">
      <c r="D428" s="40"/>
      <c r="AA428" s="40"/>
      <c r="AB428" s="40"/>
      <c r="AC428" s="40"/>
      <c r="AD428" s="40"/>
      <c r="AE428" s="40"/>
      <c r="AF428" s="40"/>
      <c r="AG428" s="40"/>
    </row>
    <row r="429" spans="4:33" ht="12.75" customHeight="1" x14ac:dyDescent="0.15">
      <c r="D429" s="40"/>
      <c r="AA429" s="40"/>
      <c r="AB429" s="40"/>
      <c r="AC429" s="40"/>
      <c r="AD429" s="40"/>
      <c r="AE429" s="40"/>
      <c r="AF429" s="40"/>
      <c r="AG429" s="40"/>
    </row>
    <row r="430" spans="4:33" ht="12.75" customHeight="1" x14ac:dyDescent="0.15">
      <c r="D430" s="40"/>
      <c r="AA430" s="40"/>
      <c r="AB430" s="40"/>
      <c r="AC430" s="40"/>
      <c r="AD430" s="40"/>
      <c r="AE430" s="40"/>
      <c r="AF430" s="40"/>
      <c r="AG430" s="40"/>
    </row>
    <row r="431" spans="4:33" ht="12.75" customHeight="1" x14ac:dyDescent="0.15">
      <c r="D431" s="40"/>
      <c r="AA431" s="40"/>
      <c r="AB431" s="40"/>
      <c r="AC431" s="40"/>
      <c r="AD431" s="40"/>
      <c r="AE431" s="40"/>
      <c r="AF431" s="40"/>
      <c r="AG431" s="40"/>
    </row>
    <row r="432" spans="4:33" ht="12.75" customHeight="1" x14ac:dyDescent="0.15">
      <c r="D432" s="40"/>
      <c r="AA432" s="40"/>
      <c r="AB432" s="40"/>
      <c r="AC432" s="40"/>
      <c r="AD432" s="40"/>
      <c r="AE432" s="40"/>
      <c r="AF432" s="40"/>
      <c r="AG432" s="40"/>
    </row>
    <row r="433" spans="4:33" ht="12.75" customHeight="1" x14ac:dyDescent="0.15">
      <c r="D433" s="40"/>
      <c r="AA433" s="40"/>
      <c r="AB433" s="40"/>
      <c r="AC433" s="40"/>
      <c r="AD433" s="40"/>
      <c r="AE433" s="40"/>
      <c r="AF433" s="40"/>
      <c r="AG433" s="40"/>
    </row>
    <row r="434" spans="4:33" ht="12.75" customHeight="1" x14ac:dyDescent="0.15">
      <c r="D434" s="40"/>
      <c r="AA434" s="40"/>
      <c r="AB434" s="40"/>
      <c r="AC434" s="40"/>
      <c r="AD434" s="40"/>
      <c r="AE434" s="40"/>
      <c r="AF434" s="40"/>
      <c r="AG434" s="40"/>
    </row>
    <row r="435" spans="4:33" ht="12.75" customHeight="1" x14ac:dyDescent="0.15">
      <c r="D435" s="40"/>
      <c r="AA435" s="40"/>
      <c r="AB435" s="40"/>
      <c r="AC435" s="40"/>
      <c r="AD435" s="40"/>
      <c r="AE435" s="40"/>
      <c r="AF435" s="40"/>
      <c r="AG435" s="40"/>
    </row>
    <row r="436" spans="4:33" ht="12.75" customHeight="1" x14ac:dyDescent="0.15">
      <c r="D436" s="40"/>
      <c r="AA436" s="40"/>
      <c r="AB436" s="40"/>
      <c r="AC436" s="40"/>
      <c r="AD436" s="40"/>
      <c r="AE436" s="40"/>
      <c r="AF436" s="40"/>
      <c r="AG436" s="40"/>
    </row>
    <row r="437" spans="4:33" ht="12.75" customHeight="1" x14ac:dyDescent="0.15">
      <c r="D437" s="40"/>
      <c r="AA437" s="40"/>
      <c r="AB437" s="40"/>
      <c r="AC437" s="40"/>
      <c r="AD437" s="40"/>
      <c r="AE437" s="40"/>
      <c r="AF437" s="40"/>
      <c r="AG437" s="40"/>
    </row>
    <row r="438" spans="4:33" ht="12.75" customHeight="1" x14ac:dyDescent="0.15">
      <c r="D438" s="40"/>
      <c r="AA438" s="40"/>
      <c r="AB438" s="40"/>
      <c r="AC438" s="40"/>
      <c r="AD438" s="40"/>
      <c r="AE438" s="40"/>
      <c r="AF438" s="40"/>
      <c r="AG438" s="40"/>
    </row>
    <row r="439" spans="4:33" ht="12.75" customHeight="1" x14ac:dyDescent="0.15">
      <c r="D439" s="40"/>
      <c r="AA439" s="40"/>
      <c r="AB439" s="40"/>
      <c r="AC439" s="40"/>
      <c r="AD439" s="40"/>
      <c r="AE439" s="40"/>
      <c r="AF439" s="40"/>
      <c r="AG439" s="40"/>
    </row>
    <row r="440" spans="4:33" ht="12.75" customHeight="1" x14ac:dyDescent="0.15">
      <c r="D440" s="40"/>
      <c r="AA440" s="40"/>
      <c r="AB440" s="40"/>
      <c r="AC440" s="40"/>
      <c r="AD440" s="40"/>
      <c r="AE440" s="40"/>
      <c r="AF440" s="40"/>
      <c r="AG440" s="40"/>
    </row>
    <row r="441" spans="4:33" ht="12.75" customHeight="1" x14ac:dyDescent="0.15">
      <c r="D441" s="40"/>
      <c r="AA441" s="40"/>
      <c r="AB441" s="40"/>
      <c r="AC441" s="40"/>
      <c r="AD441" s="40"/>
      <c r="AE441" s="40"/>
      <c r="AF441" s="40"/>
      <c r="AG441" s="40"/>
    </row>
    <row r="442" spans="4:33" ht="12.75" customHeight="1" x14ac:dyDescent="0.15">
      <c r="D442" s="40"/>
      <c r="AA442" s="40"/>
      <c r="AB442" s="40"/>
      <c r="AC442" s="40"/>
      <c r="AD442" s="40"/>
      <c r="AE442" s="40"/>
      <c r="AF442" s="40"/>
      <c r="AG442" s="40"/>
    </row>
    <row r="443" spans="4:33" ht="12.75" customHeight="1" x14ac:dyDescent="0.15">
      <c r="D443" s="40"/>
      <c r="AA443" s="40"/>
      <c r="AB443" s="40"/>
      <c r="AC443" s="40"/>
      <c r="AD443" s="40"/>
      <c r="AE443" s="40"/>
      <c r="AF443" s="40"/>
      <c r="AG443" s="40"/>
    </row>
    <row r="444" spans="4:33" ht="12.75" customHeight="1" x14ac:dyDescent="0.15">
      <c r="D444" s="40"/>
      <c r="AA444" s="40"/>
      <c r="AB444" s="40"/>
      <c r="AC444" s="40"/>
      <c r="AD444" s="40"/>
      <c r="AE444" s="40"/>
      <c r="AF444" s="40"/>
      <c r="AG444" s="40"/>
    </row>
    <row r="445" spans="4:33" ht="12.75" customHeight="1" x14ac:dyDescent="0.15">
      <c r="D445" s="40"/>
      <c r="AA445" s="40"/>
      <c r="AB445" s="40"/>
      <c r="AC445" s="40"/>
      <c r="AD445" s="40"/>
      <c r="AE445" s="40"/>
      <c r="AF445" s="40"/>
      <c r="AG445" s="40"/>
    </row>
    <row r="446" spans="4:33" ht="12.75" customHeight="1" x14ac:dyDescent="0.15">
      <c r="D446" s="40"/>
      <c r="AA446" s="40"/>
      <c r="AB446" s="40"/>
      <c r="AC446" s="40"/>
      <c r="AD446" s="40"/>
      <c r="AE446" s="40"/>
      <c r="AF446" s="40"/>
      <c r="AG446" s="40"/>
    </row>
    <row r="447" spans="4:33" ht="12.75" customHeight="1" x14ac:dyDescent="0.15">
      <c r="D447" s="40"/>
      <c r="AA447" s="40"/>
      <c r="AB447" s="40"/>
      <c r="AC447" s="40"/>
      <c r="AD447" s="40"/>
      <c r="AE447" s="40"/>
      <c r="AF447" s="40"/>
      <c r="AG447" s="40"/>
    </row>
    <row r="448" spans="4:33" ht="12.75" customHeight="1" x14ac:dyDescent="0.15">
      <c r="D448" s="40"/>
      <c r="AA448" s="40"/>
      <c r="AB448" s="40"/>
      <c r="AC448" s="40"/>
      <c r="AD448" s="40"/>
      <c r="AE448" s="40"/>
      <c r="AF448" s="40"/>
      <c r="AG448" s="40"/>
    </row>
    <row r="449" spans="4:33" ht="12.75" customHeight="1" x14ac:dyDescent="0.15">
      <c r="D449" s="40"/>
      <c r="AA449" s="40"/>
      <c r="AB449" s="40"/>
      <c r="AC449" s="40"/>
      <c r="AD449" s="40"/>
      <c r="AE449" s="40"/>
      <c r="AF449" s="40"/>
      <c r="AG449" s="40"/>
    </row>
    <row r="450" spans="4:33" ht="12.75" customHeight="1" x14ac:dyDescent="0.15">
      <c r="D450" s="40"/>
      <c r="AA450" s="40"/>
      <c r="AB450" s="40"/>
      <c r="AC450" s="40"/>
      <c r="AD450" s="40"/>
      <c r="AE450" s="40"/>
      <c r="AF450" s="40"/>
      <c r="AG450" s="40"/>
    </row>
    <row r="451" spans="4:33" ht="12.75" customHeight="1" x14ac:dyDescent="0.15">
      <c r="D451" s="40"/>
      <c r="AA451" s="40"/>
      <c r="AB451" s="40"/>
      <c r="AC451" s="40"/>
      <c r="AD451" s="40"/>
      <c r="AE451" s="40"/>
      <c r="AF451" s="40"/>
      <c r="AG451" s="40"/>
    </row>
    <row r="452" spans="4:33" ht="12.75" customHeight="1" x14ac:dyDescent="0.15">
      <c r="D452" s="40"/>
      <c r="AA452" s="40"/>
      <c r="AB452" s="40"/>
      <c r="AC452" s="40"/>
      <c r="AD452" s="40"/>
      <c r="AE452" s="40"/>
      <c r="AF452" s="40"/>
      <c r="AG452" s="40"/>
    </row>
    <row r="453" spans="4:33" ht="12.75" customHeight="1" x14ac:dyDescent="0.15">
      <c r="D453" s="40"/>
      <c r="AA453" s="40"/>
      <c r="AB453" s="40"/>
      <c r="AC453" s="40"/>
      <c r="AD453" s="40"/>
      <c r="AE453" s="40"/>
      <c r="AF453" s="40"/>
      <c r="AG453" s="40"/>
    </row>
    <row r="454" spans="4:33" ht="12.75" customHeight="1" x14ac:dyDescent="0.15">
      <c r="D454" s="40"/>
      <c r="AA454" s="40"/>
      <c r="AB454" s="40"/>
      <c r="AC454" s="40"/>
      <c r="AD454" s="40"/>
      <c r="AE454" s="40"/>
      <c r="AF454" s="40"/>
      <c r="AG454" s="40"/>
    </row>
    <row r="455" spans="4:33" ht="12.75" customHeight="1" x14ac:dyDescent="0.15">
      <c r="D455" s="40"/>
      <c r="AA455" s="40"/>
      <c r="AB455" s="40"/>
      <c r="AC455" s="40"/>
      <c r="AD455" s="40"/>
      <c r="AE455" s="40"/>
      <c r="AF455" s="40"/>
      <c r="AG455" s="40"/>
    </row>
    <row r="456" spans="4:33" ht="12.75" customHeight="1" x14ac:dyDescent="0.15">
      <c r="D456" s="40"/>
      <c r="AA456" s="40"/>
      <c r="AB456" s="40"/>
      <c r="AC456" s="40"/>
      <c r="AD456" s="40"/>
      <c r="AE456" s="40"/>
      <c r="AF456" s="40"/>
      <c r="AG456" s="40"/>
    </row>
    <row r="457" spans="4:33" ht="12.75" customHeight="1" x14ac:dyDescent="0.15">
      <c r="D457" s="40"/>
      <c r="AA457" s="40"/>
      <c r="AB457" s="40"/>
      <c r="AC457" s="40"/>
      <c r="AD457" s="40"/>
      <c r="AE457" s="40"/>
      <c r="AF457" s="40"/>
      <c r="AG457" s="40"/>
    </row>
    <row r="458" spans="4:33" ht="12.75" customHeight="1" x14ac:dyDescent="0.15">
      <c r="D458" s="40"/>
      <c r="AA458" s="40"/>
      <c r="AB458" s="40"/>
      <c r="AC458" s="40"/>
      <c r="AD458" s="40"/>
      <c r="AE458" s="40"/>
      <c r="AF458" s="40"/>
      <c r="AG458" s="40"/>
    </row>
    <row r="459" spans="4:33" ht="12.75" customHeight="1" x14ac:dyDescent="0.15">
      <c r="D459" s="40"/>
      <c r="AA459" s="40"/>
      <c r="AB459" s="40"/>
      <c r="AC459" s="40"/>
      <c r="AD459" s="40"/>
      <c r="AE459" s="40"/>
      <c r="AF459" s="40"/>
      <c r="AG459" s="40"/>
    </row>
    <row r="460" spans="4:33" ht="12.75" customHeight="1" x14ac:dyDescent="0.15">
      <c r="D460" s="40"/>
      <c r="AA460" s="40"/>
      <c r="AB460" s="40"/>
      <c r="AC460" s="40"/>
      <c r="AD460" s="40"/>
      <c r="AE460" s="40"/>
      <c r="AF460" s="40"/>
      <c r="AG460" s="40"/>
    </row>
    <row r="461" spans="4:33" ht="12.75" customHeight="1" x14ac:dyDescent="0.15">
      <c r="D461" s="40"/>
      <c r="AA461" s="40"/>
      <c r="AB461" s="40"/>
      <c r="AC461" s="40"/>
      <c r="AD461" s="40"/>
      <c r="AE461" s="40"/>
      <c r="AF461" s="40"/>
      <c r="AG461" s="40"/>
    </row>
    <row r="462" spans="4:33" ht="12.75" customHeight="1" x14ac:dyDescent="0.15">
      <c r="D462" s="40"/>
      <c r="AA462" s="40"/>
      <c r="AB462" s="40"/>
      <c r="AC462" s="40"/>
      <c r="AD462" s="40"/>
      <c r="AE462" s="40"/>
      <c r="AF462" s="40"/>
      <c r="AG462" s="40"/>
    </row>
    <row r="463" spans="4:33" ht="12.75" customHeight="1" x14ac:dyDescent="0.15">
      <c r="D463" s="40"/>
      <c r="AA463" s="40"/>
      <c r="AB463" s="40"/>
      <c r="AC463" s="40"/>
      <c r="AD463" s="40"/>
      <c r="AE463" s="40"/>
      <c r="AF463" s="40"/>
      <c r="AG463" s="40"/>
    </row>
    <row r="464" spans="4:33" ht="12.75" customHeight="1" x14ac:dyDescent="0.15">
      <c r="D464" s="40"/>
      <c r="AA464" s="40"/>
      <c r="AB464" s="40"/>
      <c r="AC464" s="40"/>
      <c r="AD464" s="40"/>
      <c r="AE464" s="40"/>
      <c r="AF464" s="40"/>
      <c r="AG464" s="40"/>
    </row>
    <row r="465" spans="4:33" ht="12.75" customHeight="1" x14ac:dyDescent="0.15">
      <c r="D465" s="40"/>
      <c r="AA465" s="40"/>
      <c r="AB465" s="40"/>
      <c r="AC465" s="40"/>
      <c r="AD465" s="40"/>
      <c r="AE465" s="40"/>
      <c r="AF465" s="40"/>
      <c r="AG465" s="40"/>
    </row>
    <row r="466" spans="4:33" ht="12.75" customHeight="1" x14ac:dyDescent="0.15">
      <c r="D466" s="40"/>
      <c r="AA466" s="40"/>
      <c r="AB466" s="40"/>
      <c r="AC466" s="40"/>
      <c r="AD466" s="40"/>
      <c r="AE466" s="40"/>
      <c r="AF466" s="40"/>
      <c r="AG466" s="40"/>
    </row>
    <row r="467" spans="4:33" ht="12.75" customHeight="1" x14ac:dyDescent="0.15">
      <c r="D467" s="40"/>
      <c r="AA467" s="40"/>
      <c r="AB467" s="40"/>
      <c r="AC467" s="40"/>
      <c r="AD467" s="40"/>
      <c r="AE467" s="40"/>
      <c r="AF467" s="40"/>
      <c r="AG467" s="40"/>
    </row>
    <row r="468" spans="4:33" ht="12.75" customHeight="1" x14ac:dyDescent="0.15">
      <c r="D468" s="40"/>
      <c r="AA468" s="40"/>
      <c r="AB468" s="40"/>
      <c r="AC468" s="40"/>
      <c r="AD468" s="40"/>
      <c r="AE468" s="40"/>
      <c r="AF468" s="40"/>
      <c r="AG468" s="40"/>
    </row>
    <row r="469" spans="4:33" ht="12.75" customHeight="1" x14ac:dyDescent="0.15">
      <c r="D469" s="40"/>
      <c r="AA469" s="40"/>
      <c r="AB469" s="40"/>
      <c r="AC469" s="40"/>
      <c r="AD469" s="40"/>
      <c r="AE469" s="40"/>
      <c r="AF469" s="40"/>
      <c r="AG469" s="40"/>
    </row>
    <row r="470" spans="4:33" ht="12.75" customHeight="1" x14ac:dyDescent="0.15">
      <c r="D470" s="40"/>
      <c r="AA470" s="40"/>
      <c r="AB470" s="40"/>
      <c r="AC470" s="40"/>
      <c r="AD470" s="40"/>
      <c r="AE470" s="40"/>
      <c r="AF470" s="40"/>
      <c r="AG470" s="40"/>
    </row>
    <row r="471" spans="4:33" ht="12.75" customHeight="1" x14ac:dyDescent="0.15">
      <c r="D471" s="40"/>
      <c r="AA471" s="40"/>
      <c r="AB471" s="40"/>
      <c r="AC471" s="40"/>
      <c r="AD471" s="40"/>
      <c r="AE471" s="40"/>
      <c r="AF471" s="40"/>
      <c r="AG471" s="40"/>
    </row>
    <row r="472" spans="4:33" ht="12.75" customHeight="1" x14ac:dyDescent="0.15">
      <c r="D472" s="40"/>
      <c r="AA472" s="40"/>
      <c r="AB472" s="40"/>
      <c r="AC472" s="40"/>
      <c r="AD472" s="40"/>
      <c r="AE472" s="40"/>
      <c r="AF472" s="40"/>
      <c r="AG472" s="40"/>
    </row>
    <row r="473" spans="4:33" ht="12.75" customHeight="1" x14ac:dyDescent="0.15">
      <c r="D473" s="40"/>
      <c r="AA473" s="40"/>
      <c r="AB473" s="40"/>
      <c r="AC473" s="40"/>
      <c r="AD473" s="40"/>
      <c r="AE473" s="40"/>
      <c r="AF473" s="40"/>
      <c r="AG473" s="40"/>
    </row>
    <row r="474" spans="4:33" ht="12.75" customHeight="1" x14ac:dyDescent="0.15">
      <c r="D474" s="40"/>
      <c r="AA474" s="40"/>
      <c r="AB474" s="40"/>
      <c r="AC474" s="40"/>
      <c r="AD474" s="40"/>
      <c r="AE474" s="40"/>
      <c r="AF474" s="40"/>
      <c r="AG474" s="40"/>
    </row>
    <row r="475" spans="4:33" ht="12.75" customHeight="1" x14ac:dyDescent="0.15">
      <c r="D475" s="40"/>
      <c r="AA475" s="40"/>
      <c r="AB475" s="40"/>
      <c r="AC475" s="40"/>
      <c r="AD475" s="40"/>
      <c r="AE475" s="40"/>
      <c r="AF475" s="40"/>
      <c r="AG475" s="40"/>
    </row>
    <row r="476" spans="4:33" ht="12.75" customHeight="1" x14ac:dyDescent="0.15">
      <c r="D476" s="40"/>
      <c r="AA476" s="40"/>
      <c r="AB476" s="40"/>
      <c r="AC476" s="40"/>
      <c r="AD476" s="40"/>
      <c r="AE476" s="40"/>
      <c r="AF476" s="40"/>
      <c r="AG476" s="40"/>
    </row>
    <row r="477" spans="4:33" ht="12.75" customHeight="1" x14ac:dyDescent="0.15">
      <c r="D477" s="40"/>
      <c r="AA477" s="40"/>
      <c r="AB477" s="40"/>
      <c r="AC477" s="40"/>
      <c r="AD477" s="40"/>
      <c r="AE477" s="40"/>
      <c r="AF477" s="40"/>
      <c r="AG477" s="40"/>
    </row>
    <row r="478" spans="4:33" ht="12.75" customHeight="1" x14ac:dyDescent="0.15">
      <c r="D478" s="40"/>
      <c r="AA478" s="40"/>
      <c r="AB478" s="40"/>
      <c r="AC478" s="40"/>
      <c r="AD478" s="40"/>
      <c r="AE478" s="40"/>
      <c r="AF478" s="40"/>
      <c r="AG478" s="40"/>
    </row>
    <row r="479" spans="4:33" ht="12.75" customHeight="1" x14ac:dyDescent="0.15">
      <c r="D479" s="40"/>
      <c r="AA479" s="40"/>
      <c r="AB479" s="40"/>
      <c r="AC479" s="40"/>
      <c r="AD479" s="40"/>
      <c r="AE479" s="40"/>
      <c r="AF479" s="40"/>
      <c r="AG479" s="40"/>
    </row>
    <row r="480" spans="4:33" ht="12.75" customHeight="1" x14ac:dyDescent="0.15">
      <c r="D480" s="40"/>
      <c r="AA480" s="40"/>
      <c r="AB480" s="40"/>
      <c r="AC480" s="40"/>
      <c r="AD480" s="40"/>
      <c r="AE480" s="40"/>
      <c r="AF480" s="40"/>
      <c r="AG480" s="40"/>
    </row>
    <row r="481" spans="4:33" ht="12.75" customHeight="1" x14ac:dyDescent="0.15">
      <c r="D481" s="40"/>
      <c r="AA481" s="40"/>
      <c r="AB481" s="40"/>
      <c r="AC481" s="40"/>
      <c r="AD481" s="40"/>
      <c r="AE481" s="40"/>
      <c r="AF481" s="40"/>
      <c r="AG481" s="40"/>
    </row>
    <row r="482" spans="4:33" ht="12.75" customHeight="1" x14ac:dyDescent="0.15">
      <c r="D482" s="40"/>
      <c r="AA482" s="40"/>
      <c r="AB482" s="40"/>
      <c r="AC482" s="40"/>
      <c r="AD482" s="40"/>
      <c r="AE482" s="40"/>
      <c r="AF482" s="40"/>
      <c r="AG482" s="40"/>
    </row>
    <row r="483" spans="4:33" ht="12.75" customHeight="1" x14ac:dyDescent="0.15">
      <c r="D483" s="40"/>
      <c r="AA483" s="40"/>
      <c r="AB483" s="40"/>
      <c r="AC483" s="40"/>
      <c r="AD483" s="40"/>
      <c r="AE483" s="40"/>
      <c r="AF483" s="40"/>
      <c r="AG483" s="40"/>
    </row>
    <row r="484" spans="4:33" ht="12.75" customHeight="1" x14ac:dyDescent="0.15">
      <c r="D484" s="40"/>
      <c r="AA484" s="40"/>
      <c r="AB484" s="40"/>
      <c r="AC484" s="40"/>
      <c r="AD484" s="40"/>
      <c r="AE484" s="40"/>
      <c r="AF484" s="40"/>
      <c r="AG484" s="40"/>
    </row>
    <row r="485" spans="4:33" ht="12.75" customHeight="1" x14ac:dyDescent="0.15">
      <c r="D485" s="40"/>
      <c r="AA485" s="40"/>
      <c r="AB485" s="40"/>
      <c r="AC485" s="40"/>
      <c r="AD485" s="40"/>
      <c r="AE485" s="40"/>
      <c r="AF485" s="40"/>
      <c r="AG485" s="40"/>
    </row>
    <row r="486" spans="4:33" ht="12.75" customHeight="1" x14ac:dyDescent="0.15">
      <c r="D486" s="40"/>
      <c r="AA486" s="40"/>
      <c r="AB486" s="40"/>
      <c r="AC486" s="40"/>
      <c r="AD486" s="40"/>
      <c r="AE486" s="40"/>
      <c r="AF486" s="40"/>
      <c r="AG486" s="40"/>
    </row>
    <row r="487" spans="4:33" ht="12.75" customHeight="1" x14ac:dyDescent="0.15">
      <c r="D487" s="40"/>
      <c r="AA487" s="40"/>
      <c r="AB487" s="40"/>
      <c r="AC487" s="40"/>
      <c r="AD487" s="40"/>
      <c r="AE487" s="40"/>
      <c r="AF487" s="40"/>
      <c r="AG487" s="40"/>
    </row>
    <row r="488" spans="4:33" ht="12.75" customHeight="1" x14ac:dyDescent="0.15">
      <c r="D488" s="40"/>
      <c r="AA488" s="40"/>
      <c r="AB488" s="40"/>
      <c r="AC488" s="40"/>
      <c r="AD488" s="40"/>
      <c r="AE488" s="40"/>
      <c r="AF488" s="40"/>
      <c r="AG488" s="40"/>
    </row>
    <row r="489" spans="4:33" ht="12.75" customHeight="1" x14ac:dyDescent="0.15">
      <c r="D489" s="40"/>
      <c r="AA489" s="40"/>
      <c r="AB489" s="40"/>
      <c r="AC489" s="40"/>
      <c r="AD489" s="40"/>
      <c r="AE489" s="40"/>
      <c r="AF489" s="40"/>
      <c r="AG489" s="40"/>
    </row>
    <row r="490" spans="4:33" ht="12.75" customHeight="1" x14ac:dyDescent="0.15">
      <c r="D490" s="40"/>
      <c r="AA490" s="40"/>
      <c r="AB490" s="40"/>
      <c r="AC490" s="40"/>
      <c r="AD490" s="40"/>
      <c r="AE490" s="40"/>
      <c r="AF490" s="40"/>
      <c r="AG490" s="40"/>
    </row>
    <row r="491" spans="4:33" ht="12.75" customHeight="1" x14ac:dyDescent="0.15">
      <c r="D491" s="40"/>
      <c r="AA491" s="40"/>
      <c r="AB491" s="40"/>
      <c r="AC491" s="40"/>
      <c r="AD491" s="40"/>
      <c r="AE491" s="40"/>
      <c r="AF491" s="40"/>
      <c r="AG491" s="40"/>
    </row>
    <row r="492" spans="4:33" ht="12.75" customHeight="1" x14ac:dyDescent="0.15">
      <c r="D492" s="40"/>
      <c r="AA492" s="40"/>
      <c r="AB492" s="40"/>
      <c r="AC492" s="40"/>
      <c r="AD492" s="40"/>
      <c r="AE492" s="40"/>
      <c r="AF492" s="40"/>
      <c r="AG492" s="40"/>
    </row>
    <row r="493" spans="4:33" ht="12.75" customHeight="1" x14ac:dyDescent="0.15">
      <c r="D493" s="40"/>
      <c r="AA493" s="40"/>
      <c r="AB493" s="40"/>
      <c r="AC493" s="40"/>
      <c r="AD493" s="40"/>
      <c r="AE493" s="40"/>
      <c r="AF493" s="40"/>
      <c r="AG493" s="40"/>
    </row>
    <row r="494" spans="4:33" ht="12.75" customHeight="1" x14ac:dyDescent="0.15">
      <c r="D494" s="40"/>
      <c r="AA494" s="40"/>
      <c r="AB494" s="40"/>
      <c r="AC494" s="40"/>
      <c r="AD494" s="40"/>
      <c r="AE494" s="40"/>
      <c r="AF494" s="40"/>
      <c r="AG494" s="40"/>
    </row>
    <row r="495" spans="4:33" ht="12.75" customHeight="1" x14ac:dyDescent="0.15">
      <c r="D495" s="40"/>
      <c r="AA495" s="40"/>
      <c r="AB495" s="40"/>
      <c r="AC495" s="40"/>
      <c r="AD495" s="40"/>
      <c r="AE495" s="40"/>
      <c r="AF495" s="40"/>
      <c r="AG495" s="40"/>
    </row>
    <row r="496" spans="4:33" ht="12.75" customHeight="1" x14ac:dyDescent="0.15">
      <c r="D496" s="40"/>
      <c r="AA496" s="40"/>
      <c r="AB496" s="40"/>
      <c r="AC496" s="40"/>
      <c r="AD496" s="40"/>
      <c r="AE496" s="40"/>
      <c r="AF496" s="40"/>
      <c r="AG496" s="40"/>
    </row>
    <row r="497" spans="4:33" ht="12.75" customHeight="1" x14ac:dyDescent="0.15">
      <c r="D497" s="40"/>
      <c r="AA497" s="40"/>
      <c r="AB497" s="40"/>
      <c r="AC497" s="40"/>
      <c r="AD497" s="40"/>
      <c r="AE497" s="40"/>
      <c r="AF497" s="40"/>
      <c r="AG497" s="40"/>
    </row>
    <row r="498" spans="4:33" ht="12.75" customHeight="1" x14ac:dyDescent="0.15">
      <c r="D498" s="40"/>
      <c r="AA498" s="40"/>
      <c r="AB498" s="40"/>
      <c r="AC498" s="40"/>
      <c r="AD498" s="40"/>
      <c r="AE498" s="40"/>
      <c r="AF498" s="40"/>
      <c r="AG498" s="40"/>
    </row>
    <row r="499" spans="4:33" ht="12.75" customHeight="1" x14ac:dyDescent="0.15">
      <c r="D499" s="40"/>
      <c r="AA499" s="40"/>
      <c r="AB499" s="40"/>
      <c r="AC499" s="40"/>
      <c r="AD499" s="40"/>
      <c r="AE499" s="40"/>
      <c r="AF499" s="40"/>
      <c r="AG499" s="40"/>
    </row>
    <row r="500" spans="4:33" ht="12.75" customHeight="1" x14ac:dyDescent="0.15">
      <c r="D500" s="40"/>
      <c r="AA500" s="40"/>
      <c r="AB500" s="40"/>
      <c r="AC500" s="40"/>
      <c r="AD500" s="40"/>
      <c r="AE500" s="40"/>
      <c r="AF500" s="40"/>
      <c r="AG500" s="40"/>
    </row>
    <row r="501" spans="4:33" ht="12.75" customHeight="1" x14ac:dyDescent="0.15">
      <c r="D501" s="40"/>
      <c r="AA501" s="40"/>
      <c r="AB501" s="40"/>
      <c r="AC501" s="40"/>
      <c r="AD501" s="40"/>
      <c r="AE501" s="40"/>
      <c r="AF501" s="40"/>
      <c r="AG501" s="40"/>
    </row>
    <row r="502" spans="4:33" ht="12.75" customHeight="1" x14ac:dyDescent="0.15">
      <c r="D502" s="40"/>
      <c r="AA502" s="40"/>
      <c r="AB502" s="40"/>
      <c r="AC502" s="40"/>
      <c r="AD502" s="40"/>
      <c r="AE502" s="40"/>
      <c r="AF502" s="40"/>
      <c r="AG502" s="40"/>
    </row>
    <row r="503" spans="4:33" ht="12.75" customHeight="1" x14ac:dyDescent="0.15">
      <c r="D503" s="40"/>
      <c r="AA503" s="40"/>
      <c r="AB503" s="40"/>
      <c r="AC503" s="40"/>
      <c r="AD503" s="40"/>
      <c r="AE503" s="40"/>
      <c r="AF503" s="40"/>
      <c r="AG503" s="40"/>
    </row>
    <row r="504" spans="4:33" ht="12.75" customHeight="1" x14ac:dyDescent="0.15">
      <c r="D504" s="40"/>
      <c r="AA504" s="40"/>
      <c r="AB504" s="40"/>
      <c r="AC504" s="40"/>
      <c r="AD504" s="40"/>
      <c r="AE504" s="40"/>
      <c r="AF504" s="40"/>
      <c r="AG504" s="40"/>
    </row>
    <row r="505" spans="4:33" ht="12.75" customHeight="1" x14ac:dyDescent="0.15">
      <c r="D505" s="40"/>
      <c r="AA505" s="40"/>
      <c r="AB505" s="40"/>
      <c r="AC505" s="40"/>
      <c r="AD505" s="40"/>
      <c r="AE505" s="40"/>
      <c r="AF505" s="40"/>
      <c r="AG505" s="40"/>
    </row>
    <row r="506" spans="4:33" ht="12.75" customHeight="1" x14ac:dyDescent="0.15">
      <c r="D506" s="40"/>
      <c r="AA506" s="40"/>
      <c r="AB506" s="40"/>
      <c r="AC506" s="40"/>
      <c r="AD506" s="40"/>
      <c r="AE506" s="40"/>
      <c r="AF506" s="40"/>
      <c r="AG506" s="40"/>
    </row>
    <row r="507" spans="4:33" ht="12.75" customHeight="1" x14ac:dyDescent="0.15">
      <c r="D507" s="40"/>
      <c r="AA507" s="40"/>
      <c r="AB507" s="40"/>
      <c r="AC507" s="40"/>
      <c r="AD507" s="40"/>
      <c r="AE507" s="40"/>
      <c r="AF507" s="40"/>
      <c r="AG507" s="40"/>
    </row>
    <row r="508" spans="4:33" ht="12.75" customHeight="1" x14ac:dyDescent="0.15">
      <c r="D508" s="40"/>
      <c r="AA508" s="40"/>
      <c r="AB508" s="40"/>
      <c r="AC508" s="40"/>
      <c r="AD508" s="40"/>
      <c r="AE508" s="40"/>
      <c r="AF508" s="40"/>
      <c r="AG508" s="40"/>
    </row>
    <row r="509" spans="4:33" ht="12.75" customHeight="1" x14ac:dyDescent="0.15">
      <c r="D509" s="40"/>
      <c r="AA509" s="40"/>
      <c r="AB509" s="40"/>
      <c r="AC509" s="40"/>
      <c r="AD509" s="40"/>
      <c r="AE509" s="40"/>
      <c r="AF509" s="40"/>
      <c r="AG509" s="40"/>
    </row>
    <row r="510" spans="4:33" ht="12.75" customHeight="1" x14ac:dyDescent="0.15">
      <c r="D510" s="40"/>
      <c r="AA510" s="40"/>
      <c r="AB510" s="40"/>
      <c r="AC510" s="40"/>
      <c r="AD510" s="40"/>
      <c r="AE510" s="40"/>
      <c r="AF510" s="40"/>
      <c r="AG510" s="40"/>
    </row>
    <row r="511" spans="4:33" ht="12.75" customHeight="1" x14ac:dyDescent="0.15">
      <c r="D511" s="40"/>
      <c r="AA511" s="40"/>
      <c r="AB511" s="40"/>
      <c r="AC511" s="40"/>
      <c r="AD511" s="40"/>
      <c r="AE511" s="40"/>
      <c r="AF511" s="40"/>
      <c r="AG511" s="40"/>
    </row>
    <row r="512" spans="4:33" ht="12.75" customHeight="1" x14ac:dyDescent="0.15">
      <c r="D512" s="40"/>
      <c r="AA512" s="40"/>
      <c r="AB512" s="40"/>
      <c r="AC512" s="40"/>
      <c r="AD512" s="40"/>
      <c r="AE512" s="40"/>
      <c r="AF512" s="40"/>
      <c r="AG512" s="40"/>
    </row>
    <row r="513" spans="4:33" ht="12.75" customHeight="1" x14ac:dyDescent="0.15">
      <c r="D513" s="40"/>
      <c r="AA513" s="40"/>
      <c r="AB513" s="40"/>
      <c r="AC513" s="40"/>
      <c r="AD513" s="40"/>
      <c r="AE513" s="40"/>
      <c r="AF513" s="40"/>
      <c r="AG513" s="40"/>
    </row>
    <row r="514" spans="4:33" ht="12.75" customHeight="1" x14ac:dyDescent="0.15">
      <c r="D514" s="40"/>
      <c r="AA514" s="40"/>
      <c r="AB514" s="40"/>
      <c r="AC514" s="40"/>
      <c r="AD514" s="40"/>
      <c r="AE514" s="40"/>
      <c r="AF514" s="40"/>
      <c r="AG514" s="40"/>
    </row>
    <row r="515" spans="4:33" ht="12.75" customHeight="1" x14ac:dyDescent="0.15">
      <c r="D515" s="40"/>
      <c r="AA515" s="40"/>
      <c r="AB515" s="40"/>
      <c r="AC515" s="40"/>
      <c r="AD515" s="40"/>
      <c r="AE515" s="40"/>
      <c r="AF515" s="40"/>
      <c r="AG515" s="40"/>
    </row>
    <row r="516" spans="4:33" ht="12.75" customHeight="1" x14ac:dyDescent="0.15">
      <c r="D516" s="40"/>
      <c r="AA516" s="40"/>
      <c r="AB516" s="40"/>
      <c r="AC516" s="40"/>
      <c r="AD516" s="40"/>
      <c r="AE516" s="40"/>
      <c r="AF516" s="40"/>
      <c r="AG516" s="40"/>
    </row>
    <row r="517" spans="4:33" ht="12.75" customHeight="1" x14ac:dyDescent="0.15">
      <c r="D517" s="40"/>
      <c r="AA517" s="40"/>
      <c r="AB517" s="40"/>
      <c r="AC517" s="40"/>
      <c r="AD517" s="40"/>
      <c r="AE517" s="40"/>
      <c r="AF517" s="40"/>
      <c r="AG517" s="40"/>
    </row>
    <row r="518" spans="4:33" ht="12.75" customHeight="1" x14ac:dyDescent="0.15">
      <c r="D518" s="40"/>
      <c r="AA518" s="40"/>
      <c r="AB518" s="40"/>
      <c r="AC518" s="40"/>
      <c r="AD518" s="40"/>
      <c r="AE518" s="40"/>
      <c r="AF518" s="40"/>
      <c r="AG518" s="40"/>
    </row>
    <row r="519" spans="4:33" ht="12.75" customHeight="1" x14ac:dyDescent="0.15">
      <c r="D519" s="40"/>
      <c r="AA519" s="40"/>
      <c r="AB519" s="40"/>
      <c r="AC519" s="40"/>
      <c r="AD519" s="40"/>
      <c r="AE519" s="40"/>
      <c r="AF519" s="40"/>
      <c r="AG519" s="40"/>
    </row>
    <row r="520" spans="4:33" ht="12.75" customHeight="1" x14ac:dyDescent="0.15">
      <c r="D520" s="40"/>
      <c r="AA520" s="40"/>
      <c r="AB520" s="40"/>
      <c r="AC520" s="40"/>
      <c r="AD520" s="40"/>
      <c r="AE520" s="40"/>
      <c r="AF520" s="40"/>
      <c r="AG520" s="40"/>
    </row>
    <row r="521" spans="4:33" ht="12.75" customHeight="1" x14ac:dyDescent="0.15">
      <c r="D521" s="40"/>
      <c r="AA521" s="40"/>
      <c r="AB521" s="40"/>
      <c r="AC521" s="40"/>
      <c r="AD521" s="40"/>
      <c r="AE521" s="40"/>
      <c r="AF521" s="40"/>
      <c r="AG521" s="40"/>
    </row>
    <row r="522" spans="4:33" ht="12.75" customHeight="1" x14ac:dyDescent="0.15">
      <c r="D522" s="40"/>
      <c r="AA522" s="40"/>
      <c r="AB522" s="40"/>
      <c r="AC522" s="40"/>
      <c r="AD522" s="40"/>
      <c r="AE522" s="40"/>
      <c r="AF522" s="40"/>
      <c r="AG522" s="40"/>
    </row>
    <row r="523" spans="4:33" ht="12.75" customHeight="1" x14ac:dyDescent="0.15">
      <c r="D523" s="40"/>
      <c r="AA523" s="40"/>
      <c r="AB523" s="40"/>
      <c r="AC523" s="40"/>
      <c r="AD523" s="40"/>
      <c r="AE523" s="40"/>
      <c r="AF523" s="40"/>
      <c r="AG523" s="40"/>
    </row>
    <row r="524" spans="4:33" ht="12.75" customHeight="1" x14ac:dyDescent="0.15">
      <c r="D524" s="40"/>
      <c r="AA524" s="40"/>
      <c r="AB524" s="40"/>
      <c r="AC524" s="40"/>
      <c r="AD524" s="40"/>
      <c r="AE524" s="40"/>
      <c r="AF524" s="40"/>
      <c r="AG524" s="40"/>
    </row>
    <row r="525" spans="4:33" ht="12.75" customHeight="1" x14ac:dyDescent="0.15">
      <c r="D525" s="40"/>
      <c r="AA525" s="40"/>
      <c r="AB525" s="40"/>
      <c r="AC525" s="40"/>
      <c r="AD525" s="40"/>
      <c r="AE525" s="40"/>
      <c r="AF525" s="40"/>
      <c r="AG525" s="40"/>
    </row>
    <row r="526" spans="4:33" ht="12.75" customHeight="1" x14ac:dyDescent="0.15">
      <c r="D526" s="40"/>
      <c r="AA526" s="40"/>
      <c r="AB526" s="40"/>
      <c r="AC526" s="40"/>
      <c r="AD526" s="40"/>
      <c r="AE526" s="40"/>
      <c r="AF526" s="40"/>
      <c r="AG526" s="40"/>
    </row>
    <row r="527" spans="4:33" ht="12.75" customHeight="1" x14ac:dyDescent="0.15">
      <c r="D527" s="40"/>
      <c r="AA527" s="40"/>
      <c r="AB527" s="40"/>
      <c r="AC527" s="40"/>
      <c r="AD527" s="40"/>
      <c r="AE527" s="40"/>
      <c r="AF527" s="40"/>
      <c r="AG527" s="40"/>
    </row>
    <row r="528" spans="4:33" ht="12.75" customHeight="1" x14ac:dyDescent="0.15">
      <c r="D528" s="40"/>
      <c r="AA528" s="40"/>
      <c r="AB528" s="40"/>
      <c r="AC528" s="40"/>
      <c r="AD528" s="40"/>
      <c r="AE528" s="40"/>
      <c r="AF528" s="40"/>
      <c r="AG528" s="40"/>
    </row>
    <row r="529" spans="4:33" ht="12.75" customHeight="1" x14ac:dyDescent="0.15">
      <c r="D529" s="40"/>
      <c r="AA529" s="40"/>
      <c r="AB529" s="40"/>
      <c r="AC529" s="40"/>
      <c r="AD529" s="40"/>
      <c r="AE529" s="40"/>
      <c r="AF529" s="40"/>
      <c r="AG529" s="40"/>
    </row>
    <row r="530" spans="4:33" ht="12.75" customHeight="1" x14ac:dyDescent="0.15">
      <c r="D530" s="40"/>
      <c r="AA530" s="40"/>
      <c r="AB530" s="40"/>
      <c r="AC530" s="40"/>
      <c r="AD530" s="40"/>
      <c r="AE530" s="40"/>
      <c r="AF530" s="40"/>
      <c r="AG530" s="40"/>
    </row>
    <row r="531" spans="4:33" ht="12.75" customHeight="1" x14ac:dyDescent="0.15">
      <c r="D531" s="40"/>
      <c r="AA531" s="40"/>
      <c r="AB531" s="40"/>
      <c r="AC531" s="40"/>
      <c r="AD531" s="40"/>
      <c r="AE531" s="40"/>
      <c r="AF531" s="40"/>
      <c r="AG531" s="40"/>
    </row>
    <row r="532" spans="4:33" ht="12.75" customHeight="1" x14ac:dyDescent="0.15">
      <c r="D532" s="40"/>
      <c r="AA532" s="40"/>
      <c r="AB532" s="40"/>
      <c r="AC532" s="40"/>
      <c r="AD532" s="40"/>
      <c r="AE532" s="40"/>
      <c r="AF532" s="40"/>
      <c r="AG532" s="40"/>
    </row>
    <row r="533" spans="4:33" ht="12.75" customHeight="1" x14ac:dyDescent="0.15">
      <c r="D533" s="40"/>
      <c r="AA533" s="40"/>
      <c r="AB533" s="40"/>
      <c r="AC533" s="40"/>
      <c r="AD533" s="40"/>
      <c r="AE533" s="40"/>
      <c r="AF533" s="40"/>
      <c r="AG533" s="40"/>
    </row>
    <row r="534" spans="4:33" ht="12.75" customHeight="1" x14ac:dyDescent="0.15">
      <c r="D534" s="40"/>
      <c r="AA534" s="40"/>
      <c r="AB534" s="40"/>
      <c r="AC534" s="40"/>
      <c r="AD534" s="40"/>
      <c r="AE534" s="40"/>
      <c r="AF534" s="40"/>
      <c r="AG534" s="40"/>
    </row>
    <row r="535" spans="4:33" ht="12.75" customHeight="1" x14ac:dyDescent="0.15">
      <c r="D535" s="40"/>
      <c r="AA535" s="40"/>
      <c r="AB535" s="40"/>
      <c r="AC535" s="40"/>
      <c r="AD535" s="40"/>
      <c r="AE535" s="40"/>
      <c r="AF535" s="40"/>
      <c r="AG535" s="40"/>
    </row>
    <row r="536" spans="4:33" ht="12.75" customHeight="1" x14ac:dyDescent="0.15">
      <c r="D536" s="40"/>
      <c r="AA536" s="40"/>
      <c r="AB536" s="40"/>
      <c r="AC536" s="40"/>
      <c r="AD536" s="40"/>
      <c r="AE536" s="40"/>
      <c r="AF536" s="40"/>
      <c r="AG536" s="40"/>
    </row>
    <row r="537" spans="4:33" ht="12.75" customHeight="1" x14ac:dyDescent="0.15">
      <c r="D537" s="40"/>
      <c r="AA537" s="40"/>
      <c r="AB537" s="40"/>
      <c r="AC537" s="40"/>
      <c r="AD537" s="40"/>
      <c r="AE537" s="40"/>
      <c r="AF537" s="40"/>
      <c r="AG537" s="40"/>
    </row>
    <row r="538" spans="4:33" ht="12.75" customHeight="1" x14ac:dyDescent="0.15">
      <c r="D538" s="40"/>
      <c r="AA538" s="40"/>
      <c r="AB538" s="40"/>
      <c r="AC538" s="40"/>
      <c r="AD538" s="40"/>
      <c r="AE538" s="40"/>
      <c r="AF538" s="40"/>
      <c r="AG538" s="40"/>
    </row>
    <row r="539" spans="4:33" ht="12.75" customHeight="1" x14ac:dyDescent="0.15">
      <c r="D539" s="40"/>
      <c r="AA539" s="40"/>
      <c r="AB539" s="40"/>
      <c r="AC539" s="40"/>
      <c r="AD539" s="40"/>
      <c r="AE539" s="40"/>
      <c r="AF539" s="40"/>
      <c r="AG539" s="40"/>
    </row>
    <row r="540" spans="4:33" ht="12.75" customHeight="1" x14ac:dyDescent="0.15">
      <c r="D540" s="40"/>
      <c r="AA540" s="40"/>
      <c r="AB540" s="40"/>
      <c r="AC540" s="40"/>
      <c r="AD540" s="40"/>
      <c r="AE540" s="40"/>
      <c r="AF540" s="40"/>
      <c r="AG540" s="40"/>
    </row>
    <row r="541" spans="4:33" ht="12.75" customHeight="1" x14ac:dyDescent="0.15">
      <c r="D541" s="40"/>
      <c r="AA541" s="40"/>
      <c r="AB541" s="40"/>
      <c r="AC541" s="40"/>
      <c r="AD541" s="40"/>
      <c r="AE541" s="40"/>
      <c r="AF541" s="40"/>
      <c r="AG541" s="40"/>
    </row>
    <row r="542" spans="4:33" ht="12.75" customHeight="1" x14ac:dyDescent="0.15">
      <c r="D542" s="40"/>
      <c r="AA542" s="40"/>
      <c r="AB542" s="40"/>
      <c r="AC542" s="40"/>
      <c r="AD542" s="40"/>
      <c r="AE542" s="40"/>
      <c r="AF542" s="40"/>
      <c r="AG542" s="40"/>
    </row>
    <row r="543" spans="4:33" ht="12.75" customHeight="1" x14ac:dyDescent="0.15">
      <c r="D543" s="40"/>
      <c r="AA543" s="40"/>
      <c r="AB543" s="40"/>
      <c r="AC543" s="40"/>
      <c r="AD543" s="40"/>
      <c r="AE543" s="40"/>
      <c r="AF543" s="40"/>
      <c r="AG543" s="40"/>
    </row>
    <row r="544" spans="4:33" ht="12.75" customHeight="1" x14ac:dyDescent="0.15">
      <c r="D544" s="40"/>
      <c r="AA544" s="40"/>
      <c r="AB544" s="40"/>
      <c r="AC544" s="40"/>
      <c r="AD544" s="40"/>
      <c r="AE544" s="40"/>
      <c r="AF544" s="40"/>
      <c r="AG544" s="40"/>
    </row>
    <row r="545" spans="4:33" ht="12.75" customHeight="1" x14ac:dyDescent="0.15">
      <c r="D545" s="40"/>
      <c r="AA545" s="40"/>
      <c r="AB545" s="40"/>
      <c r="AC545" s="40"/>
      <c r="AD545" s="40"/>
      <c r="AE545" s="40"/>
      <c r="AF545" s="40"/>
      <c r="AG545" s="40"/>
    </row>
    <row r="546" spans="4:33" ht="12.75" customHeight="1" x14ac:dyDescent="0.15">
      <c r="D546" s="40"/>
      <c r="AA546" s="40"/>
      <c r="AB546" s="40"/>
      <c r="AC546" s="40"/>
      <c r="AD546" s="40"/>
      <c r="AE546" s="40"/>
      <c r="AF546" s="40"/>
      <c r="AG546" s="40"/>
    </row>
    <row r="547" spans="4:33" ht="12.75" customHeight="1" x14ac:dyDescent="0.15">
      <c r="D547" s="40"/>
      <c r="AA547" s="40"/>
      <c r="AB547" s="40"/>
      <c r="AC547" s="40"/>
      <c r="AD547" s="40"/>
      <c r="AE547" s="40"/>
      <c r="AF547" s="40"/>
      <c r="AG547" s="40"/>
    </row>
    <row r="548" spans="4:33" ht="12.75" customHeight="1" x14ac:dyDescent="0.15">
      <c r="D548" s="40"/>
      <c r="AA548" s="40"/>
      <c r="AB548" s="40"/>
      <c r="AC548" s="40"/>
      <c r="AD548" s="40"/>
      <c r="AE548" s="40"/>
      <c r="AF548" s="40"/>
      <c r="AG548" s="40"/>
    </row>
    <row r="549" spans="4:33" ht="12.75" customHeight="1" x14ac:dyDescent="0.15">
      <c r="D549" s="40"/>
      <c r="AA549" s="40"/>
      <c r="AB549" s="40"/>
      <c r="AC549" s="40"/>
      <c r="AD549" s="40"/>
      <c r="AE549" s="40"/>
      <c r="AF549" s="40"/>
      <c r="AG549" s="40"/>
    </row>
    <row r="550" spans="4:33" ht="12.75" customHeight="1" x14ac:dyDescent="0.15">
      <c r="D550" s="40"/>
      <c r="AA550" s="40"/>
      <c r="AB550" s="40"/>
      <c r="AC550" s="40"/>
      <c r="AD550" s="40"/>
      <c r="AE550" s="40"/>
      <c r="AF550" s="40"/>
      <c r="AG550" s="40"/>
    </row>
    <row r="551" spans="4:33" ht="12.75" customHeight="1" x14ac:dyDescent="0.15">
      <c r="D551" s="40"/>
      <c r="AA551" s="40"/>
      <c r="AB551" s="40"/>
      <c r="AC551" s="40"/>
      <c r="AD551" s="40"/>
      <c r="AE551" s="40"/>
      <c r="AF551" s="40"/>
      <c r="AG551" s="40"/>
    </row>
    <row r="552" spans="4:33" ht="12.75" customHeight="1" x14ac:dyDescent="0.15">
      <c r="D552" s="40"/>
      <c r="AA552" s="40"/>
      <c r="AB552" s="40"/>
      <c r="AC552" s="40"/>
      <c r="AD552" s="40"/>
      <c r="AE552" s="40"/>
      <c r="AF552" s="40"/>
      <c r="AG552" s="40"/>
    </row>
    <row r="553" spans="4:33" ht="12.75" customHeight="1" x14ac:dyDescent="0.15">
      <c r="D553" s="40"/>
      <c r="AA553" s="40"/>
      <c r="AB553" s="40"/>
      <c r="AC553" s="40"/>
      <c r="AD553" s="40"/>
      <c r="AE553" s="40"/>
      <c r="AF553" s="40"/>
      <c r="AG553" s="40"/>
    </row>
    <row r="554" spans="4:33" ht="12.75" customHeight="1" x14ac:dyDescent="0.15">
      <c r="D554" s="40"/>
      <c r="AA554" s="40"/>
      <c r="AB554" s="40"/>
      <c r="AC554" s="40"/>
      <c r="AD554" s="40"/>
      <c r="AE554" s="40"/>
      <c r="AF554" s="40"/>
      <c r="AG554" s="40"/>
    </row>
    <row r="555" spans="4:33" ht="12.75" customHeight="1" x14ac:dyDescent="0.15">
      <c r="D555" s="40"/>
      <c r="AA555" s="40"/>
      <c r="AB555" s="40"/>
      <c r="AC555" s="40"/>
      <c r="AD555" s="40"/>
      <c r="AE555" s="40"/>
      <c r="AF555" s="40"/>
      <c r="AG555" s="40"/>
    </row>
    <row r="556" spans="4:33" ht="12.75" customHeight="1" x14ac:dyDescent="0.15">
      <c r="D556" s="40"/>
      <c r="AA556" s="40"/>
      <c r="AB556" s="40"/>
      <c r="AC556" s="40"/>
      <c r="AD556" s="40"/>
      <c r="AE556" s="40"/>
      <c r="AF556" s="40"/>
      <c r="AG556" s="40"/>
    </row>
    <row r="557" spans="4:33" ht="12.75" customHeight="1" x14ac:dyDescent="0.15">
      <c r="D557" s="40"/>
      <c r="AA557" s="40"/>
      <c r="AB557" s="40"/>
      <c r="AC557" s="40"/>
      <c r="AD557" s="40"/>
      <c r="AE557" s="40"/>
      <c r="AF557" s="40"/>
      <c r="AG557" s="40"/>
    </row>
    <row r="558" spans="4:33" ht="12.75" customHeight="1" x14ac:dyDescent="0.15">
      <c r="D558" s="40"/>
      <c r="AA558" s="40"/>
      <c r="AB558" s="40"/>
      <c r="AC558" s="40"/>
      <c r="AD558" s="40"/>
      <c r="AE558" s="40"/>
      <c r="AF558" s="40"/>
      <c r="AG558" s="40"/>
    </row>
    <row r="559" spans="4:33" ht="12.75" customHeight="1" x14ac:dyDescent="0.15">
      <c r="D559" s="40"/>
      <c r="AA559" s="40"/>
      <c r="AB559" s="40"/>
      <c r="AC559" s="40"/>
      <c r="AD559" s="40"/>
      <c r="AE559" s="40"/>
      <c r="AF559" s="40"/>
      <c r="AG559" s="40"/>
    </row>
    <row r="560" spans="4:33" ht="12.75" customHeight="1" x14ac:dyDescent="0.15">
      <c r="D560" s="40"/>
      <c r="AA560" s="40"/>
      <c r="AB560" s="40"/>
      <c r="AC560" s="40"/>
      <c r="AD560" s="40"/>
      <c r="AE560" s="40"/>
      <c r="AF560" s="40"/>
      <c r="AG560" s="40"/>
    </row>
    <row r="561" spans="4:33" ht="12.75" customHeight="1" x14ac:dyDescent="0.15">
      <c r="D561" s="40"/>
      <c r="AA561" s="40"/>
      <c r="AB561" s="40"/>
      <c r="AC561" s="40"/>
      <c r="AD561" s="40"/>
      <c r="AE561" s="40"/>
      <c r="AF561" s="40"/>
      <c r="AG561" s="40"/>
    </row>
    <row r="562" spans="4:33" ht="12.75" customHeight="1" x14ac:dyDescent="0.15">
      <c r="D562" s="40"/>
      <c r="AA562" s="40"/>
      <c r="AB562" s="40"/>
      <c r="AC562" s="40"/>
      <c r="AD562" s="40"/>
      <c r="AE562" s="40"/>
      <c r="AF562" s="40"/>
      <c r="AG562" s="40"/>
    </row>
    <row r="563" spans="4:33" ht="12.75" customHeight="1" x14ac:dyDescent="0.15">
      <c r="D563" s="40"/>
      <c r="AA563" s="40"/>
      <c r="AB563" s="40"/>
      <c r="AC563" s="40"/>
      <c r="AD563" s="40"/>
      <c r="AE563" s="40"/>
      <c r="AF563" s="40"/>
      <c r="AG563" s="40"/>
    </row>
    <row r="564" spans="4:33" ht="12.75" customHeight="1" x14ac:dyDescent="0.15">
      <c r="D564" s="40"/>
      <c r="AA564" s="40"/>
      <c r="AB564" s="40"/>
      <c r="AC564" s="40"/>
      <c r="AD564" s="40"/>
      <c r="AE564" s="40"/>
      <c r="AF564" s="40"/>
      <c r="AG564" s="40"/>
    </row>
    <row r="565" spans="4:33" ht="12.75" customHeight="1" x14ac:dyDescent="0.15">
      <c r="D565" s="40"/>
      <c r="AA565" s="40"/>
      <c r="AB565" s="40"/>
      <c r="AC565" s="40"/>
      <c r="AD565" s="40"/>
      <c r="AE565" s="40"/>
      <c r="AF565" s="40"/>
      <c r="AG565" s="40"/>
    </row>
    <row r="566" spans="4:33" ht="12.75" customHeight="1" x14ac:dyDescent="0.15">
      <c r="D566" s="40"/>
      <c r="AA566" s="40"/>
      <c r="AB566" s="40"/>
      <c r="AC566" s="40"/>
      <c r="AD566" s="40"/>
      <c r="AE566" s="40"/>
      <c r="AF566" s="40"/>
      <c r="AG566" s="40"/>
    </row>
    <row r="567" spans="4:33" ht="12.75" customHeight="1" x14ac:dyDescent="0.15">
      <c r="D567" s="40"/>
      <c r="AA567" s="40"/>
      <c r="AB567" s="40"/>
      <c r="AC567" s="40"/>
      <c r="AD567" s="40"/>
      <c r="AE567" s="40"/>
      <c r="AF567" s="40"/>
      <c r="AG567" s="40"/>
    </row>
    <row r="568" spans="4:33" ht="12.75" customHeight="1" x14ac:dyDescent="0.15">
      <c r="D568" s="40"/>
      <c r="AA568" s="40"/>
      <c r="AB568" s="40"/>
      <c r="AC568" s="40"/>
      <c r="AD568" s="40"/>
      <c r="AE568" s="40"/>
      <c r="AF568" s="40"/>
      <c r="AG568" s="40"/>
    </row>
    <row r="569" spans="4:33" ht="12.75" customHeight="1" x14ac:dyDescent="0.15">
      <c r="D569" s="40"/>
      <c r="AA569" s="40"/>
      <c r="AB569" s="40"/>
      <c r="AC569" s="40"/>
      <c r="AD569" s="40"/>
      <c r="AE569" s="40"/>
      <c r="AF569" s="40"/>
      <c r="AG569" s="40"/>
    </row>
    <row r="570" spans="4:33" ht="12.75" customHeight="1" x14ac:dyDescent="0.15">
      <c r="D570" s="40"/>
      <c r="AA570" s="40"/>
      <c r="AB570" s="40"/>
      <c r="AC570" s="40"/>
      <c r="AD570" s="40"/>
      <c r="AE570" s="40"/>
      <c r="AF570" s="40"/>
      <c r="AG570" s="40"/>
    </row>
    <row r="571" spans="4:33" ht="12.75" customHeight="1" x14ac:dyDescent="0.15">
      <c r="D571" s="40"/>
      <c r="AA571" s="40"/>
      <c r="AB571" s="40"/>
      <c r="AC571" s="40"/>
      <c r="AD571" s="40"/>
      <c r="AE571" s="40"/>
      <c r="AF571" s="40"/>
      <c r="AG571" s="40"/>
    </row>
    <row r="572" spans="4:33" ht="12.75" customHeight="1" x14ac:dyDescent="0.15">
      <c r="D572" s="40"/>
      <c r="AA572" s="40"/>
      <c r="AB572" s="40"/>
      <c r="AC572" s="40"/>
      <c r="AD572" s="40"/>
      <c r="AE572" s="40"/>
      <c r="AF572" s="40"/>
      <c r="AG572" s="40"/>
    </row>
    <row r="573" spans="4:33" ht="12.75" customHeight="1" x14ac:dyDescent="0.15">
      <c r="D573" s="40"/>
      <c r="AA573" s="40"/>
      <c r="AB573" s="40"/>
      <c r="AC573" s="40"/>
      <c r="AD573" s="40"/>
      <c r="AE573" s="40"/>
      <c r="AF573" s="40"/>
      <c r="AG573" s="40"/>
    </row>
    <row r="574" spans="4:33" ht="12.75" customHeight="1" x14ac:dyDescent="0.15">
      <c r="D574" s="40"/>
      <c r="AA574" s="40"/>
      <c r="AB574" s="40"/>
      <c r="AC574" s="40"/>
      <c r="AD574" s="40"/>
      <c r="AE574" s="40"/>
      <c r="AF574" s="40"/>
      <c r="AG574" s="40"/>
    </row>
    <row r="575" spans="4:33" ht="12.75" customHeight="1" x14ac:dyDescent="0.15">
      <c r="D575" s="40"/>
      <c r="AA575" s="40"/>
      <c r="AB575" s="40"/>
      <c r="AC575" s="40"/>
      <c r="AD575" s="40"/>
      <c r="AE575" s="40"/>
      <c r="AF575" s="40"/>
      <c r="AG575" s="40"/>
    </row>
    <row r="576" spans="4:33" ht="12.75" customHeight="1" x14ac:dyDescent="0.15">
      <c r="D576" s="40"/>
      <c r="AA576" s="40"/>
      <c r="AB576" s="40"/>
      <c r="AC576" s="40"/>
      <c r="AD576" s="40"/>
      <c r="AE576" s="40"/>
      <c r="AF576" s="40"/>
      <c r="AG576" s="40"/>
    </row>
    <row r="577" spans="4:33" ht="12.75" customHeight="1" x14ac:dyDescent="0.15">
      <c r="D577" s="40"/>
      <c r="AA577" s="40"/>
      <c r="AB577" s="40"/>
      <c r="AC577" s="40"/>
      <c r="AD577" s="40"/>
      <c r="AE577" s="40"/>
      <c r="AF577" s="40"/>
      <c r="AG577" s="40"/>
    </row>
    <row r="578" spans="4:33" ht="12.75" customHeight="1" x14ac:dyDescent="0.15">
      <c r="D578" s="40"/>
      <c r="AA578" s="40"/>
      <c r="AB578" s="40"/>
      <c r="AC578" s="40"/>
      <c r="AD578" s="40"/>
      <c r="AE578" s="40"/>
      <c r="AF578" s="40"/>
      <c r="AG578" s="40"/>
    </row>
    <row r="579" spans="4:33" ht="12.75" customHeight="1" x14ac:dyDescent="0.15">
      <c r="D579" s="40"/>
      <c r="AA579" s="40"/>
      <c r="AB579" s="40"/>
      <c r="AC579" s="40"/>
      <c r="AD579" s="40"/>
      <c r="AE579" s="40"/>
      <c r="AF579" s="40"/>
      <c r="AG579" s="40"/>
    </row>
    <row r="580" spans="4:33" ht="12.75" customHeight="1" x14ac:dyDescent="0.15">
      <c r="D580" s="40"/>
      <c r="AA580" s="40"/>
      <c r="AB580" s="40"/>
      <c r="AC580" s="40"/>
      <c r="AD580" s="40"/>
      <c r="AE580" s="40"/>
      <c r="AF580" s="40"/>
      <c r="AG580" s="40"/>
    </row>
    <row r="581" spans="4:33" ht="12.75" customHeight="1" x14ac:dyDescent="0.15">
      <c r="D581" s="40"/>
      <c r="AA581" s="40"/>
      <c r="AB581" s="40"/>
      <c r="AC581" s="40"/>
      <c r="AD581" s="40"/>
      <c r="AE581" s="40"/>
      <c r="AF581" s="40"/>
      <c r="AG581" s="40"/>
    </row>
    <row r="582" spans="4:33" ht="12.75" customHeight="1" x14ac:dyDescent="0.15">
      <c r="D582" s="40"/>
      <c r="AA582" s="40"/>
      <c r="AB582" s="40"/>
      <c r="AC582" s="40"/>
      <c r="AD582" s="40"/>
      <c r="AE582" s="40"/>
      <c r="AF582" s="40"/>
      <c r="AG582" s="40"/>
    </row>
    <row r="583" spans="4:33" ht="12.75" customHeight="1" x14ac:dyDescent="0.15">
      <c r="D583" s="40"/>
      <c r="AA583" s="40"/>
      <c r="AB583" s="40"/>
      <c r="AC583" s="40"/>
      <c r="AD583" s="40"/>
      <c r="AE583" s="40"/>
      <c r="AF583" s="40"/>
      <c r="AG583" s="40"/>
    </row>
    <row r="584" spans="4:33" ht="12.75" customHeight="1" x14ac:dyDescent="0.15">
      <c r="D584" s="40"/>
      <c r="AA584" s="40"/>
      <c r="AB584" s="40"/>
      <c r="AC584" s="40"/>
      <c r="AD584" s="40"/>
      <c r="AE584" s="40"/>
      <c r="AF584" s="40"/>
      <c r="AG584" s="40"/>
    </row>
    <row r="585" spans="4:33" ht="12.75" customHeight="1" x14ac:dyDescent="0.15">
      <c r="D585" s="40"/>
      <c r="AA585" s="40"/>
      <c r="AB585" s="40"/>
      <c r="AC585" s="40"/>
      <c r="AD585" s="40"/>
      <c r="AE585" s="40"/>
      <c r="AF585" s="40"/>
      <c r="AG585" s="40"/>
    </row>
    <row r="586" spans="4:33" ht="12.75" customHeight="1" x14ac:dyDescent="0.15">
      <c r="D586" s="40"/>
      <c r="AA586" s="40"/>
      <c r="AB586" s="40"/>
      <c r="AC586" s="40"/>
      <c r="AD586" s="40"/>
      <c r="AE586" s="40"/>
      <c r="AF586" s="40"/>
      <c r="AG586" s="40"/>
    </row>
    <row r="587" spans="4:33" ht="12.75" customHeight="1" x14ac:dyDescent="0.15">
      <c r="D587" s="40"/>
      <c r="AA587" s="40"/>
      <c r="AB587" s="40"/>
      <c r="AC587" s="40"/>
      <c r="AD587" s="40"/>
      <c r="AE587" s="40"/>
      <c r="AF587" s="40"/>
      <c r="AG587" s="40"/>
    </row>
    <row r="588" spans="4:33" ht="12.75" customHeight="1" x14ac:dyDescent="0.15">
      <c r="D588" s="40"/>
      <c r="AA588" s="40"/>
      <c r="AB588" s="40"/>
      <c r="AC588" s="40"/>
      <c r="AD588" s="40"/>
      <c r="AE588" s="40"/>
      <c r="AF588" s="40"/>
      <c r="AG588" s="40"/>
    </row>
    <row r="589" spans="4:33" ht="12.75" customHeight="1" x14ac:dyDescent="0.15">
      <c r="D589" s="40"/>
      <c r="AA589" s="40"/>
      <c r="AB589" s="40"/>
      <c r="AC589" s="40"/>
      <c r="AD589" s="40"/>
      <c r="AE589" s="40"/>
      <c r="AF589" s="40"/>
      <c r="AG589" s="40"/>
    </row>
    <row r="590" spans="4:33" ht="12.75" customHeight="1" x14ac:dyDescent="0.15">
      <c r="D590" s="40"/>
      <c r="AA590" s="40"/>
      <c r="AB590" s="40"/>
      <c r="AC590" s="40"/>
      <c r="AD590" s="40"/>
      <c r="AE590" s="40"/>
      <c r="AF590" s="40"/>
      <c r="AG590" s="40"/>
    </row>
    <row r="591" spans="4:33" ht="12.75" customHeight="1" x14ac:dyDescent="0.15">
      <c r="D591" s="40"/>
      <c r="AA591" s="40"/>
      <c r="AB591" s="40"/>
      <c r="AC591" s="40"/>
      <c r="AD591" s="40"/>
      <c r="AE591" s="40"/>
      <c r="AF591" s="40"/>
      <c r="AG591" s="40"/>
    </row>
    <row r="592" spans="4:33" ht="12.75" customHeight="1" x14ac:dyDescent="0.15">
      <c r="D592" s="40"/>
      <c r="AA592" s="40"/>
      <c r="AB592" s="40"/>
      <c r="AC592" s="40"/>
      <c r="AD592" s="40"/>
      <c r="AE592" s="40"/>
      <c r="AF592" s="40"/>
      <c r="AG592" s="40"/>
    </row>
    <row r="593" spans="4:33" ht="12.75" customHeight="1" x14ac:dyDescent="0.15">
      <c r="D593" s="40"/>
      <c r="AA593" s="40"/>
      <c r="AB593" s="40"/>
      <c r="AC593" s="40"/>
      <c r="AD593" s="40"/>
      <c r="AE593" s="40"/>
      <c r="AF593" s="40"/>
      <c r="AG593" s="40"/>
    </row>
    <row r="594" spans="4:33" ht="12.75" customHeight="1" x14ac:dyDescent="0.15">
      <c r="D594" s="40"/>
      <c r="AA594" s="40"/>
      <c r="AB594" s="40"/>
      <c r="AC594" s="40"/>
      <c r="AD594" s="40"/>
      <c r="AE594" s="40"/>
      <c r="AF594" s="40"/>
      <c r="AG594" s="40"/>
    </row>
    <row r="595" spans="4:33" ht="12.75" customHeight="1" x14ac:dyDescent="0.15">
      <c r="D595" s="40"/>
      <c r="AA595" s="40"/>
      <c r="AB595" s="40"/>
      <c r="AC595" s="40"/>
      <c r="AD595" s="40"/>
      <c r="AE595" s="40"/>
      <c r="AF595" s="40"/>
      <c r="AG595" s="40"/>
    </row>
    <row r="596" spans="4:33" ht="12.75" customHeight="1" x14ac:dyDescent="0.15">
      <c r="D596" s="40"/>
      <c r="AA596" s="40"/>
      <c r="AB596" s="40"/>
      <c r="AC596" s="40"/>
      <c r="AD596" s="40"/>
      <c r="AE596" s="40"/>
      <c r="AF596" s="40"/>
      <c r="AG596" s="40"/>
    </row>
    <row r="597" spans="4:33" ht="12.75" customHeight="1" x14ac:dyDescent="0.15">
      <c r="D597" s="40"/>
      <c r="AA597" s="40"/>
      <c r="AB597" s="40"/>
      <c r="AC597" s="40"/>
      <c r="AD597" s="40"/>
      <c r="AE597" s="40"/>
      <c r="AF597" s="40"/>
      <c r="AG597" s="40"/>
    </row>
    <row r="598" spans="4:33" ht="12.75" customHeight="1" x14ac:dyDescent="0.15">
      <c r="D598" s="40"/>
      <c r="AA598" s="40"/>
      <c r="AB598" s="40"/>
      <c r="AC598" s="40"/>
      <c r="AD598" s="40"/>
      <c r="AE598" s="40"/>
      <c r="AF598" s="40"/>
      <c r="AG598" s="40"/>
    </row>
    <row r="599" spans="4:33" ht="12.75" customHeight="1" x14ac:dyDescent="0.15">
      <c r="D599" s="40"/>
      <c r="AA599" s="40"/>
      <c r="AB599" s="40"/>
      <c r="AC599" s="40"/>
      <c r="AD599" s="40"/>
      <c r="AE599" s="40"/>
      <c r="AF599" s="40"/>
      <c r="AG599" s="40"/>
    </row>
    <row r="600" spans="4:33" ht="12.75" customHeight="1" x14ac:dyDescent="0.15">
      <c r="D600" s="40"/>
      <c r="AA600" s="40"/>
      <c r="AB600" s="40"/>
      <c r="AC600" s="40"/>
      <c r="AD600" s="40"/>
      <c r="AE600" s="40"/>
      <c r="AF600" s="40"/>
      <c r="AG600" s="40"/>
    </row>
    <row r="601" spans="4:33" ht="12.75" customHeight="1" x14ac:dyDescent="0.15">
      <c r="D601" s="40"/>
      <c r="AA601" s="40"/>
      <c r="AB601" s="40"/>
      <c r="AC601" s="40"/>
      <c r="AD601" s="40"/>
      <c r="AE601" s="40"/>
      <c r="AF601" s="40"/>
      <c r="AG601" s="40"/>
    </row>
    <row r="602" spans="4:33" ht="12.75" customHeight="1" x14ac:dyDescent="0.15">
      <c r="D602" s="40"/>
      <c r="AA602" s="40"/>
      <c r="AB602" s="40"/>
      <c r="AC602" s="40"/>
      <c r="AD602" s="40"/>
      <c r="AE602" s="40"/>
      <c r="AF602" s="40"/>
      <c r="AG602" s="40"/>
    </row>
    <row r="603" spans="4:33" ht="12.75" customHeight="1" x14ac:dyDescent="0.15">
      <c r="D603" s="40"/>
      <c r="AA603" s="40"/>
      <c r="AB603" s="40"/>
      <c r="AC603" s="40"/>
      <c r="AD603" s="40"/>
      <c r="AE603" s="40"/>
      <c r="AF603" s="40"/>
      <c r="AG603" s="40"/>
    </row>
    <row r="604" spans="4:33" ht="12.75" customHeight="1" x14ac:dyDescent="0.15">
      <c r="D604" s="40"/>
      <c r="AA604" s="40"/>
      <c r="AB604" s="40"/>
      <c r="AC604" s="40"/>
      <c r="AD604" s="40"/>
      <c r="AE604" s="40"/>
      <c r="AF604" s="40"/>
      <c r="AG604" s="40"/>
    </row>
    <row r="605" spans="4:33" ht="12.75" customHeight="1" x14ac:dyDescent="0.15">
      <c r="D605" s="40"/>
      <c r="AA605" s="40"/>
      <c r="AB605" s="40"/>
      <c r="AC605" s="40"/>
      <c r="AD605" s="40"/>
      <c r="AE605" s="40"/>
      <c r="AF605" s="40"/>
      <c r="AG605" s="40"/>
    </row>
    <row r="606" spans="4:33" ht="12.75" customHeight="1" x14ac:dyDescent="0.15">
      <c r="D606" s="40"/>
      <c r="AA606" s="40"/>
      <c r="AB606" s="40"/>
      <c r="AC606" s="40"/>
      <c r="AD606" s="40"/>
      <c r="AE606" s="40"/>
      <c r="AF606" s="40"/>
      <c r="AG606" s="40"/>
    </row>
    <row r="607" spans="4:33" ht="12.75" customHeight="1" x14ac:dyDescent="0.15">
      <c r="D607" s="40"/>
      <c r="AA607" s="40"/>
      <c r="AB607" s="40"/>
      <c r="AC607" s="40"/>
      <c r="AD607" s="40"/>
      <c r="AE607" s="40"/>
      <c r="AF607" s="40"/>
      <c r="AG607" s="40"/>
    </row>
    <row r="608" spans="4:33" ht="12.75" customHeight="1" x14ac:dyDescent="0.15">
      <c r="D608" s="40"/>
      <c r="AA608" s="40"/>
      <c r="AB608" s="40"/>
      <c r="AC608" s="40"/>
      <c r="AD608" s="40"/>
      <c r="AE608" s="40"/>
      <c r="AF608" s="40"/>
      <c r="AG608" s="40"/>
    </row>
    <row r="609" spans="4:33" ht="12.75" customHeight="1" x14ac:dyDescent="0.15">
      <c r="D609" s="40"/>
      <c r="AA609" s="40"/>
      <c r="AB609" s="40"/>
      <c r="AC609" s="40"/>
      <c r="AD609" s="40"/>
      <c r="AE609" s="40"/>
      <c r="AF609" s="40"/>
      <c r="AG609" s="40"/>
    </row>
    <row r="610" spans="4:33" ht="12.75" customHeight="1" x14ac:dyDescent="0.15">
      <c r="D610" s="40"/>
      <c r="AA610" s="40"/>
      <c r="AB610" s="40"/>
      <c r="AC610" s="40"/>
      <c r="AD610" s="40"/>
      <c r="AE610" s="40"/>
      <c r="AF610" s="40"/>
      <c r="AG610" s="40"/>
    </row>
    <row r="611" spans="4:33" ht="12.75" customHeight="1" x14ac:dyDescent="0.15">
      <c r="D611" s="40"/>
      <c r="AA611" s="40"/>
      <c r="AB611" s="40"/>
      <c r="AC611" s="40"/>
      <c r="AD611" s="40"/>
      <c r="AE611" s="40"/>
      <c r="AF611" s="40"/>
      <c r="AG611" s="40"/>
    </row>
    <row r="612" spans="4:33" ht="12.75" customHeight="1" x14ac:dyDescent="0.15">
      <c r="D612" s="40"/>
      <c r="AA612" s="40"/>
      <c r="AB612" s="40"/>
      <c r="AC612" s="40"/>
      <c r="AD612" s="40"/>
      <c r="AE612" s="40"/>
      <c r="AF612" s="40"/>
      <c r="AG612" s="40"/>
    </row>
    <row r="613" spans="4:33" ht="12.75" customHeight="1" x14ac:dyDescent="0.15">
      <c r="D613" s="40"/>
      <c r="AA613" s="40"/>
      <c r="AB613" s="40"/>
      <c r="AC613" s="40"/>
      <c r="AD613" s="40"/>
      <c r="AE613" s="40"/>
      <c r="AF613" s="40"/>
      <c r="AG613" s="40"/>
    </row>
    <row r="614" spans="4:33" ht="12.75" customHeight="1" x14ac:dyDescent="0.15">
      <c r="D614" s="40"/>
      <c r="AA614" s="40"/>
      <c r="AB614" s="40"/>
      <c r="AC614" s="40"/>
      <c r="AD614" s="40"/>
      <c r="AE614" s="40"/>
      <c r="AF614" s="40"/>
      <c r="AG614" s="40"/>
    </row>
    <row r="615" spans="4:33" ht="12.75" customHeight="1" x14ac:dyDescent="0.15">
      <c r="D615" s="40"/>
      <c r="AA615" s="40"/>
      <c r="AB615" s="40"/>
      <c r="AC615" s="40"/>
      <c r="AD615" s="40"/>
      <c r="AE615" s="40"/>
      <c r="AF615" s="40"/>
      <c r="AG615" s="40"/>
    </row>
    <row r="616" spans="4:33" ht="12.75" customHeight="1" x14ac:dyDescent="0.15">
      <c r="D616" s="40"/>
      <c r="AA616" s="40"/>
      <c r="AB616" s="40"/>
      <c r="AC616" s="40"/>
      <c r="AD616" s="40"/>
      <c r="AE616" s="40"/>
      <c r="AF616" s="40"/>
      <c r="AG616" s="40"/>
    </row>
    <row r="617" spans="4:33" ht="12.75" customHeight="1" x14ac:dyDescent="0.15">
      <c r="D617" s="40"/>
      <c r="AA617" s="40"/>
      <c r="AB617" s="40"/>
      <c r="AC617" s="40"/>
      <c r="AD617" s="40"/>
      <c r="AE617" s="40"/>
      <c r="AF617" s="40"/>
      <c r="AG617" s="40"/>
    </row>
    <row r="618" spans="4:33" ht="12.75" customHeight="1" x14ac:dyDescent="0.15">
      <c r="D618" s="40"/>
      <c r="AA618" s="40"/>
      <c r="AB618" s="40"/>
      <c r="AC618" s="40"/>
      <c r="AD618" s="40"/>
      <c r="AE618" s="40"/>
      <c r="AF618" s="40"/>
      <c r="AG618" s="40"/>
    </row>
    <row r="619" spans="4:33" ht="12.75" customHeight="1" x14ac:dyDescent="0.15">
      <c r="D619" s="40"/>
      <c r="AA619" s="40"/>
      <c r="AB619" s="40"/>
      <c r="AC619" s="40"/>
      <c r="AD619" s="40"/>
      <c r="AE619" s="40"/>
      <c r="AF619" s="40"/>
      <c r="AG619" s="40"/>
    </row>
    <row r="620" spans="4:33" ht="12.75" customHeight="1" x14ac:dyDescent="0.15">
      <c r="D620" s="40"/>
      <c r="AA620" s="40"/>
      <c r="AB620" s="40"/>
      <c r="AC620" s="40"/>
      <c r="AD620" s="40"/>
      <c r="AE620" s="40"/>
      <c r="AF620" s="40"/>
      <c r="AG620" s="40"/>
    </row>
    <row r="621" spans="4:33" ht="12.75" customHeight="1" x14ac:dyDescent="0.15">
      <c r="D621" s="40"/>
      <c r="AA621" s="40"/>
      <c r="AB621" s="40"/>
      <c r="AC621" s="40"/>
      <c r="AD621" s="40"/>
      <c r="AE621" s="40"/>
      <c r="AF621" s="40"/>
      <c r="AG621" s="40"/>
    </row>
    <row r="622" spans="4:33" ht="12.75" customHeight="1" x14ac:dyDescent="0.15">
      <c r="D622" s="40"/>
      <c r="AA622" s="40"/>
      <c r="AB622" s="40"/>
      <c r="AC622" s="40"/>
      <c r="AD622" s="40"/>
      <c r="AE622" s="40"/>
      <c r="AF622" s="40"/>
      <c r="AG622" s="40"/>
    </row>
    <row r="623" spans="4:33" ht="12.75" customHeight="1" x14ac:dyDescent="0.15">
      <c r="D623" s="40"/>
      <c r="AA623" s="40"/>
      <c r="AB623" s="40"/>
      <c r="AC623" s="40"/>
      <c r="AD623" s="40"/>
      <c r="AE623" s="40"/>
      <c r="AF623" s="40"/>
      <c r="AG623" s="40"/>
    </row>
    <row r="624" spans="4:33" ht="12.75" customHeight="1" x14ac:dyDescent="0.15">
      <c r="D624" s="40"/>
      <c r="AA624" s="40"/>
      <c r="AB624" s="40"/>
      <c r="AC624" s="40"/>
      <c r="AD624" s="40"/>
      <c r="AE624" s="40"/>
      <c r="AF624" s="40"/>
      <c r="AG624" s="40"/>
    </row>
    <row r="625" spans="4:33" ht="12.75" customHeight="1" x14ac:dyDescent="0.15">
      <c r="D625" s="40"/>
      <c r="AA625" s="40"/>
      <c r="AB625" s="40"/>
      <c r="AC625" s="40"/>
      <c r="AD625" s="40"/>
      <c r="AE625" s="40"/>
      <c r="AF625" s="40"/>
      <c r="AG625" s="40"/>
    </row>
    <row r="626" spans="4:33" ht="12.75" customHeight="1" x14ac:dyDescent="0.15">
      <c r="D626" s="40"/>
      <c r="AA626" s="40"/>
      <c r="AB626" s="40"/>
      <c r="AC626" s="40"/>
      <c r="AD626" s="40"/>
      <c r="AE626" s="40"/>
      <c r="AF626" s="40"/>
      <c r="AG626" s="40"/>
    </row>
    <row r="627" spans="4:33" ht="12.75" customHeight="1" x14ac:dyDescent="0.15">
      <c r="D627" s="40"/>
      <c r="AA627" s="40"/>
      <c r="AB627" s="40"/>
      <c r="AC627" s="40"/>
      <c r="AD627" s="40"/>
      <c r="AE627" s="40"/>
      <c r="AF627" s="40"/>
      <c r="AG627" s="40"/>
    </row>
    <row r="628" spans="4:33" ht="12.75" customHeight="1" x14ac:dyDescent="0.15">
      <c r="D628" s="40"/>
      <c r="AA628" s="40"/>
      <c r="AB628" s="40"/>
      <c r="AC628" s="40"/>
      <c r="AD628" s="40"/>
      <c r="AE628" s="40"/>
      <c r="AF628" s="40"/>
      <c r="AG628" s="40"/>
    </row>
    <row r="629" spans="4:33" ht="12.75" customHeight="1" x14ac:dyDescent="0.15">
      <c r="D629" s="40"/>
      <c r="AA629" s="40"/>
      <c r="AB629" s="40"/>
      <c r="AC629" s="40"/>
      <c r="AD629" s="40"/>
      <c r="AE629" s="40"/>
      <c r="AF629" s="40"/>
      <c r="AG629" s="40"/>
    </row>
    <row r="630" spans="4:33" ht="12.75" customHeight="1" x14ac:dyDescent="0.15">
      <c r="D630" s="40"/>
      <c r="AA630" s="40"/>
      <c r="AB630" s="40"/>
      <c r="AC630" s="40"/>
      <c r="AD630" s="40"/>
      <c r="AE630" s="40"/>
      <c r="AF630" s="40"/>
      <c r="AG630" s="40"/>
    </row>
    <row r="631" spans="4:33" ht="12.75" customHeight="1" x14ac:dyDescent="0.15">
      <c r="D631" s="40"/>
      <c r="AA631" s="40"/>
      <c r="AB631" s="40"/>
      <c r="AC631" s="40"/>
      <c r="AD631" s="40"/>
      <c r="AE631" s="40"/>
      <c r="AF631" s="40"/>
      <c r="AG631" s="40"/>
    </row>
    <row r="632" spans="4:33" ht="12.75" customHeight="1" x14ac:dyDescent="0.15">
      <c r="D632" s="40"/>
      <c r="AA632" s="40"/>
      <c r="AB632" s="40"/>
      <c r="AC632" s="40"/>
      <c r="AD632" s="40"/>
      <c r="AE632" s="40"/>
      <c r="AF632" s="40"/>
      <c r="AG632" s="40"/>
    </row>
    <row r="633" spans="4:33" ht="12.75" customHeight="1" x14ac:dyDescent="0.15">
      <c r="D633" s="40"/>
      <c r="AA633" s="40"/>
      <c r="AB633" s="40"/>
      <c r="AC633" s="40"/>
      <c r="AD633" s="40"/>
      <c r="AE633" s="40"/>
      <c r="AF633" s="40"/>
      <c r="AG633" s="40"/>
    </row>
    <row r="634" spans="4:33" ht="12.75" customHeight="1" x14ac:dyDescent="0.15">
      <c r="D634" s="40"/>
      <c r="AA634" s="40"/>
      <c r="AB634" s="40"/>
      <c r="AC634" s="40"/>
      <c r="AD634" s="40"/>
      <c r="AE634" s="40"/>
      <c r="AF634" s="40"/>
      <c r="AG634" s="40"/>
    </row>
    <row r="635" spans="4:33" ht="12.75" customHeight="1" x14ac:dyDescent="0.15">
      <c r="D635" s="40"/>
      <c r="AA635" s="40"/>
      <c r="AB635" s="40"/>
      <c r="AC635" s="40"/>
      <c r="AD635" s="40"/>
      <c r="AE635" s="40"/>
      <c r="AF635" s="40"/>
      <c r="AG635" s="40"/>
    </row>
    <row r="636" spans="4:33" ht="12.75" customHeight="1" x14ac:dyDescent="0.15">
      <c r="D636" s="40"/>
      <c r="AA636" s="40"/>
      <c r="AB636" s="40"/>
      <c r="AC636" s="40"/>
      <c r="AD636" s="40"/>
      <c r="AE636" s="40"/>
      <c r="AF636" s="40"/>
      <c r="AG636" s="40"/>
    </row>
    <row r="637" spans="4:33" ht="12.75" customHeight="1" x14ac:dyDescent="0.15">
      <c r="D637" s="40"/>
      <c r="AA637" s="40"/>
      <c r="AB637" s="40"/>
      <c r="AC637" s="40"/>
      <c r="AD637" s="40"/>
      <c r="AE637" s="40"/>
      <c r="AF637" s="40"/>
      <c r="AG637" s="40"/>
    </row>
    <row r="638" spans="4:33" ht="12.75" customHeight="1" x14ac:dyDescent="0.15">
      <c r="D638" s="40"/>
      <c r="AA638" s="40"/>
      <c r="AB638" s="40"/>
      <c r="AC638" s="40"/>
      <c r="AD638" s="40"/>
      <c r="AE638" s="40"/>
      <c r="AF638" s="40"/>
      <c r="AG638" s="40"/>
    </row>
    <row r="639" spans="4:33" ht="12.75" customHeight="1" x14ac:dyDescent="0.15">
      <c r="D639" s="40"/>
      <c r="AA639" s="40"/>
      <c r="AB639" s="40"/>
      <c r="AC639" s="40"/>
      <c r="AD639" s="40"/>
      <c r="AE639" s="40"/>
      <c r="AF639" s="40"/>
      <c r="AG639" s="40"/>
    </row>
    <row r="640" spans="4:33" ht="12.75" customHeight="1" x14ac:dyDescent="0.15">
      <c r="D640" s="40"/>
      <c r="AA640" s="40"/>
      <c r="AB640" s="40"/>
      <c r="AC640" s="40"/>
      <c r="AD640" s="40"/>
      <c r="AE640" s="40"/>
      <c r="AF640" s="40"/>
      <c r="AG640" s="40"/>
    </row>
    <row r="641" spans="4:33" ht="12.75" customHeight="1" x14ac:dyDescent="0.15">
      <c r="D641" s="40"/>
      <c r="AA641" s="40"/>
      <c r="AB641" s="40"/>
      <c r="AC641" s="40"/>
      <c r="AD641" s="40"/>
      <c r="AE641" s="40"/>
      <c r="AF641" s="40"/>
      <c r="AG641" s="40"/>
    </row>
    <row r="642" spans="4:33" ht="12.75" customHeight="1" x14ac:dyDescent="0.15">
      <c r="D642" s="40"/>
      <c r="AA642" s="40"/>
      <c r="AB642" s="40"/>
      <c r="AC642" s="40"/>
      <c r="AD642" s="40"/>
      <c r="AE642" s="40"/>
      <c r="AF642" s="40"/>
      <c r="AG642" s="40"/>
    </row>
    <row r="643" spans="4:33" ht="12.75" customHeight="1" x14ac:dyDescent="0.15">
      <c r="D643" s="40"/>
      <c r="AA643" s="40"/>
      <c r="AB643" s="40"/>
      <c r="AC643" s="40"/>
      <c r="AD643" s="40"/>
      <c r="AE643" s="40"/>
      <c r="AF643" s="40"/>
      <c r="AG643" s="40"/>
    </row>
    <row r="644" spans="4:33" ht="12.75" customHeight="1" x14ac:dyDescent="0.15">
      <c r="D644" s="40"/>
      <c r="AA644" s="40"/>
      <c r="AB644" s="40"/>
      <c r="AC644" s="40"/>
      <c r="AD644" s="40"/>
      <c r="AE644" s="40"/>
      <c r="AF644" s="40"/>
      <c r="AG644" s="40"/>
    </row>
    <row r="645" spans="4:33" ht="12.75" customHeight="1" x14ac:dyDescent="0.15">
      <c r="D645" s="40"/>
      <c r="AA645" s="40"/>
      <c r="AB645" s="40"/>
      <c r="AC645" s="40"/>
      <c r="AD645" s="40"/>
      <c r="AE645" s="40"/>
      <c r="AF645" s="40"/>
      <c r="AG645" s="40"/>
    </row>
    <row r="646" spans="4:33" ht="12.75" customHeight="1" x14ac:dyDescent="0.15">
      <c r="D646" s="40"/>
      <c r="AA646" s="40"/>
      <c r="AB646" s="40"/>
      <c r="AC646" s="40"/>
      <c r="AD646" s="40"/>
      <c r="AE646" s="40"/>
      <c r="AF646" s="40"/>
      <c r="AG646" s="40"/>
    </row>
    <row r="647" spans="4:33" ht="12.75" customHeight="1" x14ac:dyDescent="0.15">
      <c r="D647" s="40"/>
      <c r="AA647" s="40"/>
      <c r="AB647" s="40"/>
      <c r="AC647" s="40"/>
      <c r="AD647" s="40"/>
      <c r="AE647" s="40"/>
      <c r="AF647" s="40"/>
      <c r="AG647" s="40"/>
    </row>
    <row r="648" spans="4:33" ht="12.75" customHeight="1" x14ac:dyDescent="0.15">
      <c r="D648" s="40"/>
      <c r="AA648" s="40"/>
      <c r="AB648" s="40"/>
      <c r="AC648" s="40"/>
      <c r="AD648" s="40"/>
      <c r="AE648" s="40"/>
      <c r="AF648" s="40"/>
      <c r="AG648" s="40"/>
    </row>
    <row r="649" spans="4:33" ht="12.75" customHeight="1" x14ac:dyDescent="0.15">
      <c r="D649" s="40"/>
      <c r="AA649" s="40"/>
      <c r="AB649" s="40"/>
      <c r="AC649" s="40"/>
      <c r="AD649" s="40"/>
      <c r="AE649" s="40"/>
      <c r="AF649" s="40"/>
      <c r="AG649" s="40"/>
    </row>
    <row r="650" spans="4:33" ht="12.75" customHeight="1" x14ac:dyDescent="0.15">
      <c r="D650" s="40"/>
      <c r="AA650" s="40"/>
      <c r="AB650" s="40"/>
      <c r="AC650" s="40"/>
      <c r="AD650" s="40"/>
      <c r="AE650" s="40"/>
      <c r="AF650" s="40"/>
      <c r="AG650" s="40"/>
    </row>
    <row r="651" spans="4:33" ht="12.75" customHeight="1" x14ac:dyDescent="0.15">
      <c r="D651" s="40"/>
      <c r="AA651" s="40"/>
      <c r="AB651" s="40"/>
      <c r="AC651" s="40"/>
      <c r="AD651" s="40"/>
      <c r="AE651" s="40"/>
      <c r="AF651" s="40"/>
      <c r="AG651" s="40"/>
    </row>
    <row r="652" spans="4:33" ht="12.75" customHeight="1" x14ac:dyDescent="0.15">
      <c r="D652" s="40"/>
      <c r="AA652" s="40"/>
      <c r="AB652" s="40"/>
      <c r="AC652" s="40"/>
      <c r="AD652" s="40"/>
      <c r="AE652" s="40"/>
      <c r="AF652" s="40"/>
      <c r="AG652" s="40"/>
    </row>
    <row r="653" spans="4:33" ht="12.75" customHeight="1" x14ac:dyDescent="0.15">
      <c r="D653" s="40"/>
      <c r="AA653" s="40"/>
      <c r="AB653" s="40"/>
      <c r="AC653" s="40"/>
      <c r="AD653" s="40"/>
      <c r="AE653" s="40"/>
      <c r="AF653" s="40"/>
      <c r="AG653" s="40"/>
    </row>
    <row r="654" spans="4:33" ht="12.75" customHeight="1" x14ac:dyDescent="0.15">
      <c r="D654" s="40"/>
      <c r="AA654" s="40"/>
      <c r="AB654" s="40"/>
      <c r="AC654" s="40"/>
      <c r="AD654" s="40"/>
      <c r="AE654" s="40"/>
      <c r="AF654" s="40"/>
      <c r="AG654" s="40"/>
    </row>
    <row r="655" spans="4:33" ht="12.75" customHeight="1" x14ac:dyDescent="0.15">
      <c r="D655" s="40"/>
      <c r="AA655" s="40"/>
      <c r="AB655" s="40"/>
      <c r="AC655" s="40"/>
      <c r="AD655" s="40"/>
      <c r="AE655" s="40"/>
      <c r="AF655" s="40"/>
      <c r="AG655" s="40"/>
    </row>
    <row r="656" spans="4:33" ht="12.75" customHeight="1" x14ac:dyDescent="0.15">
      <c r="D656" s="40"/>
      <c r="AA656" s="40"/>
      <c r="AB656" s="40"/>
      <c r="AC656" s="40"/>
      <c r="AD656" s="40"/>
      <c r="AE656" s="40"/>
      <c r="AF656" s="40"/>
      <c r="AG656" s="40"/>
    </row>
    <row r="657" spans="4:33" ht="12.75" customHeight="1" x14ac:dyDescent="0.15">
      <c r="D657" s="40"/>
      <c r="AA657" s="40"/>
      <c r="AB657" s="40"/>
      <c r="AC657" s="40"/>
      <c r="AD657" s="40"/>
      <c r="AE657" s="40"/>
      <c r="AF657" s="40"/>
      <c r="AG657" s="40"/>
    </row>
    <row r="658" spans="4:33" ht="12.75" customHeight="1" x14ac:dyDescent="0.15">
      <c r="D658" s="40"/>
      <c r="AA658" s="40"/>
      <c r="AB658" s="40"/>
      <c r="AC658" s="40"/>
      <c r="AD658" s="40"/>
      <c r="AE658" s="40"/>
      <c r="AF658" s="40"/>
      <c r="AG658" s="40"/>
    </row>
    <row r="659" spans="4:33" ht="12.75" customHeight="1" x14ac:dyDescent="0.15">
      <c r="D659" s="40"/>
      <c r="AA659" s="40"/>
      <c r="AB659" s="40"/>
      <c r="AC659" s="40"/>
      <c r="AD659" s="40"/>
      <c r="AE659" s="40"/>
      <c r="AF659" s="40"/>
      <c r="AG659" s="40"/>
    </row>
    <row r="660" spans="4:33" ht="12.75" customHeight="1" x14ac:dyDescent="0.15">
      <c r="D660" s="40"/>
      <c r="AA660" s="40"/>
      <c r="AB660" s="40"/>
      <c r="AC660" s="40"/>
      <c r="AD660" s="40"/>
      <c r="AE660" s="40"/>
      <c r="AF660" s="40"/>
      <c r="AG660" s="40"/>
    </row>
    <row r="661" spans="4:33" ht="12.75" customHeight="1" x14ac:dyDescent="0.15">
      <c r="D661" s="40"/>
      <c r="AA661" s="40"/>
      <c r="AB661" s="40"/>
      <c r="AC661" s="40"/>
      <c r="AD661" s="40"/>
      <c r="AE661" s="40"/>
      <c r="AF661" s="40"/>
      <c r="AG661" s="40"/>
    </row>
    <row r="662" spans="4:33" ht="12.75" customHeight="1" x14ac:dyDescent="0.15">
      <c r="D662" s="40"/>
      <c r="AA662" s="40"/>
      <c r="AB662" s="40"/>
      <c r="AC662" s="40"/>
      <c r="AD662" s="40"/>
      <c r="AE662" s="40"/>
      <c r="AF662" s="40"/>
      <c r="AG662" s="40"/>
    </row>
    <row r="663" spans="4:33" ht="12.75" customHeight="1" x14ac:dyDescent="0.15">
      <c r="D663" s="40"/>
      <c r="AA663" s="40"/>
      <c r="AB663" s="40"/>
      <c r="AC663" s="40"/>
      <c r="AD663" s="40"/>
      <c r="AE663" s="40"/>
      <c r="AF663" s="40"/>
      <c r="AG663" s="40"/>
    </row>
    <row r="664" spans="4:33" ht="12.75" customHeight="1" x14ac:dyDescent="0.15">
      <c r="D664" s="40"/>
      <c r="AA664" s="40"/>
      <c r="AB664" s="40"/>
      <c r="AC664" s="40"/>
      <c r="AD664" s="40"/>
      <c r="AE664" s="40"/>
      <c r="AF664" s="40"/>
      <c r="AG664" s="40"/>
    </row>
    <row r="665" spans="4:33" ht="12.75" customHeight="1" x14ac:dyDescent="0.15">
      <c r="D665" s="40"/>
      <c r="AA665" s="40"/>
      <c r="AB665" s="40"/>
      <c r="AC665" s="40"/>
      <c r="AD665" s="40"/>
      <c r="AE665" s="40"/>
      <c r="AF665" s="40"/>
      <c r="AG665" s="40"/>
    </row>
    <row r="666" spans="4:33" ht="12.75" customHeight="1" x14ac:dyDescent="0.15">
      <c r="D666" s="40"/>
      <c r="AA666" s="40"/>
      <c r="AB666" s="40"/>
      <c r="AC666" s="40"/>
      <c r="AD666" s="40"/>
      <c r="AE666" s="40"/>
      <c r="AF666" s="40"/>
      <c r="AG666" s="40"/>
    </row>
    <row r="667" spans="4:33" ht="12.75" customHeight="1" x14ac:dyDescent="0.15">
      <c r="D667" s="40"/>
      <c r="AA667" s="40"/>
      <c r="AB667" s="40"/>
      <c r="AC667" s="40"/>
      <c r="AD667" s="40"/>
      <c r="AE667" s="40"/>
      <c r="AF667" s="40"/>
      <c r="AG667" s="40"/>
    </row>
    <row r="668" spans="4:33" ht="12.75" customHeight="1" x14ac:dyDescent="0.15">
      <c r="D668" s="40"/>
      <c r="AA668" s="40"/>
      <c r="AB668" s="40"/>
      <c r="AC668" s="40"/>
      <c r="AD668" s="40"/>
      <c r="AE668" s="40"/>
      <c r="AF668" s="40"/>
      <c r="AG668" s="40"/>
    </row>
    <row r="669" spans="4:33" ht="12.75" customHeight="1" x14ac:dyDescent="0.15">
      <c r="D669" s="40"/>
      <c r="AA669" s="40"/>
      <c r="AB669" s="40"/>
      <c r="AC669" s="40"/>
      <c r="AD669" s="40"/>
      <c r="AE669" s="40"/>
      <c r="AF669" s="40"/>
      <c r="AG669" s="40"/>
    </row>
    <row r="670" spans="4:33" ht="12.75" customHeight="1" x14ac:dyDescent="0.15">
      <c r="D670" s="40"/>
      <c r="AA670" s="40"/>
      <c r="AB670" s="40"/>
      <c r="AC670" s="40"/>
      <c r="AD670" s="40"/>
      <c r="AE670" s="40"/>
      <c r="AF670" s="40"/>
      <c r="AG670" s="40"/>
    </row>
    <row r="671" spans="4:33" ht="12.75" customHeight="1" x14ac:dyDescent="0.15">
      <c r="D671" s="40"/>
      <c r="AA671" s="40"/>
      <c r="AB671" s="40"/>
      <c r="AC671" s="40"/>
      <c r="AD671" s="40"/>
      <c r="AE671" s="40"/>
      <c r="AF671" s="40"/>
      <c r="AG671" s="40"/>
    </row>
    <row r="672" spans="4:33" ht="12.75" customHeight="1" x14ac:dyDescent="0.15">
      <c r="D672" s="40"/>
      <c r="AA672" s="40"/>
      <c r="AB672" s="40"/>
      <c r="AC672" s="40"/>
      <c r="AD672" s="40"/>
      <c r="AE672" s="40"/>
      <c r="AF672" s="40"/>
      <c r="AG672" s="40"/>
    </row>
    <row r="673" spans="4:33" ht="12.75" customHeight="1" x14ac:dyDescent="0.15">
      <c r="D673" s="40"/>
      <c r="AA673" s="40"/>
      <c r="AB673" s="40"/>
      <c r="AC673" s="40"/>
      <c r="AD673" s="40"/>
      <c r="AE673" s="40"/>
      <c r="AF673" s="40"/>
      <c r="AG673" s="40"/>
    </row>
    <row r="674" spans="4:33" ht="12.75" customHeight="1" x14ac:dyDescent="0.15">
      <c r="D674" s="40"/>
      <c r="AA674" s="40"/>
      <c r="AB674" s="40"/>
      <c r="AC674" s="40"/>
      <c r="AD674" s="40"/>
      <c r="AE674" s="40"/>
      <c r="AF674" s="40"/>
      <c r="AG674" s="40"/>
    </row>
    <row r="675" spans="4:33" ht="12.75" customHeight="1" x14ac:dyDescent="0.15">
      <c r="D675" s="40"/>
      <c r="AA675" s="40"/>
      <c r="AB675" s="40"/>
      <c r="AC675" s="40"/>
      <c r="AD675" s="40"/>
      <c r="AE675" s="40"/>
      <c r="AF675" s="40"/>
      <c r="AG675" s="40"/>
    </row>
    <row r="676" spans="4:33" ht="12.75" customHeight="1" x14ac:dyDescent="0.15">
      <c r="D676" s="40"/>
      <c r="AA676" s="40"/>
      <c r="AB676" s="40"/>
      <c r="AC676" s="40"/>
      <c r="AD676" s="40"/>
      <c r="AE676" s="40"/>
      <c r="AF676" s="40"/>
      <c r="AG676" s="40"/>
    </row>
    <row r="677" spans="4:33" ht="12.75" customHeight="1" x14ac:dyDescent="0.15">
      <c r="D677" s="40"/>
      <c r="AA677" s="40"/>
      <c r="AB677" s="40"/>
      <c r="AC677" s="40"/>
      <c r="AD677" s="40"/>
      <c r="AE677" s="40"/>
      <c r="AF677" s="40"/>
      <c r="AG677" s="40"/>
    </row>
    <row r="678" spans="4:33" ht="12.75" customHeight="1" x14ac:dyDescent="0.15">
      <c r="D678" s="40"/>
      <c r="AA678" s="40"/>
      <c r="AB678" s="40"/>
      <c r="AC678" s="40"/>
      <c r="AD678" s="40"/>
      <c r="AE678" s="40"/>
      <c r="AF678" s="40"/>
      <c r="AG678" s="40"/>
    </row>
    <row r="679" spans="4:33" ht="12.75" customHeight="1" x14ac:dyDescent="0.15">
      <c r="D679" s="40"/>
      <c r="AA679" s="40"/>
      <c r="AB679" s="40"/>
      <c r="AC679" s="40"/>
      <c r="AD679" s="40"/>
      <c r="AE679" s="40"/>
      <c r="AF679" s="40"/>
      <c r="AG679" s="40"/>
    </row>
    <row r="680" spans="4:33" ht="12.75" customHeight="1" x14ac:dyDescent="0.15">
      <c r="D680" s="40"/>
      <c r="AA680" s="40"/>
      <c r="AB680" s="40"/>
      <c r="AC680" s="40"/>
      <c r="AD680" s="40"/>
      <c r="AE680" s="40"/>
      <c r="AF680" s="40"/>
      <c r="AG680" s="40"/>
    </row>
    <row r="681" spans="4:33" ht="12.75" customHeight="1" x14ac:dyDescent="0.15">
      <c r="D681" s="40"/>
      <c r="AA681" s="40"/>
      <c r="AB681" s="40"/>
      <c r="AC681" s="40"/>
      <c r="AD681" s="40"/>
      <c r="AE681" s="40"/>
      <c r="AF681" s="40"/>
      <c r="AG681" s="40"/>
    </row>
    <row r="682" spans="4:33" ht="12.75" customHeight="1" x14ac:dyDescent="0.15">
      <c r="D682" s="40"/>
      <c r="AA682" s="40"/>
      <c r="AB682" s="40"/>
      <c r="AC682" s="40"/>
      <c r="AD682" s="40"/>
      <c r="AE682" s="40"/>
      <c r="AF682" s="40"/>
      <c r="AG682" s="40"/>
    </row>
    <row r="683" spans="4:33" ht="12.75" customHeight="1" x14ac:dyDescent="0.15">
      <c r="D683" s="40"/>
      <c r="AA683" s="40"/>
      <c r="AB683" s="40"/>
      <c r="AC683" s="40"/>
      <c r="AD683" s="40"/>
      <c r="AE683" s="40"/>
      <c r="AF683" s="40"/>
      <c r="AG683" s="40"/>
    </row>
    <row r="684" spans="4:33" ht="12.75" customHeight="1" x14ac:dyDescent="0.15">
      <c r="D684" s="40"/>
      <c r="AA684" s="40"/>
      <c r="AB684" s="40"/>
      <c r="AC684" s="40"/>
      <c r="AD684" s="40"/>
      <c r="AE684" s="40"/>
      <c r="AF684" s="40"/>
      <c r="AG684" s="40"/>
    </row>
    <row r="685" spans="4:33" ht="12.75" customHeight="1" x14ac:dyDescent="0.15">
      <c r="D685" s="40"/>
      <c r="AA685" s="40"/>
      <c r="AB685" s="40"/>
      <c r="AC685" s="40"/>
      <c r="AD685" s="40"/>
      <c r="AE685" s="40"/>
      <c r="AF685" s="40"/>
      <c r="AG685" s="40"/>
    </row>
    <row r="686" spans="4:33" ht="12.75" customHeight="1" x14ac:dyDescent="0.15">
      <c r="D686" s="40"/>
      <c r="AA686" s="40"/>
      <c r="AB686" s="40"/>
      <c r="AC686" s="40"/>
      <c r="AD686" s="40"/>
      <c r="AE686" s="40"/>
      <c r="AF686" s="40"/>
      <c r="AG686" s="40"/>
    </row>
    <row r="687" spans="4:33" ht="12.75" customHeight="1" x14ac:dyDescent="0.15">
      <c r="D687" s="40"/>
      <c r="AA687" s="40"/>
      <c r="AB687" s="40"/>
      <c r="AC687" s="40"/>
      <c r="AD687" s="40"/>
      <c r="AE687" s="40"/>
      <c r="AF687" s="40"/>
      <c r="AG687" s="40"/>
    </row>
    <row r="688" spans="4:33" ht="12.75" customHeight="1" x14ac:dyDescent="0.15">
      <c r="D688" s="40"/>
      <c r="AA688" s="40"/>
      <c r="AB688" s="40"/>
      <c r="AC688" s="40"/>
      <c r="AD688" s="40"/>
      <c r="AE688" s="40"/>
      <c r="AF688" s="40"/>
      <c r="AG688" s="40"/>
    </row>
    <row r="689" spans="4:33" ht="12.75" customHeight="1" x14ac:dyDescent="0.15">
      <c r="D689" s="40"/>
      <c r="AA689" s="40"/>
      <c r="AB689" s="40"/>
      <c r="AC689" s="40"/>
      <c r="AD689" s="40"/>
      <c r="AE689" s="40"/>
      <c r="AF689" s="40"/>
      <c r="AG689" s="40"/>
    </row>
    <row r="690" spans="4:33" ht="12.75" customHeight="1" x14ac:dyDescent="0.15">
      <c r="D690" s="40"/>
      <c r="AA690" s="40"/>
      <c r="AB690" s="40"/>
      <c r="AC690" s="40"/>
      <c r="AD690" s="40"/>
      <c r="AE690" s="40"/>
      <c r="AF690" s="40"/>
      <c r="AG690" s="40"/>
    </row>
    <row r="691" spans="4:33" ht="12.75" customHeight="1" x14ac:dyDescent="0.15">
      <c r="D691" s="40"/>
      <c r="AA691" s="40"/>
      <c r="AB691" s="40"/>
      <c r="AC691" s="40"/>
      <c r="AD691" s="40"/>
      <c r="AE691" s="40"/>
      <c r="AF691" s="40"/>
      <c r="AG691" s="40"/>
    </row>
    <row r="692" spans="4:33" ht="12.75" customHeight="1" x14ac:dyDescent="0.15">
      <c r="D692" s="40"/>
      <c r="AA692" s="40"/>
      <c r="AB692" s="40"/>
      <c r="AC692" s="40"/>
      <c r="AD692" s="40"/>
      <c r="AE692" s="40"/>
      <c r="AF692" s="40"/>
      <c r="AG692" s="40"/>
    </row>
    <row r="693" spans="4:33" ht="12.75" customHeight="1" x14ac:dyDescent="0.15">
      <c r="D693" s="40"/>
      <c r="AA693" s="40"/>
      <c r="AB693" s="40"/>
      <c r="AC693" s="40"/>
      <c r="AD693" s="40"/>
      <c r="AE693" s="40"/>
      <c r="AF693" s="40"/>
      <c r="AG693" s="40"/>
    </row>
    <row r="694" spans="4:33" ht="12.75" customHeight="1" x14ac:dyDescent="0.15">
      <c r="D694" s="40"/>
      <c r="AA694" s="40"/>
      <c r="AB694" s="40"/>
      <c r="AC694" s="40"/>
      <c r="AD694" s="40"/>
      <c r="AE694" s="40"/>
      <c r="AF694" s="40"/>
      <c r="AG694" s="40"/>
    </row>
    <row r="695" spans="4:33" ht="12.75" customHeight="1" x14ac:dyDescent="0.15">
      <c r="D695" s="40"/>
      <c r="AA695" s="40"/>
      <c r="AB695" s="40"/>
      <c r="AC695" s="40"/>
      <c r="AD695" s="40"/>
      <c r="AE695" s="40"/>
      <c r="AF695" s="40"/>
      <c r="AG695" s="40"/>
    </row>
    <row r="696" spans="4:33" ht="12.75" customHeight="1" x14ac:dyDescent="0.15">
      <c r="D696" s="40"/>
      <c r="AA696" s="40"/>
      <c r="AB696" s="40"/>
      <c r="AC696" s="40"/>
      <c r="AD696" s="40"/>
      <c r="AE696" s="40"/>
      <c r="AF696" s="40"/>
      <c r="AG696" s="40"/>
    </row>
    <row r="697" spans="4:33" ht="12.75" customHeight="1" x14ac:dyDescent="0.15">
      <c r="D697" s="40"/>
      <c r="AA697" s="40"/>
      <c r="AB697" s="40"/>
      <c r="AC697" s="40"/>
      <c r="AD697" s="40"/>
      <c r="AE697" s="40"/>
      <c r="AF697" s="40"/>
      <c r="AG697" s="40"/>
    </row>
    <row r="698" spans="4:33" ht="12.75" customHeight="1" x14ac:dyDescent="0.15">
      <c r="D698" s="40"/>
      <c r="AA698" s="40"/>
      <c r="AB698" s="40"/>
      <c r="AC698" s="40"/>
      <c r="AD698" s="40"/>
      <c r="AE698" s="40"/>
      <c r="AF698" s="40"/>
      <c r="AG698" s="40"/>
    </row>
    <row r="699" spans="4:33" ht="12.75" customHeight="1" x14ac:dyDescent="0.15">
      <c r="D699" s="40"/>
      <c r="AA699" s="40"/>
      <c r="AB699" s="40"/>
      <c r="AC699" s="40"/>
      <c r="AD699" s="40"/>
      <c r="AE699" s="40"/>
      <c r="AF699" s="40"/>
      <c r="AG699" s="40"/>
    </row>
    <row r="700" spans="4:33" ht="12.75" customHeight="1" x14ac:dyDescent="0.15">
      <c r="D700" s="40"/>
      <c r="AA700" s="40"/>
      <c r="AB700" s="40"/>
      <c r="AC700" s="40"/>
      <c r="AD700" s="40"/>
      <c r="AE700" s="40"/>
      <c r="AF700" s="40"/>
      <c r="AG700" s="40"/>
    </row>
    <row r="701" spans="4:33" ht="12.75" customHeight="1" x14ac:dyDescent="0.15">
      <c r="D701" s="40"/>
      <c r="AA701" s="40"/>
      <c r="AB701" s="40"/>
      <c r="AC701" s="40"/>
      <c r="AD701" s="40"/>
      <c r="AE701" s="40"/>
      <c r="AF701" s="40"/>
      <c r="AG701" s="40"/>
    </row>
    <row r="702" spans="4:33" ht="12.75" customHeight="1" x14ac:dyDescent="0.15">
      <c r="D702" s="40"/>
      <c r="AA702" s="40"/>
      <c r="AB702" s="40"/>
      <c r="AC702" s="40"/>
      <c r="AD702" s="40"/>
      <c r="AE702" s="40"/>
      <c r="AF702" s="40"/>
      <c r="AG702" s="40"/>
    </row>
    <row r="703" spans="4:33" ht="12.75" customHeight="1" x14ac:dyDescent="0.15">
      <c r="D703" s="40"/>
      <c r="AA703" s="40"/>
      <c r="AB703" s="40"/>
      <c r="AC703" s="40"/>
      <c r="AD703" s="40"/>
      <c r="AE703" s="40"/>
      <c r="AF703" s="40"/>
      <c r="AG703" s="40"/>
    </row>
    <row r="704" spans="4:33" ht="12.75" customHeight="1" x14ac:dyDescent="0.15">
      <c r="D704" s="40"/>
      <c r="AA704" s="40"/>
      <c r="AB704" s="40"/>
      <c r="AC704" s="40"/>
      <c r="AD704" s="40"/>
      <c r="AE704" s="40"/>
      <c r="AF704" s="40"/>
      <c r="AG704" s="40"/>
    </row>
    <row r="705" spans="4:33" ht="12.75" customHeight="1" x14ac:dyDescent="0.15">
      <c r="D705" s="40"/>
      <c r="AA705" s="40"/>
      <c r="AB705" s="40"/>
      <c r="AC705" s="40"/>
      <c r="AD705" s="40"/>
      <c r="AE705" s="40"/>
      <c r="AF705" s="40"/>
      <c r="AG705" s="40"/>
    </row>
    <row r="706" spans="4:33" ht="12.75" customHeight="1" x14ac:dyDescent="0.15">
      <c r="D706" s="40"/>
      <c r="AA706" s="40"/>
      <c r="AB706" s="40"/>
      <c r="AC706" s="40"/>
      <c r="AD706" s="40"/>
      <c r="AE706" s="40"/>
      <c r="AF706" s="40"/>
      <c r="AG706" s="40"/>
    </row>
    <row r="707" spans="4:33" ht="12.75" customHeight="1" x14ac:dyDescent="0.15">
      <c r="D707" s="40"/>
      <c r="AA707" s="40"/>
      <c r="AB707" s="40"/>
      <c r="AC707" s="40"/>
      <c r="AD707" s="40"/>
      <c r="AE707" s="40"/>
      <c r="AF707" s="40"/>
      <c r="AG707" s="40"/>
    </row>
    <row r="708" spans="4:33" ht="12.75" customHeight="1" x14ac:dyDescent="0.15">
      <c r="D708" s="40"/>
      <c r="AA708" s="40"/>
      <c r="AB708" s="40"/>
      <c r="AC708" s="40"/>
      <c r="AD708" s="40"/>
      <c r="AE708" s="40"/>
      <c r="AF708" s="40"/>
      <c r="AG708" s="40"/>
    </row>
    <row r="709" spans="4:33" ht="12.75" customHeight="1" x14ac:dyDescent="0.15">
      <c r="D709" s="40"/>
      <c r="AA709" s="40"/>
      <c r="AB709" s="40"/>
      <c r="AC709" s="40"/>
      <c r="AD709" s="40"/>
      <c r="AE709" s="40"/>
      <c r="AF709" s="40"/>
      <c r="AG709" s="40"/>
    </row>
    <row r="710" spans="4:33" ht="12.75" customHeight="1" x14ac:dyDescent="0.15">
      <c r="D710" s="40"/>
      <c r="AA710" s="40"/>
      <c r="AB710" s="40"/>
      <c r="AC710" s="40"/>
      <c r="AD710" s="40"/>
      <c r="AE710" s="40"/>
      <c r="AF710" s="40"/>
      <c r="AG710" s="40"/>
    </row>
    <row r="711" spans="4:33" ht="12.75" customHeight="1" x14ac:dyDescent="0.15">
      <c r="D711" s="40"/>
      <c r="AA711" s="40"/>
      <c r="AB711" s="40"/>
      <c r="AC711" s="40"/>
      <c r="AD711" s="40"/>
      <c r="AE711" s="40"/>
      <c r="AF711" s="40"/>
      <c r="AG711" s="40"/>
    </row>
    <row r="712" spans="4:33" ht="12.75" customHeight="1" x14ac:dyDescent="0.15">
      <c r="D712" s="40"/>
      <c r="AA712" s="40"/>
      <c r="AB712" s="40"/>
      <c r="AC712" s="40"/>
      <c r="AD712" s="40"/>
      <c r="AE712" s="40"/>
      <c r="AF712" s="40"/>
      <c r="AG712" s="40"/>
    </row>
    <row r="713" spans="4:33" ht="12.75" customHeight="1" x14ac:dyDescent="0.15">
      <c r="D713" s="40"/>
      <c r="AA713" s="40"/>
      <c r="AB713" s="40"/>
      <c r="AC713" s="40"/>
      <c r="AD713" s="40"/>
      <c r="AE713" s="40"/>
      <c r="AF713" s="40"/>
      <c r="AG713" s="40"/>
    </row>
    <row r="714" spans="4:33" ht="12.75" customHeight="1" x14ac:dyDescent="0.15">
      <c r="D714" s="40"/>
      <c r="AA714" s="40"/>
      <c r="AB714" s="40"/>
      <c r="AC714" s="40"/>
      <c r="AD714" s="40"/>
      <c r="AE714" s="40"/>
      <c r="AF714" s="40"/>
      <c r="AG714" s="40"/>
    </row>
    <row r="715" spans="4:33" ht="12.75" customHeight="1" x14ac:dyDescent="0.15">
      <c r="D715" s="40"/>
      <c r="AA715" s="40"/>
      <c r="AB715" s="40"/>
      <c r="AC715" s="40"/>
      <c r="AD715" s="40"/>
      <c r="AE715" s="40"/>
      <c r="AF715" s="40"/>
      <c r="AG715" s="40"/>
    </row>
    <row r="716" spans="4:33" ht="12.75" customHeight="1" x14ac:dyDescent="0.15">
      <c r="D716" s="40"/>
      <c r="AA716" s="40"/>
      <c r="AB716" s="40"/>
      <c r="AC716" s="40"/>
      <c r="AD716" s="40"/>
      <c r="AE716" s="40"/>
      <c r="AF716" s="40"/>
      <c r="AG716" s="40"/>
    </row>
    <row r="717" spans="4:33" ht="12.75" customHeight="1" x14ac:dyDescent="0.15">
      <c r="D717" s="40"/>
      <c r="AA717" s="40"/>
      <c r="AB717" s="40"/>
      <c r="AC717" s="40"/>
      <c r="AD717" s="40"/>
      <c r="AE717" s="40"/>
      <c r="AF717" s="40"/>
      <c r="AG717" s="40"/>
    </row>
    <row r="718" spans="4:33" ht="12.75" customHeight="1" x14ac:dyDescent="0.15">
      <c r="D718" s="40"/>
      <c r="AA718" s="40"/>
      <c r="AB718" s="40"/>
      <c r="AC718" s="40"/>
      <c r="AD718" s="40"/>
      <c r="AE718" s="40"/>
      <c r="AF718" s="40"/>
      <c r="AG718" s="40"/>
    </row>
    <row r="719" spans="4:33" ht="12.75" customHeight="1" x14ac:dyDescent="0.15">
      <c r="D719" s="40"/>
      <c r="AA719" s="40"/>
      <c r="AB719" s="40"/>
      <c r="AC719" s="40"/>
      <c r="AD719" s="40"/>
      <c r="AE719" s="40"/>
      <c r="AF719" s="40"/>
      <c r="AG719" s="40"/>
    </row>
    <row r="720" spans="4:33" ht="12.75" customHeight="1" x14ac:dyDescent="0.15">
      <c r="D720" s="40"/>
      <c r="AA720" s="40"/>
      <c r="AB720" s="40"/>
      <c r="AC720" s="40"/>
      <c r="AD720" s="40"/>
      <c r="AE720" s="40"/>
      <c r="AF720" s="40"/>
      <c r="AG720" s="40"/>
    </row>
    <row r="721" spans="4:33" ht="12.75" customHeight="1" x14ac:dyDescent="0.15">
      <c r="D721" s="40"/>
      <c r="AA721" s="40"/>
      <c r="AB721" s="40"/>
      <c r="AC721" s="40"/>
      <c r="AD721" s="40"/>
      <c r="AE721" s="40"/>
      <c r="AF721" s="40"/>
      <c r="AG721" s="40"/>
    </row>
    <row r="722" spans="4:33" ht="12.75" customHeight="1" x14ac:dyDescent="0.15">
      <c r="D722" s="40"/>
      <c r="AA722" s="40"/>
      <c r="AB722" s="40"/>
      <c r="AC722" s="40"/>
      <c r="AD722" s="40"/>
      <c r="AE722" s="40"/>
      <c r="AF722" s="40"/>
      <c r="AG722" s="40"/>
    </row>
    <row r="723" spans="4:33" ht="12.75" customHeight="1" x14ac:dyDescent="0.15">
      <c r="D723" s="40"/>
      <c r="AA723" s="40"/>
      <c r="AB723" s="40"/>
      <c r="AC723" s="40"/>
      <c r="AD723" s="40"/>
      <c r="AE723" s="40"/>
      <c r="AF723" s="40"/>
      <c r="AG723" s="40"/>
    </row>
    <row r="724" spans="4:33" ht="12.75" customHeight="1" x14ac:dyDescent="0.15">
      <c r="D724" s="40"/>
      <c r="AA724" s="40"/>
      <c r="AB724" s="40"/>
      <c r="AC724" s="40"/>
      <c r="AD724" s="40"/>
      <c r="AE724" s="40"/>
      <c r="AF724" s="40"/>
      <c r="AG724" s="40"/>
    </row>
    <row r="725" spans="4:33" ht="12.75" customHeight="1" x14ac:dyDescent="0.15">
      <c r="D725" s="40"/>
      <c r="AA725" s="40"/>
      <c r="AB725" s="40"/>
      <c r="AC725" s="40"/>
      <c r="AD725" s="40"/>
      <c r="AE725" s="40"/>
      <c r="AF725" s="40"/>
      <c r="AG725" s="40"/>
    </row>
    <row r="726" spans="4:33" ht="12.75" customHeight="1" x14ac:dyDescent="0.15">
      <c r="D726" s="40"/>
      <c r="AA726" s="40"/>
      <c r="AB726" s="40"/>
      <c r="AC726" s="40"/>
      <c r="AD726" s="40"/>
      <c r="AE726" s="40"/>
      <c r="AF726" s="40"/>
      <c r="AG726" s="40"/>
    </row>
    <row r="727" spans="4:33" ht="12.75" customHeight="1" x14ac:dyDescent="0.15">
      <c r="D727" s="40"/>
      <c r="AA727" s="40"/>
      <c r="AB727" s="40"/>
      <c r="AC727" s="40"/>
      <c r="AD727" s="40"/>
      <c r="AE727" s="40"/>
      <c r="AF727" s="40"/>
      <c r="AG727" s="40"/>
    </row>
    <row r="728" spans="4:33" ht="12.75" customHeight="1" x14ac:dyDescent="0.15">
      <c r="D728" s="40"/>
      <c r="AA728" s="40"/>
      <c r="AB728" s="40"/>
      <c r="AC728" s="40"/>
      <c r="AD728" s="40"/>
      <c r="AE728" s="40"/>
      <c r="AF728" s="40"/>
      <c r="AG728" s="40"/>
    </row>
    <row r="729" spans="4:33" ht="12.75" customHeight="1" x14ac:dyDescent="0.15">
      <c r="D729" s="40"/>
      <c r="AA729" s="40"/>
      <c r="AB729" s="40"/>
      <c r="AC729" s="40"/>
      <c r="AD729" s="40"/>
      <c r="AE729" s="40"/>
      <c r="AF729" s="40"/>
      <c r="AG729" s="40"/>
    </row>
    <row r="730" spans="4:33" ht="12.75" customHeight="1" x14ac:dyDescent="0.15">
      <c r="D730" s="40"/>
      <c r="AA730" s="40"/>
      <c r="AB730" s="40"/>
      <c r="AC730" s="40"/>
      <c r="AD730" s="40"/>
      <c r="AE730" s="40"/>
      <c r="AF730" s="40"/>
      <c r="AG730" s="40"/>
    </row>
    <row r="731" spans="4:33" ht="12.75" customHeight="1" x14ac:dyDescent="0.15">
      <c r="D731" s="40"/>
      <c r="AA731" s="40"/>
      <c r="AB731" s="40"/>
      <c r="AC731" s="40"/>
      <c r="AD731" s="40"/>
      <c r="AE731" s="40"/>
      <c r="AF731" s="40"/>
      <c r="AG731" s="40"/>
    </row>
    <row r="732" spans="4:33" ht="12.75" customHeight="1" x14ac:dyDescent="0.15">
      <c r="D732" s="40"/>
      <c r="AA732" s="40"/>
      <c r="AB732" s="40"/>
      <c r="AC732" s="40"/>
      <c r="AD732" s="40"/>
      <c r="AE732" s="40"/>
      <c r="AF732" s="40"/>
      <c r="AG732" s="40"/>
    </row>
    <row r="733" spans="4:33" ht="12.75" customHeight="1" x14ac:dyDescent="0.15">
      <c r="D733" s="40"/>
      <c r="AA733" s="40"/>
      <c r="AB733" s="40"/>
      <c r="AC733" s="40"/>
      <c r="AD733" s="40"/>
      <c r="AE733" s="40"/>
      <c r="AF733" s="40"/>
      <c r="AG733" s="40"/>
    </row>
    <row r="734" spans="4:33" ht="12.75" customHeight="1" x14ac:dyDescent="0.15">
      <c r="D734" s="40"/>
      <c r="AA734" s="40"/>
      <c r="AB734" s="40"/>
      <c r="AC734" s="40"/>
      <c r="AD734" s="40"/>
      <c r="AE734" s="40"/>
      <c r="AF734" s="40"/>
      <c r="AG734" s="40"/>
    </row>
    <row r="735" spans="4:33" ht="12.75" customHeight="1" x14ac:dyDescent="0.15">
      <c r="D735" s="40"/>
      <c r="AA735" s="40"/>
      <c r="AB735" s="40"/>
      <c r="AC735" s="40"/>
      <c r="AD735" s="40"/>
      <c r="AE735" s="40"/>
      <c r="AF735" s="40"/>
      <c r="AG735" s="40"/>
    </row>
    <row r="736" spans="4:33" ht="12.75" customHeight="1" x14ac:dyDescent="0.15">
      <c r="D736" s="40"/>
      <c r="AA736" s="40"/>
      <c r="AB736" s="40"/>
      <c r="AC736" s="40"/>
      <c r="AD736" s="40"/>
      <c r="AE736" s="40"/>
      <c r="AF736" s="40"/>
      <c r="AG736" s="40"/>
    </row>
    <row r="737" spans="4:33" ht="12.75" customHeight="1" x14ac:dyDescent="0.15">
      <c r="D737" s="40"/>
      <c r="AA737" s="40"/>
      <c r="AB737" s="40"/>
      <c r="AC737" s="40"/>
      <c r="AD737" s="40"/>
      <c r="AE737" s="40"/>
      <c r="AF737" s="40"/>
      <c r="AG737" s="40"/>
    </row>
    <row r="738" spans="4:33" ht="12.75" customHeight="1" x14ac:dyDescent="0.15">
      <c r="D738" s="40"/>
      <c r="AA738" s="40"/>
      <c r="AB738" s="40"/>
      <c r="AC738" s="40"/>
      <c r="AD738" s="40"/>
      <c r="AE738" s="40"/>
      <c r="AF738" s="40"/>
      <c r="AG738" s="40"/>
    </row>
    <row r="739" spans="4:33" ht="12.75" customHeight="1" x14ac:dyDescent="0.15">
      <c r="D739" s="40"/>
      <c r="AA739" s="40"/>
      <c r="AB739" s="40"/>
      <c r="AC739" s="40"/>
      <c r="AD739" s="40"/>
      <c r="AE739" s="40"/>
      <c r="AF739" s="40"/>
      <c r="AG739" s="40"/>
    </row>
    <row r="740" spans="4:33" ht="12.75" customHeight="1" x14ac:dyDescent="0.15">
      <c r="D740" s="40"/>
      <c r="AA740" s="40"/>
      <c r="AB740" s="40"/>
      <c r="AC740" s="40"/>
      <c r="AD740" s="40"/>
      <c r="AE740" s="40"/>
      <c r="AF740" s="40"/>
      <c r="AG740" s="40"/>
    </row>
    <row r="741" spans="4:33" ht="12.75" customHeight="1" x14ac:dyDescent="0.15">
      <c r="D741" s="40"/>
      <c r="AA741" s="40"/>
      <c r="AB741" s="40"/>
      <c r="AC741" s="40"/>
      <c r="AD741" s="40"/>
      <c r="AE741" s="40"/>
      <c r="AF741" s="40"/>
      <c r="AG741" s="40"/>
    </row>
    <row r="742" spans="4:33" ht="12.75" customHeight="1" x14ac:dyDescent="0.15">
      <c r="D742" s="40"/>
      <c r="AA742" s="40"/>
      <c r="AB742" s="40"/>
      <c r="AC742" s="40"/>
      <c r="AD742" s="40"/>
      <c r="AE742" s="40"/>
      <c r="AF742" s="40"/>
      <c r="AG742" s="40"/>
    </row>
    <row r="743" spans="4:33" ht="12.75" customHeight="1" x14ac:dyDescent="0.15">
      <c r="D743" s="40"/>
      <c r="AA743" s="40"/>
      <c r="AB743" s="40"/>
      <c r="AC743" s="40"/>
      <c r="AD743" s="40"/>
      <c r="AE743" s="40"/>
      <c r="AF743" s="40"/>
      <c r="AG743" s="40"/>
    </row>
    <row r="744" spans="4:33" ht="12.75" customHeight="1" x14ac:dyDescent="0.15">
      <c r="D744" s="40"/>
      <c r="AA744" s="40"/>
      <c r="AB744" s="40"/>
      <c r="AC744" s="40"/>
      <c r="AD744" s="40"/>
      <c r="AE744" s="40"/>
      <c r="AF744" s="40"/>
      <c r="AG744" s="40"/>
    </row>
    <row r="745" spans="4:33" ht="12.75" customHeight="1" x14ac:dyDescent="0.15">
      <c r="D745" s="40"/>
      <c r="AA745" s="40"/>
      <c r="AB745" s="40"/>
      <c r="AC745" s="40"/>
      <c r="AD745" s="40"/>
      <c r="AE745" s="40"/>
      <c r="AF745" s="40"/>
      <c r="AG745" s="40"/>
    </row>
    <row r="746" spans="4:33" ht="12.75" customHeight="1" x14ac:dyDescent="0.15">
      <c r="D746" s="40"/>
      <c r="AA746" s="40"/>
      <c r="AB746" s="40"/>
      <c r="AC746" s="40"/>
      <c r="AD746" s="40"/>
      <c r="AE746" s="40"/>
      <c r="AF746" s="40"/>
      <c r="AG746" s="40"/>
    </row>
    <row r="747" spans="4:33" ht="12.75" customHeight="1" x14ac:dyDescent="0.15">
      <c r="D747" s="40"/>
      <c r="AA747" s="40"/>
      <c r="AB747" s="40"/>
      <c r="AC747" s="40"/>
      <c r="AD747" s="40"/>
      <c r="AE747" s="40"/>
      <c r="AF747" s="40"/>
      <c r="AG747" s="40"/>
    </row>
    <row r="748" spans="4:33" ht="12.75" customHeight="1" x14ac:dyDescent="0.15">
      <c r="D748" s="40"/>
      <c r="AA748" s="40"/>
      <c r="AB748" s="40"/>
      <c r="AC748" s="40"/>
      <c r="AD748" s="40"/>
      <c r="AE748" s="40"/>
      <c r="AF748" s="40"/>
      <c r="AG748" s="40"/>
    </row>
    <row r="749" spans="4:33" ht="12.75" customHeight="1" x14ac:dyDescent="0.15">
      <c r="D749" s="40"/>
      <c r="AA749" s="40"/>
      <c r="AB749" s="40"/>
      <c r="AC749" s="40"/>
      <c r="AD749" s="40"/>
      <c r="AE749" s="40"/>
      <c r="AF749" s="40"/>
      <c r="AG749" s="40"/>
    </row>
    <row r="750" spans="4:33" ht="12.75" customHeight="1" x14ac:dyDescent="0.15">
      <c r="D750" s="40"/>
      <c r="AA750" s="40"/>
      <c r="AB750" s="40"/>
      <c r="AC750" s="40"/>
      <c r="AD750" s="40"/>
      <c r="AE750" s="40"/>
      <c r="AF750" s="40"/>
      <c r="AG750" s="40"/>
    </row>
    <row r="751" spans="4:33" ht="12.75" customHeight="1" x14ac:dyDescent="0.15">
      <c r="D751" s="40"/>
      <c r="AA751" s="40"/>
      <c r="AB751" s="40"/>
      <c r="AC751" s="40"/>
      <c r="AD751" s="40"/>
      <c r="AE751" s="40"/>
      <c r="AF751" s="40"/>
      <c r="AG751" s="40"/>
    </row>
    <row r="752" spans="4:33" ht="12.75" customHeight="1" x14ac:dyDescent="0.15">
      <c r="D752" s="40"/>
      <c r="AA752" s="40"/>
      <c r="AB752" s="40"/>
      <c r="AC752" s="40"/>
      <c r="AD752" s="40"/>
      <c r="AE752" s="40"/>
      <c r="AF752" s="40"/>
      <c r="AG752" s="40"/>
    </row>
    <row r="753" spans="4:33" ht="12.75" customHeight="1" x14ac:dyDescent="0.15">
      <c r="D753" s="40"/>
      <c r="AA753" s="40"/>
      <c r="AB753" s="40"/>
      <c r="AC753" s="40"/>
      <c r="AD753" s="40"/>
      <c r="AE753" s="40"/>
      <c r="AF753" s="40"/>
      <c r="AG753" s="40"/>
    </row>
    <row r="754" spans="4:33" ht="12.75" customHeight="1" x14ac:dyDescent="0.15">
      <c r="D754" s="40"/>
      <c r="AA754" s="40"/>
      <c r="AB754" s="40"/>
      <c r="AC754" s="40"/>
      <c r="AD754" s="40"/>
      <c r="AE754" s="40"/>
      <c r="AF754" s="40"/>
      <c r="AG754" s="40"/>
    </row>
    <row r="755" spans="4:33" ht="12.75" customHeight="1" x14ac:dyDescent="0.15">
      <c r="D755" s="40"/>
      <c r="AA755" s="40"/>
      <c r="AB755" s="40"/>
      <c r="AC755" s="40"/>
      <c r="AD755" s="40"/>
      <c r="AE755" s="40"/>
      <c r="AF755" s="40"/>
      <c r="AG755" s="40"/>
    </row>
    <row r="756" spans="4:33" ht="12.75" customHeight="1" x14ac:dyDescent="0.15">
      <c r="D756" s="40"/>
      <c r="AA756" s="40"/>
      <c r="AB756" s="40"/>
      <c r="AC756" s="40"/>
      <c r="AD756" s="40"/>
      <c r="AE756" s="40"/>
      <c r="AF756" s="40"/>
      <c r="AG756" s="40"/>
    </row>
    <row r="757" spans="4:33" ht="12.75" customHeight="1" x14ac:dyDescent="0.15">
      <c r="D757" s="40"/>
      <c r="AA757" s="40"/>
      <c r="AB757" s="40"/>
      <c r="AC757" s="40"/>
      <c r="AD757" s="40"/>
      <c r="AE757" s="40"/>
      <c r="AF757" s="40"/>
      <c r="AG757" s="40"/>
    </row>
    <row r="758" spans="4:33" ht="12.75" customHeight="1" x14ac:dyDescent="0.15">
      <c r="D758" s="40"/>
      <c r="AA758" s="40"/>
      <c r="AB758" s="40"/>
      <c r="AC758" s="40"/>
      <c r="AD758" s="40"/>
      <c r="AE758" s="40"/>
      <c r="AF758" s="40"/>
      <c r="AG758" s="40"/>
    </row>
    <row r="759" spans="4:33" ht="12.75" customHeight="1" x14ac:dyDescent="0.15">
      <c r="D759" s="40"/>
      <c r="AA759" s="40"/>
      <c r="AB759" s="40"/>
      <c r="AC759" s="40"/>
      <c r="AD759" s="40"/>
      <c r="AE759" s="40"/>
      <c r="AF759" s="40"/>
      <c r="AG759" s="40"/>
    </row>
    <row r="760" spans="4:33" ht="12.75" customHeight="1" x14ac:dyDescent="0.15">
      <c r="D760" s="40"/>
      <c r="AA760" s="40"/>
      <c r="AB760" s="40"/>
      <c r="AC760" s="40"/>
      <c r="AD760" s="40"/>
      <c r="AE760" s="40"/>
      <c r="AF760" s="40"/>
      <c r="AG760" s="40"/>
    </row>
    <row r="761" spans="4:33" ht="12.75" customHeight="1" x14ac:dyDescent="0.15">
      <c r="D761" s="40"/>
      <c r="AA761" s="40"/>
      <c r="AB761" s="40"/>
      <c r="AC761" s="40"/>
      <c r="AD761" s="40"/>
      <c r="AE761" s="40"/>
      <c r="AF761" s="40"/>
      <c r="AG761" s="40"/>
    </row>
    <row r="762" spans="4:33" ht="12.75" customHeight="1" x14ac:dyDescent="0.15">
      <c r="D762" s="40"/>
      <c r="AA762" s="40"/>
      <c r="AB762" s="40"/>
      <c r="AC762" s="40"/>
      <c r="AD762" s="40"/>
      <c r="AE762" s="40"/>
      <c r="AF762" s="40"/>
      <c r="AG762" s="40"/>
    </row>
    <row r="763" spans="4:33" ht="12.75" customHeight="1" x14ac:dyDescent="0.15">
      <c r="D763" s="40"/>
      <c r="AA763" s="40"/>
      <c r="AB763" s="40"/>
      <c r="AC763" s="40"/>
      <c r="AD763" s="40"/>
      <c r="AE763" s="40"/>
      <c r="AF763" s="40"/>
      <c r="AG763" s="40"/>
    </row>
    <row r="764" spans="4:33" ht="12.75" customHeight="1" x14ac:dyDescent="0.15">
      <c r="D764" s="40"/>
      <c r="AA764" s="40"/>
      <c r="AB764" s="40"/>
      <c r="AC764" s="40"/>
      <c r="AD764" s="40"/>
      <c r="AE764" s="40"/>
      <c r="AF764" s="40"/>
      <c r="AG764" s="40"/>
    </row>
    <row r="765" spans="4:33" ht="12.75" customHeight="1" x14ac:dyDescent="0.15">
      <c r="D765" s="40"/>
      <c r="AA765" s="40"/>
      <c r="AB765" s="40"/>
      <c r="AC765" s="40"/>
      <c r="AD765" s="40"/>
      <c r="AE765" s="40"/>
      <c r="AF765" s="40"/>
      <c r="AG765" s="40"/>
    </row>
    <row r="766" spans="4:33" ht="12.75" customHeight="1" x14ac:dyDescent="0.15">
      <c r="D766" s="40"/>
      <c r="AA766" s="40"/>
      <c r="AB766" s="40"/>
      <c r="AC766" s="40"/>
      <c r="AD766" s="40"/>
      <c r="AE766" s="40"/>
      <c r="AF766" s="40"/>
      <c r="AG766" s="40"/>
    </row>
    <row r="767" spans="4:33" ht="12.75" customHeight="1" x14ac:dyDescent="0.15">
      <c r="D767" s="40"/>
      <c r="AA767" s="40"/>
      <c r="AB767" s="40"/>
      <c r="AC767" s="40"/>
      <c r="AD767" s="40"/>
      <c r="AE767" s="40"/>
      <c r="AF767" s="40"/>
      <c r="AG767" s="40"/>
    </row>
    <row r="768" spans="4:33" ht="12.75" customHeight="1" x14ac:dyDescent="0.15">
      <c r="D768" s="40"/>
      <c r="AA768" s="40"/>
      <c r="AB768" s="40"/>
      <c r="AC768" s="40"/>
      <c r="AD768" s="40"/>
      <c r="AE768" s="40"/>
      <c r="AF768" s="40"/>
      <c r="AG768" s="40"/>
    </row>
    <row r="769" spans="4:33" ht="12.75" customHeight="1" x14ac:dyDescent="0.15">
      <c r="D769" s="40"/>
      <c r="AA769" s="40"/>
      <c r="AB769" s="40"/>
      <c r="AC769" s="40"/>
      <c r="AD769" s="40"/>
      <c r="AE769" s="40"/>
      <c r="AF769" s="40"/>
      <c r="AG769" s="40"/>
    </row>
    <row r="770" spans="4:33" ht="12.75" customHeight="1" x14ac:dyDescent="0.15">
      <c r="D770" s="40"/>
      <c r="AA770" s="40"/>
      <c r="AB770" s="40"/>
      <c r="AC770" s="40"/>
      <c r="AD770" s="40"/>
      <c r="AE770" s="40"/>
      <c r="AF770" s="40"/>
      <c r="AG770" s="40"/>
    </row>
    <row r="771" spans="4:33" ht="12.75" customHeight="1" x14ac:dyDescent="0.15">
      <c r="D771" s="40"/>
      <c r="AA771" s="40"/>
      <c r="AB771" s="40"/>
      <c r="AC771" s="40"/>
      <c r="AD771" s="40"/>
      <c r="AE771" s="40"/>
      <c r="AF771" s="40"/>
      <c r="AG771" s="40"/>
    </row>
    <row r="772" spans="4:33" ht="12.75" customHeight="1" x14ac:dyDescent="0.15">
      <c r="D772" s="40"/>
      <c r="AA772" s="40"/>
      <c r="AB772" s="40"/>
      <c r="AC772" s="40"/>
      <c r="AD772" s="40"/>
      <c r="AE772" s="40"/>
      <c r="AF772" s="40"/>
      <c r="AG772" s="40"/>
    </row>
    <row r="773" spans="4:33" ht="12.75" customHeight="1" x14ac:dyDescent="0.15">
      <c r="D773" s="40"/>
      <c r="AA773" s="40"/>
      <c r="AB773" s="40"/>
      <c r="AC773" s="40"/>
      <c r="AD773" s="40"/>
      <c r="AE773" s="40"/>
      <c r="AF773" s="40"/>
      <c r="AG773" s="40"/>
    </row>
    <row r="774" spans="4:33" ht="12.75" customHeight="1" x14ac:dyDescent="0.15">
      <c r="D774" s="40"/>
      <c r="AA774" s="40"/>
      <c r="AB774" s="40"/>
      <c r="AC774" s="40"/>
      <c r="AD774" s="40"/>
      <c r="AE774" s="40"/>
      <c r="AF774" s="40"/>
      <c r="AG774" s="40"/>
    </row>
    <row r="775" spans="4:33" ht="12.75" customHeight="1" x14ac:dyDescent="0.15">
      <c r="D775" s="40"/>
      <c r="AA775" s="40"/>
      <c r="AB775" s="40"/>
      <c r="AC775" s="40"/>
      <c r="AD775" s="40"/>
      <c r="AE775" s="40"/>
      <c r="AF775" s="40"/>
      <c r="AG775" s="40"/>
    </row>
    <row r="776" spans="4:33" ht="12.75" customHeight="1" x14ac:dyDescent="0.15">
      <c r="D776" s="40"/>
      <c r="AA776" s="40"/>
      <c r="AB776" s="40"/>
      <c r="AC776" s="40"/>
      <c r="AD776" s="40"/>
      <c r="AE776" s="40"/>
      <c r="AF776" s="40"/>
      <c r="AG776" s="40"/>
    </row>
    <row r="777" spans="4:33" ht="12.75" customHeight="1" x14ac:dyDescent="0.15">
      <c r="D777" s="40"/>
      <c r="AA777" s="40"/>
      <c r="AB777" s="40"/>
      <c r="AC777" s="40"/>
      <c r="AD777" s="40"/>
      <c r="AE777" s="40"/>
      <c r="AF777" s="40"/>
      <c r="AG777" s="40"/>
    </row>
    <row r="778" spans="4:33" ht="12.75" customHeight="1" x14ac:dyDescent="0.15">
      <c r="D778" s="40"/>
      <c r="AA778" s="40"/>
      <c r="AB778" s="40"/>
      <c r="AC778" s="40"/>
      <c r="AD778" s="40"/>
      <c r="AE778" s="40"/>
      <c r="AF778" s="40"/>
      <c r="AG778" s="40"/>
    </row>
    <row r="779" spans="4:33" ht="12.75" customHeight="1" x14ac:dyDescent="0.15">
      <c r="D779" s="40"/>
      <c r="AA779" s="40"/>
      <c r="AB779" s="40"/>
      <c r="AC779" s="40"/>
      <c r="AD779" s="40"/>
      <c r="AE779" s="40"/>
      <c r="AF779" s="40"/>
      <c r="AG779" s="40"/>
    </row>
    <row r="780" spans="4:33" ht="12.75" customHeight="1" x14ac:dyDescent="0.15">
      <c r="D780" s="40"/>
      <c r="AA780" s="40"/>
      <c r="AB780" s="40"/>
      <c r="AC780" s="40"/>
      <c r="AD780" s="40"/>
      <c r="AE780" s="40"/>
      <c r="AF780" s="40"/>
      <c r="AG780" s="40"/>
    </row>
    <row r="781" spans="4:33" ht="12.75" customHeight="1" x14ac:dyDescent="0.15">
      <c r="D781" s="40"/>
      <c r="AA781" s="40"/>
      <c r="AB781" s="40"/>
      <c r="AC781" s="40"/>
      <c r="AD781" s="40"/>
      <c r="AE781" s="40"/>
      <c r="AF781" s="40"/>
      <c r="AG781" s="40"/>
    </row>
    <row r="782" spans="4:33" ht="12.75" customHeight="1" x14ac:dyDescent="0.15">
      <c r="D782" s="40"/>
      <c r="AA782" s="40"/>
      <c r="AB782" s="40"/>
      <c r="AC782" s="40"/>
      <c r="AD782" s="40"/>
      <c r="AE782" s="40"/>
      <c r="AF782" s="40"/>
      <c r="AG782" s="40"/>
    </row>
    <row r="783" spans="4:33" ht="12.75" customHeight="1" x14ac:dyDescent="0.15">
      <c r="D783" s="40"/>
      <c r="AA783" s="40"/>
      <c r="AB783" s="40"/>
      <c r="AC783" s="40"/>
      <c r="AD783" s="40"/>
      <c r="AE783" s="40"/>
      <c r="AF783" s="40"/>
      <c r="AG783" s="40"/>
    </row>
    <row r="784" spans="4:33" ht="12.75" customHeight="1" x14ac:dyDescent="0.15">
      <c r="D784" s="40"/>
      <c r="AA784" s="40"/>
      <c r="AB784" s="40"/>
      <c r="AC784" s="40"/>
      <c r="AD784" s="40"/>
      <c r="AE784" s="40"/>
      <c r="AF784" s="40"/>
      <c r="AG784" s="40"/>
    </row>
    <row r="785" spans="4:33" ht="12.75" customHeight="1" x14ac:dyDescent="0.15">
      <c r="D785" s="40"/>
      <c r="AA785" s="40"/>
      <c r="AB785" s="40"/>
      <c r="AC785" s="40"/>
      <c r="AD785" s="40"/>
      <c r="AE785" s="40"/>
      <c r="AF785" s="40"/>
      <c r="AG785" s="40"/>
    </row>
    <row r="786" spans="4:33" ht="12.75" customHeight="1" x14ac:dyDescent="0.15">
      <c r="D786" s="40"/>
      <c r="AA786" s="40"/>
      <c r="AB786" s="40"/>
      <c r="AC786" s="40"/>
      <c r="AD786" s="40"/>
      <c r="AE786" s="40"/>
      <c r="AF786" s="40"/>
      <c r="AG786" s="40"/>
    </row>
    <row r="787" spans="4:33" ht="12.75" customHeight="1" x14ac:dyDescent="0.15">
      <c r="D787" s="40"/>
      <c r="AA787" s="40"/>
      <c r="AB787" s="40"/>
      <c r="AC787" s="40"/>
      <c r="AD787" s="40"/>
      <c r="AE787" s="40"/>
      <c r="AF787" s="40"/>
      <c r="AG787" s="40"/>
    </row>
    <row r="788" spans="4:33" ht="12.75" customHeight="1" x14ac:dyDescent="0.15">
      <c r="D788" s="40"/>
      <c r="AA788" s="40"/>
      <c r="AB788" s="40"/>
      <c r="AC788" s="40"/>
      <c r="AD788" s="40"/>
      <c r="AE788" s="40"/>
      <c r="AF788" s="40"/>
      <c r="AG788" s="40"/>
    </row>
    <row r="789" spans="4:33" ht="12.75" customHeight="1" x14ac:dyDescent="0.15">
      <c r="D789" s="40"/>
      <c r="AA789" s="40"/>
      <c r="AB789" s="40"/>
      <c r="AC789" s="40"/>
      <c r="AD789" s="40"/>
      <c r="AE789" s="40"/>
      <c r="AF789" s="40"/>
      <c r="AG789" s="40"/>
    </row>
    <row r="790" spans="4:33" ht="12.75" customHeight="1" x14ac:dyDescent="0.15">
      <c r="D790" s="40"/>
      <c r="AA790" s="40"/>
      <c r="AB790" s="40"/>
      <c r="AC790" s="40"/>
      <c r="AD790" s="40"/>
      <c r="AE790" s="40"/>
      <c r="AF790" s="40"/>
      <c r="AG790" s="40"/>
    </row>
    <row r="791" spans="4:33" ht="12.75" customHeight="1" x14ac:dyDescent="0.15">
      <c r="D791" s="40"/>
      <c r="AA791" s="40"/>
      <c r="AB791" s="40"/>
      <c r="AC791" s="40"/>
      <c r="AD791" s="40"/>
      <c r="AE791" s="40"/>
      <c r="AF791" s="40"/>
      <c r="AG791" s="40"/>
    </row>
    <row r="792" spans="4:33" ht="12.75" customHeight="1" x14ac:dyDescent="0.15">
      <c r="D792" s="40"/>
      <c r="AA792" s="40"/>
      <c r="AB792" s="40"/>
      <c r="AC792" s="40"/>
      <c r="AD792" s="40"/>
      <c r="AE792" s="40"/>
      <c r="AF792" s="40"/>
      <c r="AG792" s="40"/>
    </row>
    <row r="793" spans="4:33" ht="12.75" customHeight="1" x14ac:dyDescent="0.15">
      <c r="D793" s="40"/>
      <c r="AA793" s="40"/>
      <c r="AB793" s="40"/>
      <c r="AC793" s="40"/>
      <c r="AD793" s="40"/>
      <c r="AE793" s="40"/>
      <c r="AF793" s="40"/>
      <c r="AG793" s="40"/>
    </row>
    <row r="794" spans="4:33" ht="12.75" customHeight="1" x14ac:dyDescent="0.15">
      <c r="D794" s="40"/>
      <c r="AA794" s="40"/>
      <c r="AB794" s="40"/>
      <c r="AC794" s="40"/>
      <c r="AD794" s="40"/>
      <c r="AE794" s="40"/>
      <c r="AF794" s="40"/>
      <c r="AG794" s="40"/>
    </row>
    <row r="795" spans="4:33" ht="12.75" customHeight="1" x14ac:dyDescent="0.15">
      <c r="D795" s="40"/>
      <c r="AA795" s="40"/>
      <c r="AB795" s="40"/>
      <c r="AC795" s="40"/>
      <c r="AD795" s="40"/>
      <c r="AE795" s="40"/>
      <c r="AF795" s="40"/>
      <c r="AG795" s="40"/>
    </row>
    <row r="796" spans="4:33" ht="12.75" customHeight="1" x14ac:dyDescent="0.15">
      <c r="D796" s="40"/>
      <c r="AA796" s="40"/>
      <c r="AB796" s="40"/>
      <c r="AC796" s="40"/>
      <c r="AD796" s="40"/>
      <c r="AE796" s="40"/>
      <c r="AF796" s="40"/>
      <c r="AG796" s="40"/>
    </row>
    <row r="797" spans="4:33" ht="12.75" customHeight="1" x14ac:dyDescent="0.15">
      <c r="D797" s="40"/>
      <c r="AA797" s="40"/>
      <c r="AB797" s="40"/>
      <c r="AC797" s="40"/>
      <c r="AD797" s="40"/>
      <c r="AE797" s="40"/>
      <c r="AF797" s="40"/>
      <c r="AG797" s="40"/>
    </row>
    <row r="798" spans="4:33" ht="12.75" customHeight="1" x14ac:dyDescent="0.15">
      <c r="D798" s="40"/>
      <c r="AA798" s="40"/>
      <c r="AB798" s="40"/>
      <c r="AC798" s="40"/>
      <c r="AD798" s="40"/>
      <c r="AE798" s="40"/>
      <c r="AF798" s="40"/>
      <c r="AG798" s="40"/>
    </row>
    <row r="799" spans="4:33" ht="12.75" customHeight="1" x14ac:dyDescent="0.15">
      <c r="D799" s="40"/>
      <c r="AA799" s="40"/>
      <c r="AB799" s="40"/>
      <c r="AC799" s="40"/>
      <c r="AD799" s="40"/>
      <c r="AE799" s="40"/>
      <c r="AF799" s="40"/>
      <c r="AG799" s="40"/>
    </row>
    <row r="800" spans="4:33" ht="12.75" customHeight="1" x14ac:dyDescent="0.15">
      <c r="D800" s="40"/>
      <c r="AA800" s="40"/>
      <c r="AB800" s="40"/>
      <c r="AC800" s="40"/>
      <c r="AD800" s="40"/>
      <c r="AE800" s="40"/>
      <c r="AF800" s="40"/>
      <c r="AG800" s="40"/>
    </row>
    <row r="801" spans="4:33" ht="12.75" customHeight="1" x14ac:dyDescent="0.15">
      <c r="D801" s="40"/>
      <c r="AA801" s="40"/>
      <c r="AB801" s="40"/>
      <c r="AC801" s="40"/>
      <c r="AD801" s="40"/>
      <c r="AE801" s="40"/>
      <c r="AF801" s="40"/>
      <c r="AG801" s="40"/>
    </row>
    <row r="802" spans="4:33" ht="12.75" customHeight="1" x14ac:dyDescent="0.15">
      <c r="D802" s="40"/>
      <c r="AA802" s="40"/>
      <c r="AB802" s="40"/>
      <c r="AC802" s="40"/>
      <c r="AD802" s="40"/>
      <c r="AE802" s="40"/>
      <c r="AF802" s="40"/>
      <c r="AG802" s="40"/>
    </row>
    <row r="803" spans="4:33" ht="12.75" customHeight="1" x14ac:dyDescent="0.15">
      <c r="D803" s="40"/>
      <c r="AA803" s="40"/>
      <c r="AB803" s="40"/>
      <c r="AC803" s="40"/>
      <c r="AD803" s="40"/>
      <c r="AE803" s="40"/>
      <c r="AF803" s="40"/>
      <c r="AG803" s="40"/>
    </row>
    <row r="804" spans="4:33" ht="12.75" customHeight="1" x14ac:dyDescent="0.15">
      <c r="D804" s="40"/>
      <c r="AA804" s="40"/>
      <c r="AB804" s="40"/>
      <c r="AC804" s="40"/>
      <c r="AD804" s="40"/>
      <c r="AE804" s="40"/>
      <c r="AF804" s="40"/>
      <c r="AG804" s="40"/>
    </row>
    <row r="805" spans="4:33" ht="12.75" customHeight="1" x14ac:dyDescent="0.15">
      <c r="D805" s="40"/>
      <c r="AA805" s="40"/>
      <c r="AB805" s="40"/>
      <c r="AC805" s="40"/>
      <c r="AD805" s="40"/>
      <c r="AE805" s="40"/>
      <c r="AF805" s="40"/>
      <c r="AG805" s="40"/>
    </row>
    <row r="806" spans="4:33" ht="12.75" customHeight="1" x14ac:dyDescent="0.15">
      <c r="D806" s="40"/>
      <c r="AA806" s="40"/>
      <c r="AB806" s="40"/>
      <c r="AC806" s="40"/>
      <c r="AD806" s="40"/>
      <c r="AE806" s="40"/>
      <c r="AF806" s="40"/>
      <c r="AG806" s="40"/>
    </row>
    <row r="807" spans="4:33" ht="12.75" customHeight="1" x14ac:dyDescent="0.15">
      <c r="D807" s="40"/>
      <c r="AA807" s="40"/>
      <c r="AB807" s="40"/>
      <c r="AC807" s="40"/>
      <c r="AD807" s="40"/>
      <c r="AE807" s="40"/>
      <c r="AF807" s="40"/>
      <c r="AG807" s="40"/>
    </row>
    <row r="808" spans="4:33" ht="12.75" customHeight="1" x14ac:dyDescent="0.15">
      <c r="D808" s="40"/>
      <c r="AA808" s="40"/>
      <c r="AB808" s="40"/>
      <c r="AC808" s="40"/>
      <c r="AD808" s="40"/>
      <c r="AE808" s="40"/>
      <c r="AF808" s="40"/>
      <c r="AG808" s="40"/>
    </row>
    <row r="809" spans="4:33" ht="12.75" customHeight="1" x14ac:dyDescent="0.15">
      <c r="D809" s="40"/>
      <c r="AA809" s="40"/>
      <c r="AB809" s="40"/>
      <c r="AC809" s="40"/>
      <c r="AD809" s="40"/>
      <c r="AE809" s="40"/>
      <c r="AF809" s="40"/>
      <c r="AG809" s="40"/>
    </row>
    <row r="810" spans="4:33" ht="12.75" customHeight="1" x14ac:dyDescent="0.15">
      <c r="D810" s="40"/>
      <c r="AA810" s="40"/>
      <c r="AB810" s="40"/>
      <c r="AC810" s="40"/>
      <c r="AD810" s="40"/>
      <c r="AE810" s="40"/>
      <c r="AF810" s="40"/>
      <c r="AG810" s="40"/>
    </row>
    <row r="811" spans="4:33" ht="12.75" customHeight="1" x14ac:dyDescent="0.15">
      <c r="D811" s="40"/>
      <c r="AA811" s="40"/>
      <c r="AB811" s="40"/>
      <c r="AC811" s="40"/>
      <c r="AD811" s="40"/>
      <c r="AE811" s="40"/>
      <c r="AF811" s="40"/>
      <c r="AG811" s="40"/>
    </row>
    <row r="812" spans="4:33" ht="12.75" customHeight="1" x14ac:dyDescent="0.15">
      <c r="D812" s="40"/>
      <c r="AA812" s="40"/>
      <c r="AB812" s="40"/>
      <c r="AC812" s="40"/>
      <c r="AD812" s="40"/>
      <c r="AE812" s="40"/>
      <c r="AF812" s="40"/>
      <c r="AG812" s="40"/>
    </row>
    <row r="813" spans="4:33" ht="12.75" customHeight="1" x14ac:dyDescent="0.15">
      <c r="D813" s="40"/>
      <c r="AA813" s="40"/>
      <c r="AB813" s="40"/>
      <c r="AC813" s="40"/>
      <c r="AD813" s="40"/>
      <c r="AE813" s="40"/>
      <c r="AF813" s="40"/>
      <c r="AG813" s="40"/>
    </row>
    <row r="814" spans="4:33" ht="12.75" customHeight="1" x14ac:dyDescent="0.15">
      <c r="D814" s="40"/>
      <c r="AA814" s="40"/>
      <c r="AB814" s="40"/>
      <c r="AC814" s="40"/>
      <c r="AD814" s="40"/>
      <c r="AE814" s="40"/>
      <c r="AF814" s="40"/>
      <c r="AG814" s="40"/>
    </row>
    <row r="815" spans="4:33" ht="12.75" customHeight="1" x14ac:dyDescent="0.15">
      <c r="D815" s="40"/>
      <c r="AA815" s="40"/>
      <c r="AB815" s="40"/>
      <c r="AC815" s="40"/>
      <c r="AD815" s="40"/>
      <c r="AE815" s="40"/>
      <c r="AF815" s="40"/>
      <c r="AG815" s="40"/>
    </row>
    <row r="816" spans="4:33" ht="12.75" customHeight="1" x14ac:dyDescent="0.15">
      <c r="D816" s="40"/>
      <c r="AA816" s="40"/>
      <c r="AB816" s="40"/>
      <c r="AC816" s="40"/>
      <c r="AD816" s="40"/>
      <c r="AE816" s="40"/>
      <c r="AF816" s="40"/>
      <c r="AG816" s="40"/>
    </row>
    <row r="817" spans="4:33" ht="12.75" customHeight="1" x14ac:dyDescent="0.15">
      <c r="D817" s="40"/>
      <c r="AA817" s="40"/>
      <c r="AB817" s="40"/>
      <c r="AC817" s="40"/>
      <c r="AD817" s="40"/>
      <c r="AE817" s="40"/>
      <c r="AF817" s="40"/>
      <c r="AG817" s="40"/>
    </row>
    <row r="818" spans="4:33" ht="12.75" customHeight="1" x14ac:dyDescent="0.15">
      <c r="D818" s="40"/>
      <c r="AA818" s="40"/>
      <c r="AB818" s="40"/>
      <c r="AC818" s="40"/>
      <c r="AD818" s="40"/>
      <c r="AE818" s="40"/>
      <c r="AF818" s="40"/>
      <c r="AG818" s="40"/>
    </row>
    <row r="819" spans="4:33" ht="12.75" customHeight="1" x14ac:dyDescent="0.15">
      <c r="D819" s="40"/>
      <c r="AA819" s="40"/>
      <c r="AB819" s="40"/>
      <c r="AC819" s="40"/>
      <c r="AD819" s="40"/>
      <c r="AE819" s="40"/>
      <c r="AF819" s="40"/>
      <c r="AG819" s="40"/>
    </row>
    <row r="820" spans="4:33" ht="12.75" customHeight="1" x14ac:dyDescent="0.15">
      <c r="D820" s="40"/>
      <c r="AA820" s="40"/>
      <c r="AB820" s="40"/>
      <c r="AC820" s="40"/>
      <c r="AD820" s="40"/>
      <c r="AE820" s="40"/>
      <c r="AF820" s="40"/>
      <c r="AG820" s="40"/>
    </row>
    <row r="821" spans="4:33" ht="12.75" customHeight="1" x14ac:dyDescent="0.15">
      <c r="D821" s="40"/>
      <c r="AA821" s="40"/>
      <c r="AB821" s="40"/>
      <c r="AC821" s="40"/>
      <c r="AD821" s="40"/>
      <c r="AE821" s="40"/>
      <c r="AF821" s="40"/>
      <c r="AG821" s="40"/>
    </row>
    <row r="822" spans="4:33" ht="12.75" customHeight="1" x14ac:dyDescent="0.15">
      <c r="D822" s="40"/>
      <c r="AA822" s="40"/>
      <c r="AB822" s="40"/>
      <c r="AC822" s="40"/>
      <c r="AD822" s="40"/>
      <c r="AE822" s="40"/>
      <c r="AF822" s="40"/>
      <c r="AG822" s="40"/>
    </row>
    <row r="823" spans="4:33" ht="12.75" customHeight="1" x14ac:dyDescent="0.15">
      <c r="D823" s="40"/>
      <c r="AA823" s="40"/>
      <c r="AB823" s="40"/>
      <c r="AC823" s="40"/>
      <c r="AD823" s="40"/>
      <c r="AE823" s="40"/>
      <c r="AF823" s="40"/>
      <c r="AG823" s="40"/>
    </row>
    <row r="824" spans="4:33" ht="12.75" customHeight="1" x14ac:dyDescent="0.15">
      <c r="D824" s="40"/>
      <c r="AA824" s="40"/>
      <c r="AB824" s="40"/>
      <c r="AC824" s="40"/>
      <c r="AD824" s="40"/>
      <c r="AE824" s="40"/>
      <c r="AF824" s="40"/>
      <c r="AG824" s="40"/>
    </row>
    <row r="825" spans="4:33" ht="12.75" customHeight="1" x14ac:dyDescent="0.15">
      <c r="D825" s="40"/>
      <c r="AA825" s="40"/>
      <c r="AB825" s="40"/>
      <c r="AC825" s="40"/>
      <c r="AD825" s="40"/>
      <c r="AE825" s="40"/>
      <c r="AF825" s="40"/>
      <c r="AG825" s="40"/>
    </row>
    <row r="826" spans="4:33" ht="12.75" customHeight="1" x14ac:dyDescent="0.15">
      <c r="D826" s="40"/>
      <c r="AA826" s="40"/>
      <c r="AB826" s="40"/>
      <c r="AC826" s="40"/>
      <c r="AD826" s="40"/>
      <c r="AE826" s="40"/>
      <c r="AF826" s="40"/>
      <c r="AG826" s="40"/>
    </row>
    <row r="827" spans="4:33" ht="12.75" customHeight="1" x14ac:dyDescent="0.15">
      <c r="D827" s="40"/>
      <c r="AA827" s="40"/>
      <c r="AB827" s="40"/>
      <c r="AC827" s="40"/>
      <c r="AD827" s="40"/>
      <c r="AE827" s="40"/>
      <c r="AF827" s="40"/>
      <c r="AG827" s="40"/>
    </row>
    <row r="828" spans="4:33" ht="12.75" customHeight="1" x14ac:dyDescent="0.15">
      <c r="D828" s="40"/>
      <c r="AA828" s="40"/>
      <c r="AB828" s="40"/>
      <c r="AC828" s="40"/>
      <c r="AD828" s="40"/>
      <c r="AE828" s="40"/>
      <c r="AF828" s="40"/>
      <c r="AG828" s="40"/>
    </row>
    <row r="829" spans="4:33" ht="12.75" customHeight="1" x14ac:dyDescent="0.15">
      <c r="D829" s="40"/>
      <c r="AA829" s="40"/>
      <c r="AB829" s="40"/>
      <c r="AC829" s="40"/>
      <c r="AD829" s="40"/>
      <c r="AE829" s="40"/>
      <c r="AF829" s="40"/>
      <c r="AG829" s="40"/>
    </row>
    <row r="830" spans="4:33" ht="12.75" customHeight="1" x14ac:dyDescent="0.15">
      <c r="D830" s="40"/>
      <c r="AA830" s="40"/>
      <c r="AB830" s="40"/>
      <c r="AC830" s="40"/>
      <c r="AD830" s="40"/>
      <c r="AE830" s="40"/>
      <c r="AF830" s="40"/>
      <c r="AG830" s="40"/>
    </row>
    <row r="831" spans="4:33" ht="12.75" customHeight="1" x14ac:dyDescent="0.15">
      <c r="D831" s="40"/>
      <c r="AA831" s="40"/>
      <c r="AB831" s="40"/>
      <c r="AC831" s="40"/>
      <c r="AD831" s="40"/>
      <c r="AE831" s="40"/>
      <c r="AF831" s="40"/>
      <c r="AG831" s="40"/>
    </row>
    <row r="832" spans="4:33" ht="12.75" customHeight="1" x14ac:dyDescent="0.15">
      <c r="D832" s="40"/>
      <c r="AA832" s="40"/>
      <c r="AB832" s="40"/>
      <c r="AC832" s="40"/>
      <c r="AD832" s="40"/>
      <c r="AE832" s="40"/>
      <c r="AF832" s="40"/>
      <c r="AG832" s="40"/>
    </row>
    <row r="833" spans="4:33" ht="12.75" customHeight="1" x14ac:dyDescent="0.15">
      <c r="D833" s="40"/>
      <c r="AA833" s="40"/>
      <c r="AB833" s="40"/>
      <c r="AC833" s="40"/>
      <c r="AD833" s="40"/>
      <c r="AE833" s="40"/>
      <c r="AF833" s="40"/>
      <c r="AG833" s="40"/>
    </row>
    <row r="834" spans="4:33" ht="12.75" customHeight="1" x14ac:dyDescent="0.15">
      <c r="D834" s="40"/>
      <c r="AA834" s="40"/>
      <c r="AB834" s="40"/>
      <c r="AC834" s="40"/>
      <c r="AD834" s="40"/>
      <c r="AE834" s="40"/>
      <c r="AF834" s="40"/>
      <c r="AG834" s="40"/>
    </row>
    <row r="835" spans="4:33" ht="12.75" customHeight="1" x14ac:dyDescent="0.15">
      <c r="D835" s="40"/>
      <c r="AA835" s="40"/>
      <c r="AB835" s="40"/>
      <c r="AC835" s="40"/>
      <c r="AD835" s="40"/>
      <c r="AE835" s="40"/>
      <c r="AF835" s="40"/>
      <c r="AG835" s="40"/>
    </row>
    <row r="836" spans="4:33" ht="12.75" customHeight="1" x14ac:dyDescent="0.15">
      <c r="D836" s="40"/>
      <c r="AA836" s="40"/>
      <c r="AB836" s="40"/>
      <c r="AC836" s="40"/>
      <c r="AD836" s="40"/>
      <c r="AE836" s="40"/>
      <c r="AF836" s="40"/>
      <c r="AG836" s="40"/>
    </row>
    <row r="837" spans="4:33" ht="12.75" customHeight="1" x14ac:dyDescent="0.15">
      <c r="D837" s="40"/>
      <c r="AA837" s="40"/>
      <c r="AB837" s="40"/>
      <c r="AC837" s="40"/>
      <c r="AD837" s="40"/>
      <c r="AE837" s="40"/>
      <c r="AF837" s="40"/>
      <c r="AG837" s="40"/>
    </row>
    <row r="838" spans="4:33" ht="12.75" customHeight="1" x14ac:dyDescent="0.15">
      <c r="D838" s="40"/>
      <c r="AA838" s="40"/>
      <c r="AB838" s="40"/>
      <c r="AC838" s="40"/>
      <c r="AD838" s="40"/>
      <c r="AE838" s="40"/>
      <c r="AF838" s="40"/>
      <c r="AG838" s="40"/>
    </row>
    <row r="839" spans="4:33" ht="12.75" customHeight="1" x14ac:dyDescent="0.15">
      <c r="D839" s="40"/>
      <c r="AA839" s="40"/>
      <c r="AB839" s="40"/>
      <c r="AC839" s="40"/>
      <c r="AD839" s="40"/>
      <c r="AE839" s="40"/>
      <c r="AF839" s="40"/>
      <c r="AG839" s="40"/>
    </row>
    <row r="840" spans="4:33" ht="12.75" customHeight="1" x14ac:dyDescent="0.15">
      <c r="D840" s="40"/>
      <c r="AA840" s="40"/>
      <c r="AB840" s="40"/>
      <c r="AC840" s="40"/>
      <c r="AD840" s="40"/>
      <c r="AE840" s="40"/>
      <c r="AF840" s="40"/>
      <c r="AG840" s="40"/>
    </row>
    <row r="841" spans="4:33" ht="12.75" customHeight="1" x14ac:dyDescent="0.15">
      <c r="D841" s="40"/>
      <c r="AA841" s="40"/>
      <c r="AB841" s="40"/>
      <c r="AC841" s="40"/>
      <c r="AD841" s="40"/>
      <c r="AE841" s="40"/>
      <c r="AF841" s="40"/>
      <c r="AG841" s="40"/>
    </row>
    <row r="842" spans="4:33" ht="12.75" customHeight="1" x14ac:dyDescent="0.15">
      <c r="D842" s="40"/>
      <c r="AA842" s="40"/>
      <c r="AB842" s="40"/>
      <c r="AC842" s="40"/>
      <c r="AD842" s="40"/>
      <c r="AE842" s="40"/>
      <c r="AF842" s="40"/>
      <c r="AG842" s="40"/>
    </row>
    <row r="843" spans="4:33" ht="12.75" customHeight="1" x14ac:dyDescent="0.15">
      <c r="D843" s="40"/>
      <c r="AA843" s="40"/>
      <c r="AB843" s="40"/>
      <c r="AC843" s="40"/>
      <c r="AD843" s="40"/>
      <c r="AE843" s="40"/>
      <c r="AF843" s="40"/>
      <c r="AG843" s="40"/>
    </row>
    <row r="844" spans="4:33" ht="12.75" customHeight="1" x14ac:dyDescent="0.15">
      <c r="D844" s="40"/>
      <c r="AA844" s="40"/>
      <c r="AB844" s="40"/>
      <c r="AC844" s="40"/>
      <c r="AD844" s="40"/>
      <c r="AE844" s="40"/>
      <c r="AF844" s="40"/>
      <c r="AG844" s="40"/>
    </row>
    <row r="845" spans="4:33" ht="12.75" customHeight="1" x14ac:dyDescent="0.15">
      <c r="D845" s="40"/>
      <c r="AA845" s="40"/>
      <c r="AB845" s="40"/>
      <c r="AC845" s="40"/>
      <c r="AD845" s="40"/>
      <c r="AE845" s="40"/>
      <c r="AF845" s="40"/>
      <c r="AG845" s="40"/>
    </row>
    <row r="846" spans="4:33" ht="12.75" customHeight="1" x14ac:dyDescent="0.15">
      <c r="D846" s="40"/>
      <c r="AA846" s="40"/>
      <c r="AB846" s="40"/>
      <c r="AC846" s="40"/>
      <c r="AD846" s="40"/>
      <c r="AE846" s="40"/>
      <c r="AF846" s="40"/>
      <c r="AG846" s="40"/>
    </row>
    <row r="847" spans="4:33" ht="12.75" customHeight="1" x14ac:dyDescent="0.15">
      <c r="D847" s="40"/>
      <c r="AA847" s="40"/>
      <c r="AB847" s="40"/>
      <c r="AC847" s="40"/>
      <c r="AD847" s="40"/>
      <c r="AE847" s="40"/>
      <c r="AF847" s="40"/>
      <c r="AG847" s="40"/>
    </row>
    <row r="848" spans="4:33" ht="12.75" customHeight="1" x14ac:dyDescent="0.15">
      <c r="D848" s="40"/>
      <c r="AA848" s="40"/>
      <c r="AB848" s="40"/>
      <c r="AC848" s="40"/>
      <c r="AD848" s="40"/>
      <c r="AE848" s="40"/>
      <c r="AF848" s="40"/>
      <c r="AG848" s="40"/>
    </row>
    <row r="849" spans="4:33" ht="12.75" customHeight="1" x14ac:dyDescent="0.15">
      <c r="D849" s="40"/>
      <c r="AA849" s="40"/>
      <c r="AB849" s="40"/>
      <c r="AC849" s="40"/>
      <c r="AD849" s="40"/>
      <c r="AE849" s="40"/>
      <c r="AF849" s="40"/>
      <c r="AG849" s="40"/>
    </row>
    <row r="850" spans="4:33" ht="12.75" customHeight="1" x14ac:dyDescent="0.15">
      <c r="D850" s="40"/>
      <c r="AA850" s="40"/>
      <c r="AB850" s="40"/>
      <c r="AC850" s="40"/>
      <c r="AD850" s="40"/>
      <c r="AE850" s="40"/>
      <c r="AF850" s="40"/>
      <c r="AG850" s="40"/>
    </row>
    <row r="851" spans="4:33" ht="12.75" customHeight="1" x14ac:dyDescent="0.15">
      <c r="D851" s="40"/>
      <c r="AA851" s="40"/>
      <c r="AB851" s="40"/>
      <c r="AC851" s="40"/>
      <c r="AD851" s="40"/>
      <c r="AE851" s="40"/>
      <c r="AF851" s="40"/>
      <c r="AG851" s="40"/>
    </row>
    <row r="852" spans="4:33" ht="12.75" customHeight="1" x14ac:dyDescent="0.15">
      <c r="D852" s="40"/>
      <c r="AA852" s="40"/>
      <c r="AB852" s="40"/>
      <c r="AC852" s="40"/>
      <c r="AD852" s="40"/>
      <c r="AE852" s="40"/>
      <c r="AF852" s="40"/>
      <c r="AG852" s="40"/>
    </row>
    <row r="853" spans="4:33" ht="12.75" customHeight="1" x14ac:dyDescent="0.15">
      <c r="D853" s="40"/>
      <c r="AA853" s="40"/>
      <c r="AB853" s="40"/>
      <c r="AC853" s="40"/>
      <c r="AD853" s="40"/>
      <c r="AE853" s="40"/>
      <c r="AF853" s="40"/>
      <c r="AG853" s="40"/>
    </row>
    <row r="854" spans="4:33" ht="12.75" customHeight="1" x14ac:dyDescent="0.15">
      <c r="D854" s="40"/>
      <c r="AA854" s="40"/>
      <c r="AB854" s="40"/>
      <c r="AC854" s="40"/>
      <c r="AD854" s="40"/>
      <c r="AE854" s="40"/>
      <c r="AF854" s="40"/>
      <c r="AG854" s="40"/>
    </row>
    <row r="855" spans="4:33" ht="12.75" customHeight="1" x14ac:dyDescent="0.15">
      <c r="D855" s="40"/>
      <c r="AA855" s="40"/>
      <c r="AB855" s="40"/>
      <c r="AC855" s="40"/>
      <c r="AD855" s="40"/>
      <c r="AE855" s="40"/>
      <c r="AF855" s="40"/>
      <c r="AG855" s="40"/>
    </row>
    <row r="856" spans="4:33" ht="12.75" customHeight="1" x14ac:dyDescent="0.15">
      <c r="D856" s="40"/>
      <c r="AA856" s="40"/>
      <c r="AB856" s="40"/>
      <c r="AC856" s="40"/>
      <c r="AD856" s="40"/>
      <c r="AE856" s="40"/>
      <c r="AF856" s="40"/>
      <c r="AG856" s="40"/>
    </row>
    <row r="857" spans="4:33" ht="12.75" customHeight="1" x14ac:dyDescent="0.15">
      <c r="D857" s="40"/>
      <c r="AA857" s="40"/>
      <c r="AB857" s="40"/>
      <c r="AC857" s="40"/>
      <c r="AD857" s="40"/>
      <c r="AE857" s="40"/>
      <c r="AF857" s="40"/>
      <c r="AG857" s="40"/>
    </row>
    <row r="858" spans="4:33" ht="12.75" customHeight="1" x14ac:dyDescent="0.15">
      <c r="D858" s="40"/>
      <c r="AA858" s="40"/>
      <c r="AB858" s="40"/>
      <c r="AC858" s="40"/>
      <c r="AD858" s="40"/>
      <c r="AE858" s="40"/>
      <c r="AF858" s="40"/>
      <c r="AG858" s="40"/>
    </row>
    <row r="859" spans="4:33" ht="12.75" customHeight="1" x14ac:dyDescent="0.15">
      <c r="D859" s="40"/>
      <c r="AA859" s="40"/>
      <c r="AB859" s="40"/>
      <c r="AC859" s="40"/>
      <c r="AD859" s="40"/>
      <c r="AE859" s="40"/>
      <c r="AF859" s="40"/>
      <c r="AG859" s="40"/>
    </row>
    <row r="860" spans="4:33" ht="12.75" customHeight="1" x14ac:dyDescent="0.15">
      <c r="D860" s="40"/>
      <c r="AA860" s="40"/>
      <c r="AB860" s="40"/>
      <c r="AC860" s="40"/>
      <c r="AD860" s="40"/>
      <c r="AE860" s="40"/>
      <c r="AF860" s="40"/>
      <c r="AG860" s="40"/>
    </row>
    <row r="861" spans="4:33" ht="12.75" customHeight="1" x14ac:dyDescent="0.15">
      <c r="D861" s="40"/>
      <c r="AA861" s="40"/>
      <c r="AB861" s="40"/>
      <c r="AC861" s="40"/>
      <c r="AD861" s="40"/>
      <c r="AE861" s="40"/>
      <c r="AF861" s="40"/>
      <c r="AG861" s="40"/>
    </row>
    <row r="862" spans="4:33" ht="12.75" customHeight="1" x14ac:dyDescent="0.15">
      <c r="D862" s="40"/>
      <c r="AA862" s="40"/>
      <c r="AB862" s="40"/>
      <c r="AC862" s="40"/>
      <c r="AD862" s="40"/>
      <c r="AE862" s="40"/>
      <c r="AF862" s="40"/>
      <c r="AG862" s="40"/>
    </row>
    <row r="863" spans="4:33" ht="12.75" customHeight="1" x14ac:dyDescent="0.15">
      <c r="D863" s="40"/>
      <c r="AA863" s="40"/>
      <c r="AB863" s="40"/>
      <c r="AC863" s="40"/>
      <c r="AD863" s="40"/>
      <c r="AE863" s="40"/>
      <c r="AF863" s="40"/>
      <c r="AG863" s="40"/>
    </row>
    <row r="864" spans="4:33" ht="12.75" customHeight="1" x14ac:dyDescent="0.15">
      <c r="D864" s="40"/>
      <c r="AA864" s="40"/>
      <c r="AB864" s="40"/>
      <c r="AC864" s="40"/>
      <c r="AD864" s="40"/>
      <c r="AE864" s="40"/>
      <c r="AF864" s="40"/>
      <c r="AG864" s="40"/>
    </row>
    <row r="865" spans="4:33" ht="12.75" customHeight="1" x14ac:dyDescent="0.15">
      <c r="D865" s="40"/>
      <c r="AA865" s="40"/>
      <c r="AB865" s="40"/>
      <c r="AC865" s="40"/>
      <c r="AD865" s="40"/>
      <c r="AE865" s="40"/>
      <c r="AF865" s="40"/>
      <c r="AG865" s="40"/>
    </row>
    <row r="866" spans="4:33" ht="12.75" customHeight="1" x14ac:dyDescent="0.15">
      <c r="D866" s="40"/>
      <c r="AA866" s="40"/>
      <c r="AB866" s="40"/>
      <c r="AC866" s="40"/>
      <c r="AD866" s="40"/>
      <c r="AE866" s="40"/>
      <c r="AF866" s="40"/>
      <c r="AG866" s="40"/>
    </row>
    <row r="867" spans="4:33" ht="12.75" customHeight="1" x14ac:dyDescent="0.15">
      <c r="D867" s="40"/>
      <c r="AA867" s="40"/>
      <c r="AB867" s="40"/>
      <c r="AC867" s="40"/>
      <c r="AD867" s="40"/>
      <c r="AE867" s="40"/>
      <c r="AF867" s="40"/>
      <c r="AG867" s="40"/>
    </row>
    <row r="868" spans="4:33" ht="12.75" customHeight="1" x14ac:dyDescent="0.15">
      <c r="D868" s="40"/>
      <c r="AA868" s="40"/>
      <c r="AB868" s="40"/>
      <c r="AC868" s="40"/>
      <c r="AD868" s="40"/>
      <c r="AE868" s="40"/>
      <c r="AF868" s="40"/>
      <c r="AG868" s="40"/>
    </row>
    <row r="869" spans="4:33" ht="12.75" customHeight="1" x14ac:dyDescent="0.15">
      <c r="D869" s="40"/>
      <c r="AA869" s="40"/>
      <c r="AB869" s="40"/>
      <c r="AC869" s="40"/>
      <c r="AD869" s="40"/>
      <c r="AE869" s="40"/>
      <c r="AF869" s="40"/>
      <c r="AG869" s="40"/>
    </row>
    <row r="870" spans="4:33" ht="12.75" customHeight="1" x14ac:dyDescent="0.15">
      <c r="D870" s="40"/>
      <c r="AA870" s="40"/>
      <c r="AB870" s="40"/>
      <c r="AC870" s="40"/>
      <c r="AD870" s="40"/>
      <c r="AE870" s="40"/>
      <c r="AF870" s="40"/>
      <c r="AG870" s="40"/>
    </row>
    <row r="871" spans="4:33" ht="12.75" customHeight="1" x14ac:dyDescent="0.15">
      <c r="D871" s="40"/>
      <c r="AA871" s="40"/>
      <c r="AB871" s="40"/>
      <c r="AC871" s="40"/>
      <c r="AD871" s="40"/>
      <c r="AE871" s="40"/>
      <c r="AF871" s="40"/>
      <c r="AG871" s="40"/>
    </row>
    <row r="872" spans="4:33" ht="12.75" customHeight="1" x14ac:dyDescent="0.15">
      <c r="D872" s="40"/>
      <c r="AA872" s="40"/>
      <c r="AB872" s="40"/>
      <c r="AC872" s="40"/>
      <c r="AD872" s="40"/>
      <c r="AE872" s="40"/>
      <c r="AF872" s="40"/>
      <c r="AG872" s="40"/>
    </row>
    <row r="873" spans="4:33" ht="12.75" customHeight="1" x14ac:dyDescent="0.15">
      <c r="D873" s="40"/>
      <c r="AA873" s="40"/>
      <c r="AB873" s="40"/>
      <c r="AC873" s="40"/>
      <c r="AD873" s="40"/>
      <c r="AE873" s="40"/>
      <c r="AF873" s="40"/>
      <c r="AG873" s="40"/>
    </row>
    <row r="874" spans="4:33" ht="12.75" customHeight="1" x14ac:dyDescent="0.15">
      <c r="D874" s="40"/>
      <c r="AA874" s="40"/>
      <c r="AB874" s="40"/>
      <c r="AC874" s="40"/>
      <c r="AD874" s="40"/>
      <c r="AE874" s="40"/>
      <c r="AF874" s="40"/>
      <c r="AG874" s="40"/>
    </row>
    <row r="875" spans="4:33" ht="12.75" customHeight="1" x14ac:dyDescent="0.15">
      <c r="D875" s="40"/>
      <c r="AA875" s="40"/>
      <c r="AB875" s="40"/>
      <c r="AC875" s="40"/>
      <c r="AD875" s="40"/>
      <c r="AE875" s="40"/>
      <c r="AF875" s="40"/>
      <c r="AG875" s="40"/>
    </row>
    <row r="876" spans="4:33" ht="12.75" customHeight="1" x14ac:dyDescent="0.15">
      <c r="D876" s="40"/>
      <c r="AA876" s="40"/>
      <c r="AB876" s="40"/>
      <c r="AC876" s="40"/>
      <c r="AD876" s="40"/>
      <c r="AE876" s="40"/>
      <c r="AF876" s="40"/>
      <c r="AG876" s="40"/>
    </row>
    <row r="877" spans="4:33" ht="12.75" customHeight="1" x14ac:dyDescent="0.15">
      <c r="D877" s="40"/>
      <c r="AA877" s="40"/>
      <c r="AB877" s="40"/>
      <c r="AC877" s="40"/>
      <c r="AD877" s="40"/>
      <c r="AE877" s="40"/>
      <c r="AF877" s="40"/>
      <c r="AG877" s="40"/>
    </row>
    <row r="878" spans="4:33" ht="12.75" customHeight="1" x14ac:dyDescent="0.15">
      <c r="D878" s="40"/>
      <c r="AA878" s="40"/>
      <c r="AB878" s="40"/>
      <c r="AC878" s="40"/>
      <c r="AD878" s="40"/>
      <c r="AE878" s="40"/>
      <c r="AF878" s="40"/>
      <c r="AG878" s="40"/>
    </row>
    <row r="879" spans="4:33" ht="12.75" customHeight="1" x14ac:dyDescent="0.15">
      <c r="D879" s="40"/>
      <c r="AA879" s="40"/>
      <c r="AB879" s="40"/>
      <c r="AC879" s="40"/>
      <c r="AD879" s="40"/>
      <c r="AE879" s="40"/>
      <c r="AF879" s="40"/>
      <c r="AG879" s="40"/>
    </row>
    <row r="880" spans="4:33" ht="12.75" customHeight="1" x14ac:dyDescent="0.15">
      <c r="D880" s="40"/>
      <c r="AA880" s="40"/>
      <c r="AB880" s="40"/>
      <c r="AC880" s="40"/>
      <c r="AD880" s="40"/>
      <c r="AE880" s="40"/>
      <c r="AF880" s="40"/>
      <c r="AG880" s="40"/>
    </row>
    <row r="881" spans="4:33" ht="12.75" customHeight="1" x14ac:dyDescent="0.15">
      <c r="D881" s="40"/>
      <c r="AA881" s="40"/>
      <c r="AB881" s="40"/>
      <c r="AC881" s="40"/>
      <c r="AD881" s="40"/>
      <c r="AE881" s="40"/>
      <c r="AF881" s="40"/>
      <c r="AG881" s="40"/>
    </row>
    <row r="882" spans="4:33" ht="12.75" customHeight="1" x14ac:dyDescent="0.15">
      <c r="D882" s="40"/>
      <c r="AA882" s="40"/>
      <c r="AB882" s="40"/>
      <c r="AC882" s="40"/>
      <c r="AD882" s="40"/>
      <c r="AE882" s="40"/>
      <c r="AF882" s="40"/>
      <c r="AG882" s="40"/>
    </row>
    <row r="883" spans="4:33" ht="12.75" customHeight="1" x14ac:dyDescent="0.15">
      <c r="D883" s="40"/>
      <c r="AA883" s="40"/>
      <c r="AB883" s="40"/>
      <c r="AC883" s="40"/>
      <c r="AD883" s="40"/>
      <c r="AE883" s="40"/>
      <c r="AF883" s="40"/>
      <c r="AG883" s="40"/>
    </row>
    <row r="884" spans="4:33" ht="12.75" customHeight="1" x14ac:dyDescent="0.15">
      <c r="D884" s="40"/>
      <c r="AA884" s="40"/>
      <c r="AB884" s="40"/>
      <c r="AC884" s="40"/>
      <c r="AD884" s="40"/>
      <c r="AE884" s="40"/>
      <c r="AF884" s="40"/>
      <c r="AG884" s="40"/>
    </row>
    <row r="885" spans="4:33" ht="12.75" customHeight="1" x14ac:dyDescent="0.15">
      <c r="D885" s="40"/>
      <c r="AA885" s="40"/>
      <c r="AB885" s="40"/>
      <c r="AC885" s="40"/>
      <c r="AD885" s="40"/>
      <c r="AE885" s="40"/>
      <c r="AF885" s="40"/>
      <c r="AG885" s="40"/>
    </row>
    <row r="886" spans="4:33" ht="12.75" customHeight="1" x14ac:dyDescent="0.15">
      <c r="D886" s="40"/>
      <c r="AA886" s="40"/>
      <c r="AB886" s="40"/>
      <c r="AC886" s="40"/>
      <c r="AD886" s="40"/>
      <c r="AE886" s="40"/>
      <c r="AF886" s="40"/>
      <c r="AG886" s="40"/>
    </row>
    <row r="887" spans="4:33" ht="12.75" customHeight="1" x14ac:dyDescent="0.15">
      <c r="D887" s="40"/>
      <c r="AA887" s="40"/>
      <c r="AB887" s="40"/>
      <c r="AC887" s="40"/>
      <c r="AD887" s="40"/>
      <c r="AE887" s="40"/>
      <c r="AF887" s="40"/>
      <c r="AG887" s="40"/>
    </row>
    <row r="888" spans="4:33" ht="12.75" customHeight="1" x14ac:dyDescent="0.15">
      <c r="D888" s="40"/>
      <c r="AA888" s="40"/>
      <c r="AB888" s="40"/>
      <c r="AC888" s="40"/>
      <c r="AD888" s="40"/>
      <c r="AE888" s="40"/>
      <c r="AF888" s="40"/>
      <c r="AG888" s="40"/>
    </row>
    <row r="889" spans="4:33" ht="12.75" customHeight="1" x14ac:dyDescent="0.15">
      <c r="D889" s="40"/>
      <c r="AA889" s="40"/>
      <c r="AB889" s="40"/>
      <c r="AC889" s="40"/>
      <c r="AD889" s="40"/>
      <c r="AE889" s="40"/>
      <c r="AF889" s="40"/>
      <c r="AG889" s="40"/>
    </row>
    <row r="890" spans="4:33" ht="12.75" customHeight="1" x14ac:dyDescent="0.15">
      <c r="D890" s="40"/>
      <c r="AA890" s="40"/>
      <c r="AB890" s="40"/>
      <c r="AC890" s="40"/>
      <c r="AD890" s="40"/>
      <c r="AE890" s="40"/>
      <c r="AF890" s="40"/>
      <c r="AG890" s="40"/>
    </row>
    <row r="891" spans="4:33" ht="12.75" customHeight="1" x14ac:dyDescent="0.15">
      <c r="D891" s="40"/>
      <c r="AA891" s="40"/>
      <c r="AB891" s="40"/>
      <c r="AC891" s="40"/>
      <c r="AD891" s="40"/>
      <c r="AE891" s="40"/>
      <c r="AF891" s="40"/>
      <c r="AG891" s="40"/>
    </row>
    <row r="892" spans="4:33" ht="12.75" customHeight="1" x14ac:dyDescent="0.15">
      <c r="D892" s="40"/>
      <c r="AA892" s="40"/>
      <c r="AB892" s="40"/>
      <c r="AC892" s="40"/>
      <c r="AD892" s="40"/>
      <c r="AE892" s="40"/>
      <c r="AF892" s="40"/>
      <c r="AG892" s="40"/>
    </row>
    <row r="893" spans="4:33" ht="12.75" customHeight="1" x14ac:dyDescent="0.15">
      <c r="D893" s="40"/>
      <c r="AA893" s="40"/>
      <c r="AB893" s="40"/>
      <c r="AC893" s="40"/>
      <c r="AD893" s="40"/>
      <c r="AE893" s="40"/>
      <c r="AF893" s="40"/>
      <c r="AG893" s="40"/>
    </row>
    <row r="894" spans="4:33" ht="12.75" customHeight="1" x14ac:dyDescent="0.15">
      <c r="D894" s="40"/>
      <c r="AA894" s="40"/>
      <c r="AB894" s="40"/>
      <c r="AC894" s="40"/>
      <c r="AD894" s="40"/>
      <c r="AE894" s="40"/>
      <c r="AF894" s="40"/>
      <c r="AG894" s="40"/>
    </row>
    <row r="895" spans="4:33" ht="12.75" customHeight="1" x14ac:dyDescent="0.15">
      <c r="D895" s="40"/>
      <c r="AA895" s="40"/>
      <c r="AB895" s="40"/>
      <c r="AC895" s="40"/>
      <c r="AD895" s="40"/>
      <c r="AE895" s="40"/>
      <c r="AF895" s="40"/>
      <c r="AG895" s="40"/>
    </row>
    <row r="896" spans="4:33" ht="12.75" customHeight="1" x14ac:dyDescent="0.15">
      <c r="D896" s="40"/>
      <c r="AA896" s="40"/>
      <c r="AB896" s="40"/>
      <c r="AC896" s="40"/>
      <c r="AD896" s="40"/>
      <c r="AE896" s="40"/>
      <c r="AF896" s="40"/>
      <c r="AG896" s="40"/>
    </row>
    <row r="897" spans="4:33" ht="12.75" customHeight="1" x14ac:dyDescent="0.15">
      <c r="D897" s="40"/>
      <c r="AA897" s="40"/>
      <c r="AB897" s="40"/>
      <c r="AC897" s="40"/>
      <c r="AD897" s="40"/>
      <c r="AE897" s="40"/>
      <c r="AF897" s="40"/>
      <c r="AG897" s="40"/>
    </row>
    <row r="898" spans="4:33" ht="12.75" customHeight="1" x14ac:dyDescent="0.15">
      <c r="D898" s="40"/>
      <c r="AA898" s="40"/>
      <c r="AB898" s="40"/>
      <c r="AC898" s="40"/>
      <c r="AD898" s="40"/>
      <c r="AE898" s="40"/>
      <c r="AF898" s="40"/>
      <c r="AG898" s="40"/>
    </row>
    <row r="899" spans="4:33" ht="12.75" customHeight="1" x14ac:dyDescent="0.15">
      <c r="D899" s="40"/>
      <c r="AA899" s="40"/>
      <c r="AB899" s="40"/>
      <c r="AC899" s="40"/>
      <c r="AD899" s="40"/>
      <c r="AE899" s="40"/>
      <c r="AF899" s="40"/>
      <c r="AG899" s="40"/>
    </row>
    <row r="900" spans="4:33" ht="12.75" customHeight="1" x14ac:dyDescent="0.15">
      <c r="D900" s="40"/>
      <c r="AA900" s="40"/>
      <c r="AB900" s="40"/>
      <c r="AC900" s="40"/>
      <c r="AD900" s="40"/>
      <c r="AE900" s="40"/>
      <c r="AF900" s="40"/>
      <c r="AG900" s="40"/>
    </row>
    <row r="901" spans="4:33" ht="12.75" customHeight="1" x14ac:dyDescent="0.15">
      <c r="D901" s="40"/>
      <c r="AA901" s="40"/>
      <c r="AB901" s="40"/>
      <c r="AC901" s="40"/>
      <c r="AD901" s="40"/>
      <c r="AE901" s="40"/>
      <c r="AF901" s="40"/>
      <c r="AG901" s="40"/>
    </row>
    <row r="902" spans="4:33" ht="12.75" customHeight="1" x14ac:dyDescent="0.15">
      <c r="D902" s="40"/>
      <c r="AA902" s="40"/>
      <c r="AB902" s="40"/>
      <c r="AC902" s="40"/>
      <c r="AD902" s="40"/>
      <c r="AE902" s="40"/>
      <c r="AF902" s="40"/>
      <c r="AG902" s="40"/>
    </row>
    <row r="903" spans="4:33" ht="12.75" customHeight="1" x14ac:dyDescent="0.15">
      <c r="D903" s="40"/>
      <c r="AA903" s="40"/>
      <c r="AB903" s="40"/>
      <c r="AC903" s="40"/>
      <c r="AD903" s="40"/>
      <c r="AE903" s="40"/>
      <c r="AF903" s="40"/>
      <c r="AG903" s="40"/>
    </row>
    <row r="904" spans="4:33" ht="12.75" customHeight="1" x14ac:dyDescent="0.15">
      <c r="D904" s="40"/>
      <c r="AA904" s="40"/>
      <c r="AB904" s="40"/>
      <c r="AC904" s="40"/>
      <c r="AD904" s="40"/>
      <c r="AE904" s="40"/>
      <c r="AF904" s="40"/>
      <c r="AG904" s="40"/>
    </row>
    <row r="905" spans="4:33" ht="12.75" customHeight="1" x14ac:dyDescent="0.15">
      <c r="D905" s="40"/>
      <c r="AA905" s="40"/>
      <c r="AB905" s="40"/>
      <c r="AC905" s="40"/>
      <c r="AD905" s="40"/>
      <c r="AE905" s="40"/>
      <c r="AF905" s="40"/>
      <c r="AG905" s="40"/>
    </row>
    <row r="906" spans="4:33" ht="12.75" customHeight="1" x14ac:dyDescent="0.15">
      <c r="D906" s="40"/>
      <c r="AA906" s="40"/>
      <c r="AB906" s="40"/>
      <c r="AC906" s="40"/>
      <c r="AD906" s="40"/>
      <c r="AE906" s="40"/>
      <c r="AF906" s="40"/>
      <c r="AG906" s="40"/>
    </row>
    <row r="907" spans="4:33" ht="12.75" customHeight="1" x14ac:dyDescent="0.15">
      <c r="D907" s="40"/>
      <c r="AA907" s="40"/>
      <c r="AB907" s="40"/>
      <c r="AC907" s="40"/>
      <c r="AD907" s="40"/>
      <c r="AE907" s="40"/>
      <c r="AF907" s="40"/>
      <c r="AG907" s="40"/>
    </row>
    <row r="908" spans="4:33" ht="12.75" customHeight="1" x14ac:dyDescent="0.15">
      <c r="D908" s="40"/>
      <c r="AA908" s="40"/>
      <c r="AB908" s="40"/>
      <c r="AC908" s="40"/>
      <c r="AD908" s="40"/>
      <c r="AE908" s="40"/>
      <c r="AF908" s="40"/>
      <c r="AG908" s="40"/>
    </row>
    <row r="909" spans="4:33" ht="12.75" customHeight="1" x14ac:dyDescent="0.15">
      <c r="D909" s="40"/>
      <c r="AA909" s="40"/>
      <c r="AB909" s="40"/>
      <c r="AC909" s="40"/>
      <c r="AD909" s="40"/>
      <c r="AE909" s="40"/>
      <c r="AF909" s="40"/>
      <c r="AG909" s="40"/>
    </row>
    <row r="910" spans="4:33" ht="12.75" customHeight="1" x14ac:dyDescent="0.15">
      <c r="D910" s="40"/>
      <c r="AA910" s="40"/>
      <c r="AB910" s="40"/>
      <c r="AC910" s="40"/>
      <c r="AD910" s="40"/>
      <c r="AE910" s="40"/>
      <c r="AF910" s="40"/>
      <c r="AG910" s="40"/>
    </row>
    <row r="911" spans="4:33" ht="12.75" customHeight="1" x14ac:dyDescent="0.15">
      <c r="D911" s="40"/>
      <c r="AA911" s="40"/>
      <c r="AB911" s="40"/>
      <c r="AC911" s="40"/>
      <c r="AD911" s="40"/>
      <c r="AE911" s="40"/>
      <c r="AF911" s="40"/>
      <c r="AG911" s="40"/>
    </row>
    <row r="912" spans="4:33" ht="12.75" customHeight="1" x14ac:dyDescent="0.15">
      <c r="D912" s="40"/>
      <c r="AA912" s="40"/>
      <c r="AB912" s="40"/>
      <c r="AC912" s="40"/>
      <c r="AD912" s="40"/>
      <c r="AE912" s="40"/>
      <c r="AF912" s="40"/>
      <c r="AG912" s="40"/>
    </row>
    <row r="913" spans="4:33" ht="12.75" customHeight="1" x14ac:dyDescent="0.15">
      <c r="D913" s="40"/>
      <c r="AA913" s="40"/>
      <c r="AB913" s="40"/>
      <c r="AC913" s="40"/>
      <c r="AD913" s="40"/>
      <c r="AE913" s="40"/>
      <c r="AF913" s="40"/>
      <c r="AG913" s="40"/>
    </row>
    <row r="914" spans="4:33" ht="12.75" customHeight="1" x14ac:dyDescent="0.15">
      <c r="D914" s="40"/>
      <c r="AA914" s="40"/>
      <c r="AB914" s="40"/>
      <c r="AC914" s="40"/>
      <c r="AD914" s="40"/>
      <c r="AE914" s="40"/>
      <c r="AF914" s="40"/>
      <c r="AG914" s="40"/>
    </row>
    <row r="915" spans="4:33" ht="12.75" customHeight="1" x14ac:dyDescent="0.15">
      <c r="D915" s="40"/>
      <c r="AA915" s="40"/>
      <c r="AB915" s="40"/>
      <c r="AC915" s="40"/>
      <c r="AD915" s="40"/>
      <c r="AE915" s="40"/>
      <c r="AF915" s="40"/>
      <c r="AG915" s="40"/>
    </row>
    <row r="916" spans="4:33" ht="12.75" customHeight="1" x14ac:dyDescent="0.15">
      <c r="D916" s="40"/>
      <c r="AA916" s="40"/>
      <c r="AB916" s="40"/>
      <c r="AC916" s="40"/>
      <c r="AD916" s="40"/>
      <c r="AE916" s="40"/>
      <c r="AF916" s="40"/>
      <c r="AG916" s="40"/>
    </row>
    <row r="917" spans="4:33" ht="12.75" customHeight="1" x14ac:dyDescent="0.15">
      <c r="D917" s="40"/>
      <c r="AA917" s="40"/>
      <c r="AB917" s="40"/>
      <c r="AC917" s="40"/>
      <c r="AD917" s="40"/>
      <c r="AE917" s="40"/>
      <c r="AF917" s="40"/>
      <c r="AG917" s="40"/>
    </row>
    <row r="918" spans="4:33" ht="12.75" customHeight="1" x14ac:dyDescent="0.15">
      <c r="D918" s="40"/>
      <c r="AA918" s="40"/>
      <c r="AB918" s="40"/>
      <c r="AC918" s="40"/>
      <c r="AD918" s="40"/>
      <c r="AE918" s="40"/>
      <c r="AF918" s="40"/>
      <c r="AG918" s="40"/>
    </row>
    <row r="919" spans="4:33" ht="12.75" customHeight="1" x14ac:dyDescent="0.15">
      <c r="D919" s="40"/>
      <c r="AA919" s="40"/>
      <c r="AB919" s="40"/>
      <c r="AC919" s="40"/>
      <c r="AD919" s="40"/>
      <c r="AE919" s="40"/>
      <c r="AF919" s="40"/>
      <c r="AG919" s="40"/>
    </row>
    <row r="920" spans="4:33" ht="12.75" customHeight="1" x14ac:dyDescent="0.15">
      <c r="D920" s="40"/>
      <c r="AA920" s="40"/>
      <c r="AB920" s="40"/>
      <c r="AC920" s="40"/>
      <c r="AD920" s="40"/>
      <c r="AE920" s="40"/>
      <c r="AF920" s="40"/>
      <c r="AG920" s="40"/>
    </row>
    <row r="921" spans="4:33" ht="12.75" customHeight="1" x14ac:dyDescent="0.15">
      <c r="D921" s="40"/>
      <c r="AA921" s="40"/>
      <c r="AB921" s="40"/>
      <c r="AC921" s="40"/>
      <c r="AD921" s="40"/>
      <c r="AE921" s="40"/>
      <c r="AF921" s="40"/>
      <c r="AG921" s="40"/>
    </row>
    <row r="922" spans="4:33" ht="12.75" customHeight="1" x14ac:dyDescent="0.15">
      <c r="D922" s="40"/>
      <c r="AA922" s="40"/>
      <c r="AB922" s="40"/>
      <c r="AC922" s="40"/>
      <c r="AD922" s="40"/>
      <c r="AE922" s="40"/>
      <c r="AF922" s="40"/>
      <c r="AG922" s="40"/>
    </row>
    <row r="923" spans="4:33" ht="12.75" customHeight="1" x14ac:dyDescent="0.15">
      <c r="D923" s="40"/>
      <c r="AA923" s="40"/>
      <c r="AB923" s="40"/>
      <c r="AC923" s="40"/>
      <c r="AD923" s="40"/>
      <c r="AE923" s="40"/>
      <c r="AF923" s="40"/>
      <c r="AG923" s="40"/>
    </row>
    <row r="924" spans="4:33" ht="12.75" customHeight="1" x14ac:dyDescent="0.15">
      <c r="D924" s="40"/>
      <c r="AA924" s="40"/>
      <c r="AB924" s="40"/>
      <c r="AC924" s="40"/>
      <c r="AD924" s="40"/>
      <c r="AE924" s="40"/>
      <c r="AF924" s="40"/>
      <c r="AG924" s="40"/>
    </row>
    <row r="925" spans="4:33" ht="12.75" customHeight="1" x14ac:dyDescent="0.15">
      <c r="D925" s="40"/>
      <c r="AA925" s="40"/>
      <c r="AB925" s="40"/>
      <c r="AC925" s="40"/>
      <c r="AD925" s="40"/>
      <c r="AE925" s="40"/>
      <c r="AF925" s="40"/>
      <c r="AG925" s="40"/>
    </row>
    <row r="926" spans="4:33" ht="12.75" customHeight="1" x14ac:dyDescent="0.15">
      <c r="D926" s="40"/>
      <c r="AA926" s="40"/>
      <c r="AB926" s="40"/>
      <c r="AC926" s="40"/>
      <c r="AD926" s="40"/>
      <c r="AE926" s="40"/>
      <c r="AF926" s="40"/>
      <c r="AG926" s="40"/>
    </row>
    <row r="927" spans="4:33" ht="12.75" customHeight="1" x14ac:dyDescent="0.15">
      <c r="D927" s="40"/>
      <c r="AA927" s="40"/>
      <c r="AB927" s="40"/>
      <c r="AC927" s="40"/>
      <c r="AD927" s="40"/>
      <c r="AE927" s="40"/>
      <c r="AF927" s="40"/>
      <c r="AG927" s="40"/>
    </row>
    <row r="928" spans="4:33" ht="12.75" customHeight="1" x14ac:dyDescent="0.15">
      <c r="D928" s="40"/>
      <c r="AA928" s="40"/>
      <c r="AB928" s="40"/>
      <c r="AC928" s="40"/>
      <c r="AD928" s="40"/>
      <c r="AE928" s="40"/>
      <c r="AF928" s="40"/>
      <c r="AG928" s="40"/>
    </row>
    <row r="929" spans="4:33" ht="12.75" customHeight="1" x14ac:dyDescent="0.15">
      <c r="D929" s="40"/>
      <c r="AA929" s="40"/>
      <c r="AB929" s="40"/>
      <c r="AC929" s="40"/>
      <c r="AD929" s="40"/>
      <c r="AE929" s="40"/>
      <c r="AF929" s="40"/>
      <c r="AG929" s="40"/>
    </row>
    <row r="930" spans="4:33" ht="12.75" customHeight="1" x14ac:dyDescent="0.15">
      <c r="D930" s="40"/>
      <c r="AA930" s="40"/>
      <c r="AB930" s="40"/>
      <c r="AC930" s="40"/>
      <c r="AD930" s="40"/>
      <c r="AE930" s="40"/>
      <c r="AF930" s="40"/>
      <c r="AG930" s="40"/>
    </row>
    <row r="931" spans="4:33" ht="12.75" customHeight="1" x14ac:dyDescent="0.15">
      <c r="D931" s="40"/>
      <c r="AA931" s="40"/>
      <c r="AB931" s="40"/>
      <c r="AC931" s="40"/>
      <c r="AD931" s="40"/>
      <c r="AE931" s="40"/>
      <c r="AF931" s="40"/>
      <c r="AG931" s="40"/>
    </row>
    <row r="932" spans="4:33" ht="12.75" customHeight="1" x14ac:dyDescent="0.15">
      <c r="D932" s="40"/>
      <c r="AA932" s="40"/>
      <c r="AB932" s="40"/>
      <c r="AC932" s="40"/>
      <c r="AD932" s="40"/>
      <c r="AE932" s="40"/>
      <c r="AF932" s="40"/>
      <c r="AG932" s="40"/>
    </row>
    <row r="933" spans="4:33" ht="12.75" customHeight="1" x14ac:dyDescent="0.15">
      <c r="D933" s="40"/>
      <c r="AA933" s="40"/>
      <c r="AB933" s="40"/>
      <c r="AC933" s="40"/>
      <c r="AD933" s="40"/>
      <c r="AE933" s="40"/>
      <c r="AF933" s="40"/>
      <c r="AG933" s="40"/>
    </row>
    <row r="934" spans="4:33" ht="12.75" customHeight="1" x14ac:dyDescent="0.15">
      <c r="D934" s="40"/>
      <c r="AA934" s="40"/>
      <c r="AB934" s="40"/>
      <c r="AC934" s="40"/>
      <c r="AD934" s="40"/>
      <c r="AE934" s="40"/>
      <c r="AF934" s="40"/>
      <c r="AG934" s="40"/>
    </row>
    <row r="935" spans="4:33" ht="12.75" customHeight="1" x14ac:dyDescent="0.15">
      <c r="D935" s="40"/>
      <c r="AA935" s="40"/>
      <c r="AB935" s="40"/>
      <c r="AC935" s="40"/>
      <c r="AD935" s="40"/>
      <c r="AE935" s="40"/>
      <c r="AF935" s="40"/>
      <c r="AG935" s="40"/>
    </row>
    <row r="936" spans="4:33" ht="12.75" customHeight="1" x14ac:dyDescent="0.15">
      <c r="D936" s="40"/>
      <c r="AA936" s="40"/>
      <c r="AB936" s="40"/>
      <c r="AC936" s="40"/>
      <c r="AD936" s="40"/>
      <c r="AE936" s="40"/>
      <c r="AF936" s="40"/>
      <c r="AG936" s="40"/>
    </row>
    <row r="937" spans="4:33" ht="12.75" customHeight="1" x14ac:dyDescent="0.15">
      <c r="D937" s="40"/>
      <c r="AA937" s="40"/>
      <c r="AB937" s="40"/>
      <c r="AC937" s="40"/>
      <c r="AD937" s="40"/>
      <c r="AE937" s="40"/>
      <c r="AF937" s="40"/>
      <c r="AG937" s="40"/>
    </row>
    <row r="938" spans="4:33" ht="12.75" customHeight="1" x14ac:dyDescent="0.15">
      <c r="D938" s="40"/>
      <c r="AA938" s="40"/>
      <c r="AB938" s="40"/>
      <c r="AC938" s="40"/>
      <c r="AD938" s="40"/>
      <c r="AE938" s="40"/>
      <c r="AF938" s="40"/>
      <c r="AG938" s="40"/>
    </row>
    <row r="939" spans="4:33" ht="12.75" customHeight="1" x14ac:dyDescent="0.15">
      <c r="D939" s="40"/>
      <c r="AA939" s="40"/>
      <c r="AB939" s="40"/>
      <c r="AC939" s="40"/>
      <c r="AD939" s="40"/>
      <c r="AE939" s="40"/>
      <c r="AF939" s="40"/>
      <c r="AG939" s="40"/>
    </row>
    <row r="940" spans="4:33" ht="12.75" customHeight="1" x14ac:dyDescent="0.15">
      <c r="D940" s="40"/>
      <c r="AA940" s="40"/>
      <c r="AB940" s="40"/>
      <c r="AC940" s="40"/>
      <c r="AD940" s="40"/>
      <c r="AE940" s="40"/>
      <c r="AF940" s="40"/>
      <c r="AG940" s="40"/>
    </row>
    <row r="941" spans="4:33" ht="12.75" customHeight="1" x14ac:dyDescent="0.15">
      <c r="D941" s="40"/>
      <c r="AA941" s="40"/>
      <c r="AB941" s="40"/>
      <c r="AC941" s="40"/>
      <c r="AD941" s="40"/>
      <c r="AE941" s="40"/>
      <c r="AF941" s="40"/>
      <c r="AG941" s="40"/>
    </row>
    <row r="942" spans="4:33" ht="12.75" customHeight="1" x14ac:dyDescent="0.15">
      <c r="D942" s="40"/>
      <c r="AA942" s="40"/>
      <c r="AB942" s="40"/>
      <c r="AC942" s="40"/>
      <c r="AD942" s="40"/>
      <c r="AE942" s="40"/>
      <c r="AF942" s="40"/>
      <c r="AG942" s="40"/>
    </row>
    <row r="943" spans="4:33" ht="12.75" customHeight="1" x14ac:dyDescent="0.15">
      <c r="D943" s="40"/>
      <c r="AA943" s="40"/>
      <c r="AB943" s="40"/>
      <c r="AC943" s="40"/>
      <c r="AD943" s="40"/>
      <c r="AE943" s="40"/>
      <c r="AF943" s="40"/>
      <c r="AG943" s="40"/>
    </row>
    <row r="944" spans="4:33" ht="12.75" customHeight="1" x14ac:dyDescent="0.15">
      <c r="D944" s="40"/>
      <c r="AA944" s="40"/>
      <c r="AB944" s="40"/>
      <c r="AC944" s="40"/>
      <c r="AD944" s="40"/>
      <c r="AE944" s="40"/>
      <c r="AF944" s="40"/>
      <c r="AG944" s="40"/>
    </row>
    <row r="945" spans="4:33" ht="12.75" customHeight="1" x14ac:dyDescent="0.15">
      <c r="D945" s="40"/>
      <c r="AA945" s="40"/>
      <c r="AB945" s="40"/>
      <c r="AC945" s="40"/>
      <c r="AD945" s="40"/>
      <c r="AE945" s="40"/>
      <c r="AF945" s="40"/>
      <c r="AG945" s="40"/>
    </row>
    <row r="946" spans="4:33" ht="12.75" customHeight="1" x14ac:dyDescent="0.15">
      <c r="D946" s="40"/>
      <c r="AA946" s="40"/>
      <c r="AB946" s="40"/>
      <c r="AC946" s="40"/>
      <c r="AD946" s="40"/>
      <c r="AE946" s="40"/>
      <c r="AF946" s="40"/>
      <c r="AG946" s="40"/>
    </row>
    <row r="947" spans="4:33" ht="12.75" customHeight="1" x14ac:dyDescent="0.15">
      <c r="D947" s="40"/>
      <c r="AA947" s="40"/>
      <c r="AB947" s="40"/>
      <c r="AC947" s="40"/>
      <c r="AD947" s="40"/>
      <c r="AE947" s="40"/>
      <c r="AF947" s="40"/>
      <c r="AG947" s="40"/>
    </row>
    <row r="948" spans="4:33" ht="12.75" customHeight="1" x14ac:dyDescent="0.15">
      <c r="D948" s="40"/>
      <c r="AA948" s="40"/>
      <c r="AB948" s="40"/>
      <c r="AC948" s="40"/>
      <c r="AD948" s="40"/>
      <c r="AE948" s="40"/>
      <c r="AF948" s="40"/>
      <c r="AG948" s="40"/>
    </row>
    <row r="949" spans="4:33" ht="12.75" customHeight="1" x14ac:dyDescent="0.15">
      <c r="D949" s="40"/>
      <c r="AA949" s="40"/>
      <c r="AB949" s="40"/>
      <c r="AC949" s="40"/>
      <c r="AD949" s="40"/>
      <c r="AE949" s="40"/>
      <c r="AF949" s="40"/>
      <c r="AG949" s="40"/>
    </row>
    <row r="950" spans="4:33" ht="12.75" customHeight="1" x14ac:dyDescent="0.15">
      <c r="D950" s="40"/>
      <c r="AA950" s="40"/>
      <c r="AB950" s="40"/>
      <c r="AC950" s="40"/>
      <c r="AD950" s="40"/>
      <c r="AE950" s="40"/>
      <c r="AF950" s="40"/>
      <c r="AG950" s="40"/>
    </row>
    <row r="951" spans="4:33" ht="12.75" customHeight="1" x14ac:dyDescent="0.15">
      <c r="D951" s="40"/>
      <c r="AA951" s="40"/>
      <c r="AB951" s="40"/>
      <c r="AC951" s="40"/>
      <c r="AD951" s="40"/>
      <c r="AE951" s="40"/>
      <c r="AF951" s="40"/>
      <c r="AG951" s="40"/>
    </row>
    <row r="952" spans="4:33" ht="12.75" customHeight="1" x14ac:dyDescent="0.15">
      <c r="D952" s="40"/>
      <c r="AA952" s="40"/>
      <c r="AB952" s="40"/>
      <c r="AC952" s="40"/>
      <c r="AD952" s="40"/>
      <c r="AE952" s="40"/>
      <c r="AF952" s="40"/>
      <c r="AG952" s="40"/>
    </row>
    <row r="953" spans="4:33" ht="12.75" customHeight="1" x14ac:dyDescent="0.15">
      <c r="D953" s="40"/>
      <c r="AA953" s="40"/>
      <c r="AB953" s="40"/>
      <c r="AC953" s="40"/>
      <c r="AD953" s="40"/>
      <c r="AE953" s="40"/>
      <c r="AF953" s="40"/>
      <c r="AG953" s="40"/>
    </row>
    <row r="954" spans="4:33" ht="12.75" customHeight="1" x14ac:dyDescent="0.15">
      <c r="D954" s="40"/>
      <c r="AA954" s="40"/>
      <c r="AB954" s="40"/>
      <c r="AC954" s="40"/>
      <c r="AD954" s="40"/>
      <c r="AE954" s="40"/>
      <c r="AF954" s="40"/>
      <c r="AG954" s="40"/>
    </row>
    <row r="955" spans="4:33" ht="12.75" customHeight="1" x14ac:dyDescent="0.15">
      <c r="D955" s="40"/>
      <c r="AA955" s="40"/>
      <c r="AB955" s="40"/>
      <c r="AC955" s="40"/>
      <c r="AD955" s="40"/>
      <c r="AE955" s="40"/>
      <c r="AF955" s="40"/>
      <c r="AG955" s="40"/>
    </row>
    <row r="956" spans="4:33" ht="12.75" customHeight="1" x14ac:dyDescent="0.15">
      <c r="D956" s="40"/>
      <c r="AA956" s="40"/>
      <c r="AB956" s="40"/>
      <c r="AC956" s="40"/>
      <c r="AD956" s="40"/>
      <c r="AE956" s="40"/>
      <c r="AF956" s="40"/>
      <c r="AG956" s="40"/>
    </row>
    <row r="957" spans="4:33" ht="12.75" customHeight="1" x14ac:dyDescent="0.15">
      <c r="D957" s="40"/>
      <c r="AA957" s="40"/>
      <c r="AB957" s="40"/>
      <c r="AC957" s="40"/>
      <c r="AD957" s="40"/>
      <c r="AE957" s="40"/>
      <c r="AF957" s="40"/>
      <c r="AG957" s="40"/>
    </row>
    <row r="958" spans="4:33" ht="12.75" customHeight="1" x14ac:dyDescent="0.15">
      <c r="D958" s="40"/>
      <c r="AA958" s="40"/>
      <c r="AB958" s="40"/>
      <c r="AC958" s="40"/>
      <c r="AD958" s="40"/>
      <c r="AE958" s="40"/>
      <c r="AF958" s="40"/>
      <c r="AG958" s="40"/>
    </row>
    <row r="959" spans="4:33" ht="12.75" customHeight="1" x14ac:dyDescent="0.15">
      <c r="D959" s="40"/>
      <c r="AA959" s="40"/>
      <c r="AB959" s="40"/>
      <c r="AC959" s="40"/>
      <c r="AD959" s="40"/>
      <c r="AE959" s="40"/>
      <c r="AF959" s="40"/>
      <c r="AG959" s="40"/>
    </row>
    <row r="960" spans="4:33" ht="12.75" customHeight="1" x14ac:dyDescent="0.15">
      <c r="D960" s="40"/>
      <c r="AA960" s="40"/>
      <c r="AB960" s="40"/>
      <c r="AC960" s="40"/>
      <c r="AD960" s="40"/>
      <c r="AE960" s="40"/>
      <c r="AF960" s="40"/>
      <c r="AG960" s="40"/>
    </row>
    <row r="961" spans="4:33" ht="12.75" customHeight="1" x14ac:dyDescent="0.15">
      <c r="D961" s="40"/>
      <c r="AA961" s="40"/>
      <c r="AB961" s="40"/>
      <c r="AC961" s="40"/>
      <c r="AD961" s="40"/>
      <c r="AE961" s="40"/>
      <c r="AF961" s="40"/>
      <c r="AG961" s="40"/>
    </row>
    <row r="962" spans="4:33" ht="12.75" customHeight="1" x14ac:dyDescent="0.15">
      <c r="D962" s="40"/>
      <c r="AA962" s="40"/>
      <c r="AB962" s="40"/>
      <c r="AC962" s="40"/>
      <c r="AD962" s="40"/>
      <c r="AE962" s="40"/>
      <c r="AF962" s="40"/>
      <c r="AG962" s="40"/>
    </row>
    <row r="963" spans="4:33" ht="12.75" customHeight="1" x14ac:dyDescent="0.15">
      <c r="D963" s="40"/>
      <c r="AA963" s="40"/>
      <c r="AB963" s="40"/>
      <c r="AC963" s="40"/>
      <c r="AD963" s="40"/>
      <c r="AE963" s="40"/>
      <c r="AF963" s="40"/>
      <c r="AG963" s="40"/>
    </row>
    <row r="964" spans="4:33" ht="12.75" customHeight="1" x14ac:dyDescent="0.15">
      <c r="D964" s="40"/>
      <c r="AA964" s="40"/>
      <c r="AB964" s="40"/>
      <c r="AC964" s="40"/>
      <c r="AD964" s="40"/>
      <c r="AE964" s="40"/>
      <c r="AF964" s="40"/>
      <c r="AG964" s="40"/>
    </row>
    <row r="965" spans="4:33" ht="12.75" customHeight="1" x14ac:dyDescent="0.15">
      <c r="D965" s="40"/>
      <c r="AA965" s="40"/>
      <c r="AB965" s="40"/>
      <c r="AC965" s="40"/>
      <c r="AD965" s="40"/>
      <c r="AE965" s="40"/>
      <c r="AF965" s="40"/>
      <c r="AG965" s="40"/>
    </row>
    <row r="966" spans="4:33" ht="12.75" customHeight="1" x14ac:dyDescent="0.15">
      <c r="D966" s="40"/>
      <c r="AA966" s="40"/>
      <c r="AB966" s="40"/>
      <c r="AC966" s="40"/>
      <c r="AD966" s="40"/>
      <c r="AE966" s="40"/>
      <c r="AF966" s="40"/>
      <c r="AG966" s="40"/>
    </row>
    <row r="967" spans="4:33" ht="12.75" customHeight="1" x14ac:dyDescent="0.15">
      <c r="D967" s="40"/>
      <c r="AA967" s="40"/>
      <c r="AB967" s="40"/>
      <c r="AC967" s="40"/>
      <c r="AD967" s="40"/>
      <c r="AE967" s="40"/>
      <c r="AF967" s="40"/>
      <c r="AG967" s="40"/>
    </row>
    <row r="968" spans="4:33" ht="12.75" customHeight="1" x14ac:dyDescent="0.15">
      <c r="D968" s="40"/>
      <c r="AA968" s="40"/>
      <c r="AB968" s="40"/>
      <c r="AC968" s="40"/>
      <c r="AD968" s="40"/>
      <c r="AE968" s="40"/>
      <c r="AF968" s="40"/>
      <c r="AG968" s="40"/>
    </row>
    <row r="969" spans="4:33" ht="12.75" customHeight="1" x14ac:dyDescent="0.15">
      <c r="D969" s="40"/>
      <c r="AA969" s="40"/>
      <c r="AB969" s="40"/>
      <c r="AC969" s="40"/>
      <c r="AD969" s="40"/>
      <c r="AE969" s="40"/>
      <c r="AF969" s="40"/>
      <c r="AG969" s="40"/>
    </row>
    <row r="970" spans="4:33" ht="12.75" customHeight="1" x14ac:dyDescent="0.15">
      <c r="D970" s="40"/>
      <c r="AA970" s="40"/>
      <c r="AB970" s="40"/>
      <c r="AC970" s="40"/>
      <c r="AD970" s="40"/>
      <c r="AE970" s="40"/>
      <c r="AF970" s="40"/>
      <c r="AG970" s="40"/>
    </row>
    <row r="971" spans="4:33" ht="12.75" customHeight="1" x14ac:dyDescent="0.15">
      <c r="D971" s="40"/>
      <c r="AA971" s="40"/>
      <c r="AB971" s="40"/>
      <c r="AC971" s="40"/>
      <c r="AD971" s="40"/>
      <c r="AE971" s="40"/>
      <c r="AF971" s="40"/>
      <c r="AG971" s="40"/>
    </row>
    <row r="972" spans="4:33" ht="12.75" customHeight="1" x14ac:dyDescent="0.15">
      <c r="D972" s="40"/>
      <c r="AA972" s="40"/>
      <c r="AB972" s="40"/>
      <c r="AC972" s="40"/>
      <c r="AD972" s="40"/>
      <c r="AE972" s="40"/>
      <c r="AF972" s="40"/>
      <c r="AG972" s="40"/>
    </row>
    <row r="973" spans="4:33" ht="12.75" customHeight="1" x14ac:dyDescent="0.15">
      <c r="D973" s="40"/>
      <c r="AA973" s="40"/>
      <c r="AB973" s="40"/>
      <c r="AC973" s="40"/>
      <c r="AD973" s="40"/>
      <c r="AE973" s="40"/>
      <c r="AF973" s="40"/>
      <c r="AG973" s="40"/>
    </row>
    <row r="974" spans="4:33" ht="12.75" customHeight="1" x14ac:dyDescent="0.15">
      <c r="D974" s="40"/>
      <c r="AA974" s="40"/>
      <c r="AB974" s="40"/>
      <c r="AC974" s="40"/>
      <c r="AD974" s="40"/>
      <c r="AE974" s="40"/>
      <c r="AF974" s="40"/>
      <c r="AG974" s="40"/>
    </row>
    <row r="975" spans="4:33" ht="12.75" customHeight="1" x14ac:dyDescent="0.15">
      <c r="D975" s="40"/>
      <c r="AA975" s="40"/>
      <c r="AB975" s="40"/>
      <c r="AC975" s="40"/>
      <c r="AD975" s="40"/>
      <c r="AE975" s="40"/>
      <c r="AF975" s="40"/>
      <c r="AG975" s="40"/>
    </row>
    <row r="976" spans="4:33" ht="12.75" customHeight="1" x14ac:dyDescent="0.15">
      <c r="D976" s="40"/>
      <c r="AA976" s="40"/>
      <c r="AB976" s="40"/>
      <c r="AC976" s="40"/>
      <c r="AD976" s="40"/>
      <c r="AE976" s="40"/>
      <c r="AF976" s="40"/>
      <c r="AG976" s="40"/>
    </row>
    <row r="977" spans="4:33" ht="12.75" customHeight="1" x14ac:dyDescent="0.15">
      <c r="D977" s="40"/>
      <c r="AA977" s="40"/>
      <c r="AB977" s="40"/>
      <c r="AC977" s="40"/>
      <c r="AD977" s="40"/>
      <c r="AE977" s="40"/>
      <c r="AF977" s="40"/>
      <c r="AG977" s="40"/>
    </row>
    <row r="978" spans="4:33" ht="12.75" customHeight="1" x14ac:dyDescent="0.15">
      <c r="D978" s="40"/>
      <c r="AA978" s="40"/>
      <c r="AB978" s="40"/>
      <c r="AC978" s="40"/>
      <c r="AD978" s="40"/>
      <c r="AE978" s="40"/>
      <c r="AF978" s="40"/>
      <c r="AG978" s="40"/>
    </row>
    <row r="979" spans="4:33" ht="12.75" customHeight="1" x14ac:dyDescent="0.15">
      <c r="D979" s="40"/>
      <c r="AA979" s="40"/>
      <c r="AB979" s="40"/>
      <c r="AC979" s="40"/>
      <c r="AD979" s="40"/>
      <c r="AE979" s="40"/>
      <c r="AF979" s="40"/>
      <c r="AG979" s="40"/>
    </row>
    <row r="980" spans="4:33" ht="12.75" customHeight="1" x14ac:dyDescent="0.15">
      <c r="D980" s="40"/>
      <c r="AA980" s="40"/>
      <c r="AB980" s="40"/>
      <c r="AC980" s="40"/>
      <c r="AD980" s="40"/>
      <c r="AE980" s="40"/>
      <c r="AF980" s="40"/>
      <c r="AG980" s="40"/>
    </row>
    <row r="981" spans="4:33" ht="12.75" customHeight="1" x14ac:dyDescent="0.15">
      <c r="D981" s="40"/>
      <c r="AA981" s="40"/>
      <c r="AB981" s="40"/>
      <c r="AC981" s="40"/>
      <c r="AD981" s="40"/>
      <c r="AE981" s="40"/>
      <c r="AF981" s="40"/>
      <c r="AG981" s="40"/>
    </row>
    <row r="982" spans="4:33" ht="12.75" customHeight="1" x14ac:dyDescent="0.15">
      <c r="D982" s="40"/>
      <c r="AA982" s="40"/>
      <c r="AB982" s="40"/>
      <c r="AC982" s="40"/>
      <c r="AD982" s="40"/>
      <c r="AE982" s="40"/>
      <c r="AF982" s="40"/>
      <c r="AG982" s="40"/>
    </row>
    <row r="983" spans="4:33" ht="12.75" customHeight="1" x14ac:dyDescent="0.15">
      <c r="D983" s="40"/>
      <c r="AA983" s="40"/>
      <c r="AB983" s="40"/>
      <c r="AC983" s="40"/>
      <c r="AD983" s="40"/>
      <c r="AE983" s="40"/>
      <c r="AF983" s="40"/>
      <c r="AG983" s="40"/>
    </row>
    <row r="984" spans="4:33" ht="12.75" customHeight="1" x14ac:dyDescent="0.15">
      <c r="D984" s="40"/>
      <c r="AA984" s="40"/>
      <c r="AB984" s="40"/>
      <c r="AC984" s="40"/>
      <c r="AD984" s="40"/>
      <c r="AE984" s="40"/>
      <c r="AF984" s="40"/>
      <c r="AG984" s="40"/>
    </row>
    <row r="985" spans="4:33" ht="12.75" customHeight="1" x14ac:dyDescent="0.15">
      <c r="D985" s="40"/>
      <c r="AA985" s="40"/>
      <c r="AB985" s="40"/>
      <c r="AC985" s="40"/>
      <c r="AD985" s="40"/>
      <c r="AE985" s="40"/>
      <c r="AF985" s="40"/>
      <c r="AG985" s="40"/>
    </row>
    <row r="986" spans="4:33" ht="12.75" customHeight="1" x14ac:dyDescent="0.15">
      <c r="D986" s="40"/>
      <c r="AA986" s="40"/>
      <c r="AB986" s="40"/>
      <c r="AC986" s="40"/>
      <c r="AD986" s="40"/>
      <c r="AE986" s="40"/>
      <c r="AF986" s="40"/>
      <c r="AG986" s="40"/>
    </row>
    <row r="987" spans="4:33" ht="12.75" customHeight="1" x14ac:dyDescent="0.15">
      <c r="D987" s="40"/>
      <c r="AA987" s="40"/>
      <c r="AB987" s="40"/>
      <c r="AC987" s="40"/>
      <c r="AD987" s="40"/>
      <c r="AE987" s="40"/>
      <c r="AF987" s="40"/>
      <c r="AG987" s="40"/>
    </row>
    <row r="988" spans="4:33" ht="12.75" customHeight="1" x14ac:dyDescent="0.15">
      <c r="D988" s="40"/>
      <c r="AA988" s="40"/>
      <c r="AB988" s="40"/>
      <c r="AC988" s="40"/>
      <c r="AD988" s="40"/>
      <c r="AE988" s="40"/>
      <c r="AF988" s="40"/>
      <c r="AG988" s="40"/>
    </row>
    <row r="989" spans="4:33" ht="12.75" customHeight="1" x14ac:dyDescent="0.15">
      <c r="D989" s="40"/>
      <c r="AA989" s="40"/>
      <c r="AB989" s="40"/>
      <c r="AC989" s="40"/>
      <c r="AD989" s="40"/>
      <c r="AE989" s="40"/>
      <c r="AF989" s="40"/>
      <c r="AG989" s="40"/>
    </row>
    <row r="990" spans="4:33" ht="12.75" customHeight="1" x14ac:dyDescent="0.15">
      <c r="D990" s="40"/>
      <c r="AA990" s="40"/>
      <c r="AB990" s="40"/>
      <c r="AC990" s="40"/>
      <c r="AD990" s="40"/>
      <c r="AE990" s="40"/>
      <c r="AF990" s="40"/>
      <c r="AG990" s="40"/>
    </row>
    <row r="991" spans="4:33" ht="12.75" customHeight="1" x14ac:dyDescent="0.15">
      <c r="D991" s="40"/>
      <c r="AA991" s="40"/>
      <c r="AB991" s="40"/>
      <c r="AC991" s="40"/>
      <c r="AD991" s="40"/>
      <c r="AE991" s="40"/>
      <c r="AF991" s="40"/>
      <c r="AG991" s="40"/>
    </row>
    <row r="992" spans="4:33" ht="12.75" customHeight="1" x14ac:dyDescent="0.15">
      <c r="D992" s="40"/>
      <c r="AA992" s="40"/>
      <c r="AB992" s="40"/>
      <c r="AC992" s="40"/>
      <c r="AD992" s="40"/>
      <c r="AE992" s="40"/>
      <c r="AF992" s="40"/>
      <c r="AG992" s="40"/>
    </row>
    <row r="993" spans="4:33" ht="12.75" customHeight="1" x14ac:dyDescent="0.15">
      <c r="D993" s="40"/>
      <c r="AA993" s="40"/>
      <c r="AB993" s="40"/>
      <c r="AC993" s="40"/>
      <c r="AD993" s="40"/>
      <c r="AE993" s="40"/>
      <c r="AF993" s="40"/>
      <c r="AG993" s="40"/>
    </row>
    <row r="994" spans="4:33" ht="12.75" customHeight="1" x14ac:dyDescent="0.15">
      <c r="D994" s="40"/>
      <c r="AA994" s="40"/>
      <c r="AB994" s="40"/>
      <c r="AC994" s="40"/>
      <c r="AD994" s="40"/>
      <c r="AE994" s="40"/>
      <c r="AF994" s="40"/>
      <c r="AG994" s="40"/>
    </row>
    <row r="995" spans="4:33" ht="12.75" customHeight="1" x14ac:dyDescent="0.15">
      <c r="D995" s="40"/>
      <c r="AA995" s="40"/>
      <c r="AB995" s="40"/>
      <c r="AC995" s="40"/>
      <c r="AD995" s="40"/>
      <c r="AE995" s="40"/>
      <c r="AF995" s="40"/>
      <c r="AG995" s="40"/>
    </row>
    <row r="996" spans="4:33" ht="12.75" customHeight="1" x14ac:dyDescent="0.15">
      <c r="D996" s="40"/>
      <c r="AA996" s="40"/>
      <c r="AB996" s="40"/>
      <c r="AC996" s="40"/>
      <c r="AD996" s="40"/>
      <c r="AE996" s="40"/>
      <c r="AF996" s="40"/>
      <c r="AG996" s="40"/>
    </row>
    <row r="997" spans="4:33" ht="12.75" customHeight="1" x14ac:dyDescent="0.15">
      <c r="D997" s="40"/>
      <c r="AA997" s="40"/>
      <c r="AB997" s="40"/>
      <c r="AC997" s="40"/>
      <c r="AD997" s="40"/>
      <c r="AE997" s="40"/>
      <c r="AF997" s="40"/>
      <c r="AG997" s="40"/>
    </row>
    <row r="998" spans="4:33" ht="12.75" customHeight="1" x14ac:dyDescent="0.15">
      <c r="D998" s="40"/>
      <c r="AA998" s="40"/>
      <c r="AB998" s="40"/>
      <c r="AC998" s="40"/>
      <c r="AD998" s="40"/>
      <c r="AE998" s="40"/>
      <c r="AF998" s="40"/>
      <c r="AG998" s="40"/>
    </row>
    <row r="999" spans="4:33" ht="12.75" customHeight="1" x14ac:dyDescent="0.15">
      <c r="D999" s="40"/>
      <c r="AA999" s="40"/>
      <c r="AB999" s="40"/>
      <c r="AC999" s="40"/>
      <c r="AD999" s="40"/>
      <c r="AE999" s="40"/>
      <c r="AF999" s="40"/>
      <c r="AG999" s="40"/>
    </row>
    <row r="1000" spans="4:33" ht="12.75" customHeight="1" x14ac:dyDescent="0.15">
      <c r="D1000" s="40"/>
      <c r="AA1000" s="40"/>
      <c r="AB1000" s="40"/>
      <c r="AC1000" s="40"/>
      <c r="AD1000" s="40"/>
      <c r="AE1000" s="40"/>
      <c r="AF1000" s="40"/>
      <c r="AG1000" s="40"/>
    </row>
    <row r="1001" spans="4:33" ht="12.75" customHeight="1" x14ac:dyDescent="0.15">
      <c r="D1001" s="40"/>
      <c r="AA1001" s="40"/>
      <c r="AB1001" s="40"/>
      <c r="AC1001" s="40"/>
      <c r="AD1001" s="40"/>
      <c r="AE1001" s="40"/>
      <c r="AF1001" s="40"/>
      <c r="AG1001" s="40"/>
    </row>
    <row r="1002" spans="4:33" ht="12.75" customHeight="1" x14ac:dyDescent="0.15">
      <c r="D1002" s="40"/>
      <c r="AA1002" s="40"/>
      <c r="AB1002" s="40"/>
      <c r="AC1002" s="40"/>
      <c r="AD1002" s="40"/>
      <c r="AE1002" s="40"/>
      <c r="AF1002" s="40"/>
      <c r="AG1002" s="40"/>
    </row>
    <row r="1003" spans="4:33" ht="12.75" customHeight="1" x14ac:dyDescent="0.15">
      <c r="D1003" s="40"/>
      <c r="AA1003" s="40"/>
      <c r="AB1003" s="40"/>
      <c r="AC1003" s="40"/>
      <c r="AD1003" s="40"/>
      <c r="AE1003" s="40"/>
      <c r="AF1003" s="40"/>
      <c r="AG1003" s="40"/>
    </row>
    <row r="1004" spans="4:33" ht="12.75" customHeight="1" x14ac:dyDescent="0.15">
      <c r="D1004" s="40"/>
      <c r="AA1004" s="40"/>
      <c r="AB1004" s="40"/>
      <c r="AC1004" s="40"/>
      <c r="AD1004" s="40"/>
      <c r="AE1004" s="40"/>
      <c r="AF1004" s="40"/>
      <c r="AG1004" s="40"/>
    </row>
    <row r="1005" spans="4:33" ht="12.75" customHeight="1" x14ac:dyDescent="0.15">
      <c r="D1005" s="40"/>
      <c r="AA1005" s="40"/>
      <c r="AB1005" s="40"/>
      <c r="AC1005" s="40"/>
      <c r="AD1005" s="40"/>
      <c r="AE1005" s="40"/>
      <c r="AF1005" s="40"/>
      <c r="AG1005" s="40"/>
    </row>
    <row r="1006" spans="4:33" ht="12.75" customHeight="1" x14ac:dyDescent="0.15">
      <c r="D1006" s="40"/>
      <c r="AA1006" s="40"/>
      <c r="AB1006" s="40"/>
      <c r="AC1006" s="40"/>
      <c r="AD1006" s="40"/>
      <c r="AE1006" s="40"/>
      <c r="AF1006" s="40"/>
      <c r="AG1006" s="40"/>
    </row>
    <row r="1007" spans="4:33" ht="12.75" customHeight="1" x14ac:dyDescent="0.15">
      <c r="D1007" s="40"/>
      <c r="AA1007" s="40"/>
      <c r="AB1007" s="40"/>
      <c r="AC1007" s="40"/>
      <c r="AD1007" s="40"/>
      <c r="AE1007" s="40"/>
      <c r="AF1007" s="40"/>
      <c r="AG1007" s="40"/>
    </row>
    <row r="1008" spans="4:33" ht="12.75" customHeight="1" x14ac:dyDescent="0.15">
      <c r="D1008" s="40"/>
      <c r="AA1008" s="40"/>
      <c r="AB1008" s="40"/>
      <c r="AC1008" s="40"/>
      <c r="AD1008" s="40"/>
      <c r="AE1008" s="40"/>
      <c r="AF1008" s="40"/>
      <c r="AG1008" s="40"/>
    </row>
    <row r="1009" spans="4:33" ht="12.75" customHeight="1" x14ac:dyDescent="0.15">
      <c r="D1009" s="40"/>
      <c r="AA1009" s="40"/>
      <c r="AB1009" s="40"/>
      <c r="AC1009" s="40"/>
      <c r="AD1009" s="40"/>
      <c r="AE1009" s="40"/>
      <c r="AF1009" s="40"/>
      <c r="AG1009" s="40"/>
    </row>
    <row r="1010" spans="4:33" ht="12.75" customHeight="1" x14ac:dyDescent="0.15">
      <c r="D1010" s="40"/>
      <c r="AA1010" s="40"/>
      <c r="AB1010" s="40"/>
      <c r="AC1010" s="40"/>
      <c r="AD1010" s="40"/>
      <c r="AE1010" s="40"/>
      <c r="AF1010" s="40"/>
      <c r="AG1010" s="40"/>
    </row>
    <row r="1011" spans="4:33" ht="12.75" customHeight="1" x14ac:dyDescent="0.15">
      <c r="D1011" s="40"/>
      <c r="AA1011" s="40"/>
      <c r="AB1011" s="40"/>
      <c r="AC1011" s="40"/>
      <c r="AD1011" s="40"/>
      <c r="AE1011" s="40"/>
      <c r="AF1011" s="40"/>
      <c r="AG1011" s="40"/>
    </row>
    <row r="1012" spans="4:33" ht="12.75" customHeight="1" x14ac:dyDescent="0.15">
      <c r="D1012" s="40"/>
      <c r="AA1012" s="40"/>
      <c r="AB1012" s="40"/>
      <c r="AC1012" s="40"/>
      <c r="AD1012" s="40"/>
      <c r="AE1012" s="40"/>
      <c r="AF1012" s="40"/>
      <c r="AG1012" s="40"/>
    </row>
    <row r="1013" spans="4:33" ht="12.75" customHeight="1" x14ac:dyDescent="0.15">
      <c r="D1013" s="40"/>
      <c r="AA1013" s="40"/>
      <c r="AB1013" s="40"/>
      <c r="AC1013" s="40"/>
      <c r="AD1013" s="40"/>
      <c r="AE1013" s="40"/>
      <c r="AF1013" s="40"/>
      <c r="AG1013" s="40"/>
    </row>
    <row r="1014" spans="4:33" ht="12.75" customHeight="1" x14ac:dyDescent="0.15">
      <c r="D1014" s="40"/>
      <c r="AA1014" s="40"/>
      <c r="AB1014" s="40"/>
      <c r="AC1014" s="40"/>
      <c r="AD1014" s="40"/>
      <c r="AE1014" s="40"/>
      <c r="AF1014" s="40"/>
      <c r="AG1014" s="40"/>
    </row>
    <row r="1015" spans="4:33" ht="12.75" customHeight="1" x14ac:dyDescent="0.15">
      <c r="D1015" s="40"/>
      <c r="AA1015" s="40"/>
      <c r="AB1015" s="40"/>
      <c r="AC1015" s="40"/>
      <c r="AD1015" s="40"/>
      <c r="AE1015" s="40"/>
      <c r="AF1015" s="40"/>
      <c r="AG1015" s="40"/>
    </row>
    <row r="1016" spans="4:33" ht="12.75" customHeight="1" x14ac:dyDescent="0.15">
      <c r="D1016" s="40"/>
      <c r="AA1016" s="40"/>
      <c r="AB1016" s="40"/>
      <c r="AC1016" s="40"/>
      <c r="AD1016" s="40"/>
      <c r="AE1016" s="40"/>
      <c r="AF1016" s="40"/>
      <c r="AG1016" s="40"/>
    </row>
    <row r="1017" spans="4:33" ht="12.75" customHeight="1" x14ac:dyDescent="0.15">
      <c r="D1017" s="40"/>
      <c r="AA1017" s="40"/>
      <c r="AB1017" s="40"/>
      <c r="AC1017" s="40"/>
      <c r="AD1017" s="40"/>
      <c r="AE1017" s="40"/>
      <c r="AF1017" s="40"/>
      <c r="AG1017" s="40"/>
    </row>
    <row r="1018" spans="4:33" ht="12.75" customHeight="1" x14ac:dyDescent="0.15">
      <c r="D1018" s="40"/>
      <c r="AA1018" s="40"/>
      <c r="AB1018" s="40"/>
      <c r="AC1018" s="40"/>
      <c r="AD1018" s="40"/>
      <c r="AE1018" s="40"/>
      <c r="AF1018" s="40"/>
      <c r="AG1018" s="40"/>
    </row>
    <row r="1019" spans="4:33" ht="12.75" customHeight="1" x14ac:dyDescent="0.15">
      <c r="D1019" s="40"/>
      <c r="AA1019" s="40"/>
      <c r="AB1019" s="40"/>
      <c r="AC1019" s="40"/>
      <c r="AD1019" s="40"/>
      <c r="AE1019" s="40"/>
      <c r="AF1019" s="40"/>
      <c r="AG1019" s="40"/>
    </row>
    <row r="1020" spans="4:33" ht="12.75" customHeight="1" x14ac:dyDescent="0.15">
      <c r="D1020" s="40"/>
      <c r="AA1020" s="40"/>
      <c r="AB1020" s="40"/>
      <c r="AC1020" s="40"/>
      <c r="AD1020" s="40"/>
      <c r="AE1020" s="40"/>
      <c r="AF1020" s="40"/>
      <c r="AG1020" s="40"/>
    </row>
    <row r="1021" spans="4:33" ht="12.75" customHeight="1" x14ac:dyDescent="0.15">
      <c r="D1021" s="40"/>
      <c r="AA1021" s="40"/>
      <c r="AB1021" s="40"/>
      <c r="AC1021" s="40"/>
      <c r="AD1021" s="40"/>
      <c r="AE1021" s="40"/>
      <c r="AF1021" s="40"/>
      <c r="AG1021" s="40"/>
    </row>
    <row r="1022" spans="4:33" ht="12.75" customHeight="1" x14ac:dyDescent="0.15">
      <c r="D1022" s="40"/>
      <c r="AA1022" s="40"/>
      <c r="AB1022" s="40"/>
      <c r="AC1022" s="40"/>
      <c r="AD1022" s="40"/>
      <c r="AE1022" s="40"/>
      <c r="AF1022" s="40"/>
      <c r="AG1022" s="40"/>
    </row>
    <row r="1023" spans="4:33" ht="12.75" customHeight="1" x14ac:dyDescent="0.15">
      <c r="D1023" s="40"/>
      <c r="AA1023" s="40"/>
      <c r="AB1023" s="40"/>
      <c r="AC1023" s="40"/>
      <c r="AD1023" s="40"/>
      <c r="AE1023" s="40"/>
      <c r="AF1023" s="40"/>
      <c r="AG1023" s="40"/>
    </row>
    <row r="1024" spans="4:33" ht="12.75" customHeight="1" x14ac:dyDescent="0.15">
      <c r="D1024" s="40"/>
      <c r="AA1024" s="40"/>
      <c r="AB1024" s="40"/>
      <c r="AC1024" s="40"/>
      <c r="AD1024" s="40"/>
      <c r="AE1024" s="40"/>
      <c r="AF1024" s="40"/>
      <c r="AG1024" s="40"/>
    </row>
    <row r="1025" spans="4:33" ht="12.75" customHeight="1" x14ac:dyDescent="0.15">
      <c r="D1025" s="40"/>
      <c r="AA1025" s="40"/>
      <c r="AB1025" s="40"/>
      <c r="AC1025" s="40"/>
      <c r="AD1025" s="40"/>
      <c r="AE1025" s="40"/>
      <c r="AF1025" s="40"/>
      <c r="AG1025" s="40"/>
    </row>
    <row r="1026" spans="4:33" ht="12.75" customHeight="1" x14ac:dyDescent="0.15">
      <c r="D1026" s="40"/>
      <c r="AA1026" s="40"/>
      <c r="AB1026" s="40"/>
      <c r="AC1026" s="40"/>
      <c r="AD1026" s="40"/>
      <c r="AE1026" s="40"/>
      <c r="AF1026" s="40"/>
      <c r="AG1026" s="40"/>
    </row>
    <row r="1027" spans="4:33" ht="12.75" customHeight="1" x14ac:dyDescent="0.15">
      <c r="D1027" s="40"/>
      <c r="AA1027" s="40"/>
      <c r="AB1027" s="40"/>
      <c r="AC1027" s="40"/>
      <c r="AD1027" s="40"/>
      <c r="AE1027" s="40"/>
      <c r="AF1027" s="40"/>
      <c r="AG1027" s="40"/>
    </row>
    <row r="1028" spans="4:33" ht="12.75" customHeight="1" x14ac:dyDescent="0.15">
      <c r="D1028" s="40"/>
      <c r="AA1028" s="40"/>
      <c r="AB1028" s="40"/>
      <c r="AC1028" s="40"/>
      <c r="AD1028" s="40"/>
      <c r="AE1028" s="40"/>
      <c r="AF1028" s="40"/>
      <c r="AG1028" s="40"/>
    </row>
    <row r="1029" spans="4:33" ht="12.75" customHeight="1" x14ac:dyDescent="0.15">
      <c r="D1029" s="40"/>
      <c r="AA1029" s="40"/>
      <c r="AB1029" s="40"/>
      <c r="AC1029" s="40"/>
      <c r="AD1029" s="40"/>
      <c r="AE1029" s="40"/>
      <c r="AF1029" s="40"/>
      <c r="AG1029" s="40"/>
    </row>
    <row r="1030" spans="4:33" ht="12.75" customHeight="1" x14ac:dyDescent="0.15">
      <c r="D1030" s="40"/>
      <c r="AA1030" s="40"/>
      <c r="AB1030" s="40"/>
      <c r="AC1030" s="40"/>
      <c r="AD1030" s="40"/>
      <c r="AE1030" s="40"/>
      <c r="AF1030" s="40"/>
      <c r="AG1030" s="40"/>
    </row>
    <row r="1031" spans="4:33" ht="12.75" customHeight="1" x14ac:dyDescent="0.15">
      <c r="D1031" s="40"/>
      <c r="AA1031" s="40"/>
      <c r="AB1031" s="40"/>
      <c r="AC1031" s="40"/>
      <c r="AD1031" s="40"/>
      <c r="AE1031" s="40"/>
      <c r="AF1031" s="40"/>
      <c r="AG1031" s="40"/>
    </row>
    <row r="1032" spans="4:33" ht="12.75" customHeight="1" x14ac:dyDescent="0.15">
      <c r="D1032" s="40"/>
      <c r="AA1032" s="40"/>
      <c r="AB1032" s="40"/>
      <c r="AC1032" s="40"/>
      <c r="AD1032" s="40"/>
      <c r="AE1032" s="40"/>
      <c r="AF1032" s="40"/>
      <c r="AG1032" s="40"/>
    </row>
    <row r="1033" spans="4:33" ht="12.75" customHeight="1" x14ac:dyDescent="0.15">
      <c r="D1033" s="40"/>
      <c r="AA1033" s="40"/>
      <c r="AB1033" s="40"/>
      <c r="AC1033" s="40"/>
      <c r="AD1033" s="40"/>
      <c r="AE1033" s="40"/>
      <c r="AF1033" s="40"/>
      <c r="AG1033" s="40"/>
    </row>
    <row r="1034" spans="4:33" ht="12.75" customHeight="1" x14ac:dyDescent="0.15">
      <c r="D1034" s="40"/>
      <c r="AA1034" s="40"/>
      <c r="AB1034" s="40"/>
      <c r="AC1034" s="40"/>
      <c r="AD1034" s="40"/>
      <c r="AE1034" s="40"/>
      <c r="AF1034" s="40"/>
      <c r="AG1034" s="40"/>
    </row>
  </sheetData>
  <sheetProtection algorithmName="SHA-512" hashValue="nAT+Yzvs7hLEV4UaUsWjaciqBaqUtidrRD/PCuwRsDy4VyQdiaKFsrZ32G1mor5PhW4wBZPRvMeQRyJ8GLaPqw==" saltValue="5uZnMzItsOq6LFyaBrKQpw==" spinCount="100000" sheet="1" objects="1" scenarios="1"/>
  <mergeCells count="30">
    <mergeCell ref="A105:AE105"/>
    <mergeCell ref="T3:T4"/>
    <mergeCell ref="G106:I106"/>
    <mergeCell ref="J106:R106"/>
    <mergeCell ref="A3:A4"/>
    <mergeCell ref="S3:S4"/>
    <mergeCell ref="U3:U4"/>
    <mergeCell ref="X3:X4"/>
    <mergeCell ref="Y3:Y4"/>
    <mergeCell ref="AA3:AA4"/>
    <mergeCell ref="AB3:AB4"/>
    <mergeCell ref="AD3:AD4"/>
    <mergeCell ref="AE3:AE4"/>
    <mergeCell ref="B3:B4"/>
    <mergeCell ref="C3:C4"/>
    <mergeCell ref="D3:D4"/>
    <mergeCell ref="E3:E4"/>
    <mergeCell ref="F3:F4"/>
    <mergeCell ref="A1:AE1"/>
    <mergeCell ref="G2:I2"/>
    <mergeCell ref="T2:U2"/>
    <mergeCell ref="AA2:AB2"/>
    <mergeCell ref="AD2:AE2"/>
    <mergeCell ref="W3:W4"/>
    <mergeCell ref="G3:I3"/>
    <mergeCell ref="J3:R3"/>
    <mergeCell ref="V3:V4"/>
    <mergeCell ref="X2:Z2"/>
    <mergeCell ref="Z3:Z4"/>
    <mergeCell ref="AC3:AC4"/>
  </mergeCells>
  <dataValidations count="1">
    <dataValidation type="list" allowBlank="1" showInputMessage="1" showErrorMessage="1" sqref="E107:E126" xr:uid="{DFDA260A-CD3B-434F-B0CF-DECBA175B14D}">
      <formula1>#REF!</formula1>
    </dataValidation>
  </dataValidations>
  <pageMargins left="0.7" right="0.7" top="0.75" bottom="0.75" header="0.3" footer="0.3"/>
  <pageSetup orientation="landscape" horizontalDpi="0" verticalDpi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0F47B-21A8-7A40-8E05-A1A560AB2ACE}">
  <sheetPr codeName="Feuil5"/>
  <dimension ref="F50"/>
  <sheetViews>
    <sheetView workbookViewId="0"/>
  </sheetViews>
  <sheetFormatPr baseColWidth="10" defaultColWidth="10.83203125" defaultRowHeight="13" x14ac:dyDescent="0.15"/>
  <cols>
    <col min="1" max="16384" width="10.83203125" style="209"/>
  </cols>
  <sheetData>
    <row r="50" spans="6:6" x14ac:dyDescent="0.15">
      <c r="F50" s="25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Mloc 2022</vt:lpstr>
      <vt:lpstr>Listes</vt:lpstr>
      <vt:lpstr>RTT 2022</vt:lpstr>
      <vt:lpstr>PFA 2022 ISP</vt:lpstr>
      <vt:lpstr>Feuille de calcul et remarques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Potter</dc:creator>
  <cp:lastModifiedBy>Microsoft Office User</cp:lastModifiedBy>
  <cp:lastPrinted>2022-10-04T12:33:39Z</cp:lastPrinted>
  <dcterms:created xsi:type="dcterms:W3CDTF">2003-10-28T07:22:35Z</dcterms:created>
  <dcterms:modified xsi:type="dcterms:W3CDTF">2022-10-30T14:56:04Z</dcterms:modified>
</cp:coreProperties>
</file>