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 codeName="{A63ED3A1-9429-3D75-F2AA-CA7E51A8F3A1}"/>
  <workbookPr codeName="ThisWorkbook"/>
  <mc:AlternateContent xmlns:mc="http://schemas.openxmlformats.org/markup-compatibility/2006">
    <mc:Choice Requires="x15">
      <x15ac:absPath xmlns:x15ac="http://schemas.microsoft.com/office/spreadsheetml/2010/11/ac" url="/Users/xavier/Desktop/"/>
    </mc:Choice>
  </mc:AlternateContent>
  <xr:revisionPtr revIDLastSave="0" documentId="13_ncr:1_{84116C77-73F0-B24C-9069-ECBBEC0C8BF0}" xr6:coauthVersionLast="47" xr6:coauthVersionMax="47" xr10:uidLastSave="{00000000-0000-0000-0000-000000000000}"/>
  <bookViews>
    <workbookView xWindow="3160" yWindow="1320" windowWidth="41120" windowHeight="22800" tabRatio="587" xr2:uid="{00000000-000D-0000-FFFF-FFFF00000000}"/>
  </bookViews>
  <sheets>
    <sheet name="Mloc 2022" sheetId="1" r:id="rId1"/>
    <sheet name="Salaires au 01.12.2022" sheetId="6" r:id="rId2"/>
    <sheet name="Salaires au 01.02.2023" sheetId="7" r:id="rId3"/>
    <sheet name="Salaires au 01.05.2023" sheetId="8" r:id="rId4"/>
    <sheet name="Salaires au 01.08.2023" sheetId="9" r:id="rId5"/>
  </sheets>
  <externalReferences>
    <externalReference r:id="rId6"/>
  </externalReferenc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" i="1"/>
  <c r="H12" i="1"/>
  <c r="H13" i="1"/>
  <c r="H14" i="1"/>
  <c r="H15" i="1"/>
  <c r="H16" i="1"/>
  <c r="H17" i="1"/>
  <c r="H18" i="1"/>
  <c r="H19" i="1"/>
  <c r="H20" i="1"/>
  <c r="H21" i="1"/>
  <c r="H22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0" i="1"/>
  <c r="C123" i="1"/>
  <c r="C122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128" i="1"/>
  <c r="E129" i="1"/>
  <c r="E130" i="1"/>
  <c r="E131" i="1"/>
  <c r="E132" i="1"/>
  <c r="E133" i="1"/>
  <c r="E134" i="1"/>
  <c r="E135" i="1"/>
  <c r="E136" i="1"/>
  <c r="E137" i="1"/>
  <c r="E138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27" i="1"/>
  <c r="F129" i="1"/>
  <c r="F137" i="1"/>
  <c r="F220" i="1"/>
  <c r="F212" i="1"/>
  <c r="F204" i="1"/>
  <c r="F196" i="1"/>
  <c r="F188" i="1"/>
  <c r="F180" i="1"/>
  <c r="F172" i="1"/>
  <c r="F164" i="1"/>
  <c r="F156" i="1"/>
  <c r="F148" i="1"/>
  <c r="F140" i="1"/>
  <c r="F135" i="1"/>
  <c r="F226" i="1"/>
  <c r="F218" i="1"/>
  <c r="F210" i="1"/>
  <c r="F202" i="1"/>
  <c r="F194" i="1"/>
  <c r="F186" i="1"/>
  <c r="F178" i="1"/>
  <c r="F170" i="1"/>
  <c r="F162" i="1"/>
  <c r="F154" i="1"/>
  <c r="F146" i="1"/>
  <c r="F133" i="1"/>
  <c r="F224" i="1"/>
  <c r="F216" i="1"/>
  <c r="F208" i="1"/>
  <c r="F200" i="1"/>
  <c r="F192" i="1"/>
  <c r="F184" i="1"/>
  <c r="F176" i="1"/>
  <c r="F168" i="1"/>
  <c r="F160" i="1"/>
  <c r="F152" i="1"/>
  <c r="F144" i="1"/>
  <c r="F131" i="1"/>
  <c r="F222" i="1"/>
  <c r="F214" i="1"/>
  <c r="F206" i="1"/>
  <c r="F198" i="1"/>
  <c r="F190" i="1"/>
  <c r="F182" i="1"/>
  <c r="F174" i="1"/>
  <c r="F166" i="1"/>
  <c r="F158" i="1"/>
  <c r="F150" i="1"/>
  <c r="F142" i="1"/>
  <c r="F136" i="1"/>
  <c r="F128" i="1"/>
  <c r="F219" i="1"/>
  <c r="F211" i="1"/>
  <c r="F203" i="1"/>
  <c r="F195" i="1"/>
  <c r="F187" i="1"/>
  <c r="F179" i="1"/>
  <c r="F171" i="1"/>
  <c r="F163" i="1"/>
  <c r="F155" i="1"/>
  <c r="F147" i="1"/>
  <c r="F139" i="1"/>
  <c r="F138" i="1"/>
  <c r="F130" i="1"/>
  <c r="F221" i="1"/>
  <c r="F213" i="1"/>
  <c r="F205" i="1"/>
  <c r="F197" i="1"/>
  <c r="F189" i="1"/>
  <c r="F181" i="1"/>
  <c r="F173" i="1"/>
  <c r="F165" i="1"/>
  <c r="F157" i="1"/>
  <c r="F149" i="1"/>
  <c r="F141" i="1"/>
  <c r="F132" i="1"/>
  <c r="F223" i="1"/>
  <c r="F215" i="1"/>
  <c r="F207" i="1"/>
  <c r="F199" i="1"/>
  <c r="F191" i="1"/>
  <c r="F183" i="1"/>
  <c r="F175" i="1"/>
  <c r="F167" i="1"/>
  <c r="F159" i="1"/>
  <c r="F151" i="1"/>
  <c r="F143" i="1"/>
  <c r="F134" i="1"/>
  <c r="F225" i="1"/>
  <c r="F217" i="1"/>
  <c r="F209" i="1"/>
  <c r="F201" i="1"/>
  <c r="F193" i="1"/>
  <c r="F185" i="1"/>
  <c r="F177" i="1"/>
  <c r="F169" i="1"/>
  <c r="F161" i="1"/>
  <c r="F153" i="1"/>
  <c r="F145" i="1"/>
  <c r="D128" i="1"/>
  <c r="E127" i="1"/>
  <c r="E227" i="1"/>
  <c r="F127" i="1"/>
  <c r="F22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D2" authorId="0" shapeId="0" xr:uid="{30847C05-3CDA-3246-BE45-A68EEC1CC243}">
      <text>
        <r>
          <rPr>
            <sz val="11"/>
            <color rgb="FF000000"/>
            <rFont val="Tahoma"/>
            <family val="34"/>
          </rPr>
          <t xml:space="preserve">Veuillez uniquement utiliser le format suivant : aammjjxxxxx
</t>
        </r>
        <r>
          <rPr>
            <sz val="11"/>
            <color rgb="FF000000"/>
            <rFont val="Tahoma"/>
            <family val="34"/>
          </rPr>
          <t xml:space="preserve">
</t>
        </r>
        <r>
          <rPr>
            <sz val="11"/>
            <color rgb="FF000000"/>
            <rFont val="Tahoma"/>
            <family val="34"/>
          </rPr>
          <t>Il est inutile d'introduire les " . " et le " - "</t>
        </r>
      </text>
    </comment>
    <comment ref="E2" authorId="0" shapeId="0" xr:uid="{175063F6-B0AC-7D4D-88AA-5AE068C3E2C2}">
      <text>
        <r>
          <rPr>
            <sz val="11"/>
            <color rgb="FF000000"/>
            <rFont val="Tahoma"/>
            <family val="34"/>
          </rPr>
          <t xml:space="preserve">Veuillez ne pas introduire de données dans cette colonne, celles-ci sont calculées automatiquement
</t>
        </r>
      </text>
    </comment>
    <comment ref="F2" authorId="0" shapeId="0" xr:uid="{6A92F5D6-EFF1-F74C-A0AB-B6FE2EA30054}">
      <text>
        <r>
          <rPr>
            <sz val="11"/>
            <color rgb="FF000000"/>
            <rFont val="Tahoma"/>
            <family val="2"/>
          </rPr>
          <t xml:space="preserve">Veuillez introduire l'ancienneté du travailleur uniquement sous la forme suivante : aamm (0 inclus)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 xml:space="preserve">Ex : 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502 (pour une ancienneté de 5 ans et 2 mois)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>Le "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" </t>
        </r>
        <r>
          <rPr>
            <b/>
            <sz val="11"/>
            <color rgb="FF000000"/>
            <rFont val="Tahoma"/>
            <family val="2"/>
          </rPr>
          <t xml:space="preserve">est indispensable </t>
        </r>
        <r>
          <rPr>
            <sz val="11"/>
            <color rgb="FF000000"/>
            <rFont val="Tahoma"/>
            <family val="2"/>
          </rPr>
          <t xml:space="preserve">pour les anciennetés de moins de 10 ans
</t>
        </r>
      </text>
    </comment>
    <comment ref="G2" authorId="0" shapeId="0" xr:uid="{9C18073E-AD94-8645-AFB1-0F8DF1F7DF13}">
      <text>
        <r>
          <rPr>
            <sz val="11"/>
            <color rgb="FF000000"/>
            <rFont val="Tahoma"/>
            <family val="34"/>
          </rPr>
          <t>Veuillez ne pas compléter cette colonne. Elle sert à illustrer la manière adéquate d'introduire l'ancienneté barémique du travailleur à l'aide de quelques exemples.</t>
        </r>
      </text>
    </comment>
    <comment ref="H2" authorId="0" shapeId="0" xr:uid="{CDE72814-26DA-4B42-8F9A-E68E6BA37BC4}">
      <text>
        <r>
          <rPr>
            <sz val="10.5"/>
            <color rgb="FF000000"/>
            <rFont val="Tahoma"/>
            <family val="2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Le calcul s'opère automatiquement en regard de l'ancienneté du travailleur et de son échelon.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Veuillez noter qu'il s'agit de la rémunération mensuelle brute allouée pour un TP (100%)
</t>
        </r>
      </text>
    </comment>
    <comment ref="I2" authorId="0" shapeId="0" xr:uid="{A33720EB-DF0D-A04B-B40F-2A11BBFDD918}">
      <text>
        <r>
          <rPr>
            <sz val="10.5"/>
            <color rgb="FF000000"/>
            <rFont val="Tahoma"/>
            <family val="34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34"/>
          </rPr>
          <t xml:space="preserve">
</t>
        </r>
        <r>
          <rPr>
            <sz val="10.5"/>
            <color rgb="FF000000"/>
            <rFont val="Tahoma"/>
            <family val="34"/>
          </rPr>
          <t>Le calcul s'opère automatiquement en regard du numéro de registre national introduit.</t>
        </r>
      </text>
    </comment>
    <comment ref="J7" authorId="0" shapeId="0" xr:uid="{9D7900D9-973E-3047-8DE8-7CDD2A0996A5}">
      <text>
        <r>
          <rPr>
            <sz val="11"/>
            <color rgb="FF000000"/>
            <rFont val="Tahoma"/>
            <family val="2"/>
          </rPr>
          <t xml:space="preserve">Veuillez sélectionner dans le menu déroulant
</t>
        </r>
      </text>
    </comment>
  </commentList>
</comments>
</file>

<file path=xl/sharedStrings.xml><?xml version="1.0" encoding="utf-8"?>
<sst xmlns="http://schemas.openxmlformats.org/spreadsheetml/2006/main" count="178" uniqueCount="70">
  <si>
    <t xml:space="preserve">Régime de travail </t>
  </si>
  <si>
    <t>FRAIS SALARIAUX</t>
  </si>
  <si>
    <t>FRAIS DE FONCTIONNEMENT</t>
  </si>
  <si>
    <t>MONTANT TOTAL</t>
  </si>
  <si>
    <t>Nombre P.P.</t>
  </si>
  <si>
    <t>TRAVAILLEURS ART.60</t>
  </si>
  <si>
    <t>Travailleurs</t>
  </si>
  <si>
    <t>Numéro de registre national</t>
  </si>
  <si>
    <t>Date de naissance</t>
  </si>
  <si>
    <t>Ancienneté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</si>
  <si>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</si>
  <si>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</si>
  <si>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</si>
  <si>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</si>
  <si>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</si>
  <si>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</si>
  <si>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</si>
  <si>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</si>
  <si>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</si>
  <si>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</si>
  <si>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</si>
  <si>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</si>
  <si>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</si>
  <si>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</si>
  <si>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</si>
  <si>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</si>
  <si>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</si>
  <si>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</si>
  <si>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</si>
  <si>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</si>
  <si>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</si>
  <si>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</si>
  <si>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</si>
  <si>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</si>
  <si>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</si>
  <si>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</si>
  <si>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</si>
  <si>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</si>
  <si>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</si>
  <si>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</si>
  <si>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</si>
  <si>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</si>
  <si>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Nom du travailleur</t>
  </si>
  <si>
    <t xml:space="preserve"> Prénom du travailleur</t>
  </si>
  <si>
    <t>Régime de travail (exprimé en ETP)</t>
  </si>
  <si>
    <t>Fonction du travailleur - Echelon barémique</t>
  </si>
  <si>
    <t>Ancienneté barémique au 01/01/2022</t>
  </si>
  <si>
    <t>TOTAL AFFECTATION (hors équipe de base COCOF)</t>
  </si>
  <si>
    <t>TRAVAILLEURS ART.60 ES</t>
  </si>
  <si>
    <t>Nombre ETP ISP</t>
  </si>
  <si>
    <t>Exemple ancienneté barémique</t>
  </si>
  <si>
    <t>1 ans et 2 mois = 0102</t>
  </si>
  <si>
    <t>5 ans et 10 mois = 0510</t>
  </si>
  <si>
    <t>10 ans et 2 mois = 1002</t>
  </si>
  <si>
    <t>15 ans et 11 mois = 1511</t>
  </si>
  <si>
    <t>TRAVAILLEURS ACS INSERTION</t>
  </si>
  <si>
    <t>TRAVAILLEURS ECOSOC INSERTION</t>
  </si>
  <si>
    <t>TRAVAILLEURS ECOSOC TRANSITION</t>
  </si>
  <si>
    <r>
      <t xml:space="preserve">Nombre TRAVAILLEURS </t>
    </r>
    <r>
      <rPr>
        <b/>
        <sz val="11"/>
        <color theme="1"/>
        <rFont val="Tahoma"/>
        <family val="2"/>
      </rPr>
      <t>ISP</t>
    </r>
  </si>
  <si>
    <t>Différence coût total réel - coût finançable</t>
  </si>
  <si>
    <t>Rémunération</t>
  </si>
  <si>
    <t>Echelon barémique</t>
  </si>
  <si>
    <t>Intitulé de la fonction</t>
  </si>
  <si>
    <t xml:space="preserve">Machin </t>
  </si>
  <si>
    <t>Truc</t>
  </si>
  <si>
    <t>0600</t>
  </si>
  <si>
    <t>0709</t>
  </si>
  <si>
    <t>0605</t>
  </si>
  <si>
    <t>4.1</t>
  </si>
  <si>
    <t>4.2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</si>
</sst>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#\.##\.##\-###\.##"/>
    <numFmt numFmtId="166" formatCode="d/mm/yyyy"/>
  </numFmts>
  <fonts count="13" x14ac:knownFonts="1">
    <font>
      <sz val="10"/>
      <color rgb="FF000000"/>
      <name val="Arial"/>
    </font>
    <font>
      <sz val="10"/>
      <color rgb="FF000000"/>
      <name val="Arial"/>
      <family val="2"/>
    </font>
    <font>
      <sz val="11"/>
      <color theme="1"/>
      <name val="Tahoma"/>
      <family val="2"/>
    </font>
    <font>
      <sz val="11"/>
      <color rgb="FF000000"/>
      <name val="Tahoma"/>
      <family val="2"/>
    </font>
    <font>
      <b/>
      <sz val="11"/>
      <color theme="1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b/>
      <sz val="11"/>
      <color rgb="FF000000"/>
      <name val="Tahoma"/>
      <family val="2"/>
    </font>
    <font>
      <sz val="8"/>
      <name val="Arial"/>
      <family val="2"/>
    </font>
    <font>
      <sz val="11"/>
      <color rgb="FF000000"/>
      <name val="Tahoma"/>
      <family val="34"/>
    </font>
    <font>
      <b/>
      <sz val="10"/>
      <color rgb="FF000000"/>
      <name val="Arial"/>
      <family val="2"/>
    </font>
    <font>
      <sz val="10.5"/>
      <color rgb="FF000000"/>
      <name val="Tahoma"/>
      <family val="34"/>
    </font>
    <font>
      <sz val="10.5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99"/>
        <bgColor rgb="FFFFFF99"/>
      </patternFill>
    </fill>
    <fill>
      <patternFill patternType="solid">
        <fgColor theme="0"/>
        <bgColor theme="0"/>
      </patternFill>
    </fill>
    <fill>
      <patternFill patternType="solid">
        <fgColor rgb="FFCCFFCC"/>
        <bgColor rgb="FFCCFFCC"/>
      </patternFill>
    </fill>
    <fill>
      <patternFill patternType="solid">
        <fgColor rgb="FF96FF94"/>
        <bgColor indexed="64"/>
      </patternFill>
    </fill>
    <fill>
      <patternFill patternType="solid">
        <fgColor rgb="FFFFD599"/>
        <bgColor rgb="FFFFCC99"/>
      </patternFill>
    </fill>
    <fill>
      <patternFill patternType="solid">
        <fgColor theme="0" tint="-0.14999847407452621"/>
        <bgColor indexed="64"/>
      </patternFill>
    </fill>
  </fills>
  <borders count="5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4"/>
  </cellStyleXfs>
  <cellXfs count="131">
    <xf numFmtId="0" fontId="0" fillId="0" borderId="0" xfId="0"/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30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4" fontId="4" fillId="0" borderId="4" xfId="0" applyNumberFormat="1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29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4" fontId="2" fillId="0" borderId="29" xfId="0" applyNumberFormat="1" applyFont="1" applyBorder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0" fontId="2" fillId="0" borderId="52" xfId="0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7" fillId="0" borderId="5" xfId="0" applyNumberFormat="1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3" xfId="0" quotePrefix="1" applyBorder="1" applyAlignment="1">
      <alignment horizontal="center"/>
    </xf>
    <xf numFmtId="0" fontId="0" fillId="0" borderId="14" xfId="0" quotePrefix="1" applyBorder="1" applyAlignment="1">
      <alignment horizontal="center"/>
    </xf>
    <xf numFmtId="0" fontId="7" fillId="0" borderId="39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4" fillId="0" borderId="23" xfId="0" applyFont="1" applyBorder="1" applyAlignment="1" applyProtection="1">
      <alignment horizontal="center" vertical="center"/>
      <protection locked="0"/>
    </xf>
    <xf numFmtId="0" fontId="4" fillId="0" borderId="26" xfId="0" applyFont="1" applyBorder="1" applyAlignment="1" applyProtection="1">
      <alignment horizontal="center" vertical="center"/>
      <protection locked="0"/>
    </xf>
    <xf numFmtId="0" fontId="4" fillId="0" borderId="32" xfId="0" applyFont="1" applyBorder="1" applyAlignment="1" applyProtection="1">
      <alignment horizontal="center" vertical="center"/>
      <protection locked="0"/>
    </xf>
    <xf numFmtId="0" fontId="2" fillId="0" borderId="31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165" fontId="3" fillId="0" borderId="33" xfId="0" applyNumberFormat="1" applyFont="1" applyBorder="1" applyAlignment="1" applyProtection="1">
      <alignment horizontal="center" vertical="center"/>
      <protection locked="0"/>
    </xf>
    <xf numFmtId="2" fontId="2" fillId="0" borderId="7" xfId="0" applyNumberFormat="1" applyFont="1" applyBorder="1" applyAlignment="1" applyProtection="1">
      <alignment horizontal="center" vertical="center"/>
      <protection locked="0"/>
    </xf>
    <xf numFmtId="49" fontId="2" fillId="0" borderId="33" xfId="0" applyNumberFormat="1" applyFont="1" applyBorder="1" applyAlignment="1" applyProtection="1">
      <alignment horizontal="center" vertical="center"/>
      <protection locked="0"/>
    </xf>
    <xf numFmtId="0" fontId="2" fillId="0" borderId="28" xfId="0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49" fontId="2" fillId="0" borderId="5" xfId="0" applyNumberFormat="1" applyFont="1" applyBorder="1" applyAlignment="1" applyProtection="1">
      <alignment horizontal="center" vertical="center"/>
      <protection locked="0"/>
    </xf>
    <xf numFmtId="0" fontId="2" fillId="3" borderId="28" xfId="0" applyFont="1" applyFill="1" applyBorder="1" applyAlignment="1" applyProtection="1">
      <alignment horizontal="center" vertical="center"/>
      <protection locked="0"/>
    </xf>
    <xf numFmtId="165" fontId="3" fillId="0" borderId="5" xfId="0" applyNumberFormat="1" applyFont="1" applyBorder="1" applyAlignment="1" applyProtection="1">
      <alignment horizontal="center" vertical="center"/>
      <protection locked="0"/>
    </xf>
    <xf numFmtId="0" fontId="2" fillId="0" borderId="36" xfId="0" applyFont="1" applyBorder="1" applyAlignment="1" applyProtection="1">
      <alignment horizontal="center" vertical="center"/>
      <protection locked="0"/>
    </xf>
    <xf numFmtId="0" fontId="2" fillId="0" borderId="41" xfId="0" applyFont="1" applyBorder="1" applyAlignment="1" applyProtection="1">
      <alignment horizontal="center" vertical="center"/>
      <protection locked="0"/>
    </xf>
    <xf numFmtId="2" fontId="2" fillId="0" borderId="39" xfId="0" applyNumberFormat="1" applyFont="1" applyBorder="1" applyAlignment="1" applyProtection="1">
      <alignment horizontal="center" vertical="center"/>
      <protection locked="0"/>
    </xf>
    <xf numFmtId="0" fontId="7" fillId="0" borderId="39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49" fontId="2" fillId="7" borderId="33" xfId="0" applyNumberFormat="1" applyFont="1" applyFill="1" applyBorder="1" applyAlignment="1">
      <alignment horizontal="center" vertical="center"/>
    </xf>
    <xf numFmtId="49" fontId="2" fillId="7" borderId="5" xfId="0" applyNumberFormat="1" applyFont="1" applyFill="1" applyBorder="1" applyAlignment="1">
      <alignment horizontal="center" vertical="center"/>
    </xf>
    <xf numFmtId="166" fontId="2" fillId="0" borderId="6" xfId="0" applyNumberFormat="1" applyFont="1" applyBorder="1" applyAlignment="1">
      <alignment horizontal="center" vertical="center"/>
    </xf>
    <xf numFmtId="0" fontId="2" fillId="0" borderId="55" xfId="0" applyFont="1" applyBorder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/>
      <protection locked="0"/>
    </xf>
    <xf numFmtId="0" fontId="2" fillId="0" borderId="38" xfId="0" applyFont="1" applyBorder="1" applyAlignment="1" applyProtection="1">
      <alignment horizontal="center" vertical="center"/>
      <protection locked="0"/>
    </xf>
    <xf numFmtId="49" fontId="2" fillId="0" borderId="31" xfId="0" applyNumberFormat="1" applyFont="1" applyBorder="1" applyAlignment="1" applyProtection="1">
      <alignment horizontal="center" vertical="center"/>
      <protection locked="0"/>
    </xf>
    <xf numFmtId="49" fontId="0" fillId="0" borderId="21" xfId="0" applyNumberFormat="1" applyBorder="1" applyAlignment="1">
      <alignment horizontal="center" vertical="center"/>
    </xf>
    <xf numFmtId="49" fontId="0" fillId="0" borderId="20" xfId="0" applyNumberFormat="1" applyBorder="1" applyAlignment="1">
      <alignment horizontal="center" vertical="center"/>
    </xf>
    <xf numFmtId="0" fontId="2" fillId="0" borderId="8" xfId="0" applyFont="1" applyBorder="1" applyAlignment="1">
      <alignment horizontal="center" vertical="center" textRotation="90"/>
    </xf>
    <xf numFmtId="0" fontId="2" fillId="0" borderId="4" xfId="0" applyFont="1" applyBorder="1" applyAlignment="1">
      <alignment horizontal="center" vertical="center" textRotation="90"/>
    </xf>
    <xf numFmtId="0" fontId="2" fillId="0" borderId="15" xfId="0" applyFont="1" applyBorder="1" applyAlignment="1">
      <alignment horizontal="center" vertical="center" textRotation="90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7" borderId="16" xfId="0" applyFont="1" applyFill="1" applyBorder="1" applyAlignment="1">
      <alignment horizontal="center" vertical="center" wrapText="1"/>
    </xf>
    <xf numFmtId="0" fontId="2" fillId="7" borderId="17" xfId="0" applyFont="1" applyFill="1" applyBorder="1" applyAlignment="1">
      <alignment horizontal="center" vertical="center" wrapText="1"/>
    </xf>
    <xf numFmtId="0" fontId="2" fillId="7" borderId="18" xfId="0" applyFont="1" applyFill="1" applyBorder="1" applyAlignment="1">
      <alignment horizontal="center" vertical="center" wrapText="1"/>
    </xf>
    <xf numFmtId="0" fontId="2" fillId="0" borderId="16" xfId="0" applyFont="1" applyBorder="1" applyAlignment="1" applyProtection="1">
      <alignment horizontal="center" vertical="center" wrapText="1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0" borderId="18" xfId="0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2" fillId="0" borderId="50" xfId="0" applyFont="1" applyBorder="1" applyAlignment="1" applyProtection="1">
      <alignment horizontal="center" vertical="center" wrapText="1"/>
      <protection locked="0"/>
    </xf>
    <xf numFmtId="0" fontId="2" fillId="0" borderId="54" xfId="0" applyFont="1" applyBorder="1" applyAlignment="1" applyProtection="1">
      <alignment horizontal="center" vertical="center" wrapText="1"/>
      <protection locked="0"/>
    </xf>
    <xf numFmtId="0" fontId="2" fillId="0" borderId="51" xfId="0" applyFont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 applyProtection="1">
      <alignment horizontal="center" vertical="center" wrapText="1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0" fontId="2" fillId="0" borderId="24" xfId="0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2" fillId="5" borderId="19" xfId="0" applyFont="1" applyFill="1" applyBorder="1" applyAlignment="1" applyProtection="1">
      <alignment horizontal="center" vertical="center" wrapText="1"/>
      <protection locked="0"/>
    </xf>
    <xf numFmtId="0" fontId="2" fillId="5" borderId="21" xfId="0" applyFont="1" applyFill="1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4" fillId="2" borderId="42" xfId="0" applyFont="1" applyFill="1" applyBorder="1" applyAlignment="1" applyProtection="1">
      <alignment horizontal="center" vertical="center"/>
      <protection locked="0"/>
    </xf>
    <xf numFmtId="0" fontId="6" fillId="0" borderId="45" xfId="0" applyFont="1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53" xfId="0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4" fillId="6" borderId="43" xfId="0" applyFont="1" applyFill="1" applyBorder="1" applyAlignment="1" applyProtection="1">
      <alignment horizontal="center" vertical="center"/>
      <protection locked="0"/>
    </xf>
    <xf numFmtId="0" fontId="4" fillId="6" borderId="46" xfId="0" applyFont="1" applyFill="1" applyBorder="1" applyAlignment="1" applyProtection="1">
      <alignment horizontal="center" vertical="center"/>
      <protection locked="0"/>
    </xf>
    <xf numFmtId="0" fontId="0" fillId="0" borderId="46" xfId="0" applyBorder="1" applyAlignment="1" applyProtection="1">
      <alignment horizontal="center" vertical="center"/>
      <protection locked="0"/>
    </xf>
    <xf numFmtId="0" fontId="0" fillId="0" borderId="39" xfId="0" applyBorder="1" applyAlignment="1" applyProtection="1">
      <alignment horizontal="center" vertical="center"/>
      <protection locked="0"/>
    </xf>
    <xf numFmtId="0" fontId="4" fillId="4" borderId="44" xfId="0" applyFont="1" applyFill="1" applyBorder="1" applyAlignment="1" applyProtection="1">
      <alignment horizontal="center" vertical="center"/>
      <protection locked="0"/>
    </xf>
    <xf numFmtId="0" fontId="4" fillId="4" borderId="47" xfId="0" applyFont="1" applyFill="1" applyBorder="1" applyAlignment="1" applyProtection="1">
      <alignment horizontal="center" vertical="center"/>
      <protection locked="0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7" fillId="0" borderId="28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49" fontId="1" fillId="0" borderId="21" xfId="0" applyNumberFormat="1" applyFont="1" applyBorder="1" applyAlignment="1">
      <alignment horizontal="center" vertical="center"/>
    </xf>
    <xf numFmtId="14" fontId="0" fillId="0" borderId="0" xfId="0" applyNumberFormat="1"/>
    <xf numFmtId="2" fontId="0" fillId="0" borderId="4" xfId="0" applyNumberFormat="1" applyBorder="1"/>
    <xf numFmtId="2" fontId="0" fillId="0" borderId="12" xfId="0" applyNumberFormat="1" applyBorder="1"/>
    <xf numFmtId="2" fontId="0" fillId="0" borderId="15" xfId="0" applyNumberFormat="1" applyBorder="1"/>
    <xf numFmtId="2" fontId="0" fillId="0" borderId="24" xfId="0" applyNumberFormat="1" applyBorder="1"/>
    <xf numFmtId="14" fontId="1" fillId="0" borderId="0" xfId="0" applyNumberFormat="1" applyFont="1"/>
    <xf numFmtId="2" fontId="0" fillId="0" borderId="4" xfId="0" applyNumberFormat="1" applyFill="1" applyBorder="1"/>
    <xf numFmtId="2" fontId="0" fillId="0" borderId="12" xfId="0" applyNumberFormat="1" applyFill="1" applyBorder="1"/>
    <xf numFmtId="2" fontId="0" fillId="0" borderId="15" xfId="0" applyNumberFormat="1" applyFill="1" applyBorder="1"/>
    <xf numFmtId="2" fontId="0" fillId="0" borderId="24" xfId="0" applyNumberFormat="1" applyFill="1" applyBorder="1"/>
  </cellXfs>
  <cellStyles count="2">
    <cellStyle name="Normal" xfId="0" builtinId="0"/>
    <cellStyle name="Normal 2" xfId="1" xr:uid="{03B40874-765B-404F-A8E5-E81EC5EA4811}"/>
  </cellStyles>
  <dxfs count="2">
    <dxf>
      <fill>
        <patternFill patternType="none">
          <bgColor auto="1"/>
        </patternFill>
      </fill>
    </dxf>
    <dxf>
      <font>
        <color rgb="FF9C0006"/>
      </font>
    </dxf>
  </dxfs>
  <tableStyles count="0" defaultTableStyle="TableStyleMedium2" defaultPivotStyle="PivotStyleLight16"/>
  <colors>
    <mruColors>
      <color rgb="FF96FF94"/>
      <color rgb="FFC2FBFF"/>
      <color rgb="FF4243CB"/>
      <color rgb="FFE5317C"/>
      <color rgb="FF5784BD"/>
      <color rgb="FFFF237C"/>
      <color rgb="FFCCFFCC"/>
      <color rgb="FFFF19ED"/>
      <color rgb="FFE8FF0E"/>
      <color rgb="FFFFD5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PARTAGE/FeBISP/n%20ANM/Cadastres/Cadastre%20ISP%20Budget/2023/MLOC%20CADASTRE%20ANM%20PREVISIONNEL%202023/Cadastre%20ANM%20pre&#769;visionnel%202023%20MLOC%2021.10.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loc 2022"/>
      <sheetName val="RTT 2022"/>
      <sheetName val="PFA 2022 ISP"/>
      <sheetName val="Feuille de calcul et remarques"/>
      <sheetName val="Listes (2)"/>
      <sheetName val="Listes"/>
    </sheetNames>
    <sheetDataSet>
      <sheetData sheetId="0"/>
      <sheetData sheetId="1"/>
      <sheetData sheetId="2"/>
      <sheetData sheetId="3"/>
      <sheetData sheetId="4">
        <row r="2">
          <cell r="I2">
            <v>1</v>
          </cell>
          <cell r="J2">
            <v>2</v>
          </cell>
          <cell r="K2">
            <v>3</v>
          </cell>
          <cell r="L2" t="str">
            <v>4.1</v>
          </cell>
          <cell r="M2" t="str">
            <v>4.2</v>
          </cell>
          <cell r="N2">
            <v>5</v>
          </cell>
          <cell r="O2">
            <v>6</v>
          </cell>
        </row>
        <row r="3">
          <cell r="H3" t="str">
            <v>00</v>
          </cell>
          <cell r="I3">
            <v>1964.23</v>
          </cell>
          <cell r="J3">
            <v>2152.0100000000002</v>
          </cell>
          <cell r="K3">
            <v>2433.38</v>
          </cell>
          <cell r="L3">
            <v>2637.14</v>
          </cell>
          <cell r="M3">
            <v>3111.67</v>
          </cell>
          <cell r="N3">
            <v>3400.3</v>
          </cell>
          <cell r="O3">
            <v>3551.71</v>
          </cell>
        </row>
        <row r="4">
          <cell r="H4" t="str">
            <v>01</v>
          </cell>
          <cell r="I4">
            <v>2128.7800000000002</v>
          </cell>
          <cell r="J4">
            <v>2322.17</v>
          </cell>
          <cell r="K4">
            <v>2618.2199999999998</v>
          </cell>
          <cell r="L4">
            <v>2829.1</v>
          </cell>
          <cell r="M4">
            <v>3271.19</v>
          </cell>
          <cell r="N4">
            <v>3534.93</v>
          </cell>
          <cell r="O4">
            <v>3725.08</v>
          </cell>
        </row>
        <row r="5">
          <cell r="H5" t="str">
            <v>02</v>
          </cell>
          <cell r="I5">
            <v>2139.96</v>
          </cell>
          <cell r="J5">
            <v>2344.5300000000002</v>
          </cell>
          <cell r="K5">
            <v>2618.2199999999998</v>
          </cell>
          <cell r="L5">
            <v>2829.1</v>
          </cell>
          <cell r="M5">
            <v>3271.19</v>
          </cell>
          <cell r="N5">
            <v>3534.93</v>
          </cell>
          <cell r="O5">
            <v>3725.08</v>
          </cell>
        </row>
        <row r="6">
          <cell r="H6" t="str">
            <v>03</v>
          </cell>
          <cell r="I6">
            <v>2151.16</v>
          </cell>
          <cell r="J6">
            <v>2366.85</v>
          </cell>
          <cell r="K6">
            <v>2736.02</v>
          </cell>
          <cell r="L6">
            <v>2963.48</v>
          </cell>
          <cell r="M6">
            <v>3387.25</v>
          </cell>
          <cell r="N6">
            <v>3633.33</v>
          </cell>
          <cell r="O6">
            <v>3880.94</v>
          </cell>
        </row>
        <row r="7">
          <cell r="H7" t="str">
            <v>04</v>
          </cell>
          <cell r="I7">
            <v>2162.33</v>
          </cell>
          <cell r="J7">
            <v>2389.2199999999998</v>
          </cell>
          <cell r="K7">
            <v>2736.02</v>
          </cell>
          <cell r="L7">
            <v>2963.48</v>
          </cell>
          <cell r="M7">
            <v>3387.25</v>
          </cell>
          <cell r="N7">
            <v>3633.33</v>
          </cell>
          <cell r="O7">
            <v>3880.94</v>
          </cell>
        </row>
        <row r="8">
          <cell r="H8" t="str">
            <v>05</v>
          </cell>
          <cell r="I8">
            <v>2173.48</v>
          </cell>
          <cell r="J8">
            <v>2411.61</v>
          </cell>
          <cell r="K8">
            <v>2859.16</v>
          </cell>
          <cell r="L8">
            <v>3104.24</v>
          </cell>
          <cell r="M8">
            <v>3503.17</v>
          </cell>
          <cell r="N8">
            <v>3731.7</v>
          </cell>
          <cell r="O8">
            <v>4036.84</v>
          </cell>
        </row>
        <row r="9">
          <cell r="H9" t="str">
            <v>06</v>
          </cell>
          <cell r="I9">
            <v>2184.6799999999998</v>
          </cell>
          <cell r="J9">
            <v>2433.94</v>
          </cell>
          <cell r="K9">
            <v>2859.16</v>
          </cell>
          <cell r="L9">
            <v>3104.24</v>
          </cell>
          <cell r="M9">
            <v>3503.17</v>
          </cell>
          <cell r="N9">
            <v>3731.7</v>
          </cell>
          <cell r="O9">
            <v>4036.84</v>
          </cell>
        </row>
        <row r="10">
          <cell r="H10" t="str">
            <v>07</v>
          </cell>
          <cell r="I10">
            <v>2195.87</v>
          </cell>
          <cell r="J10">
            <v>2456.31</v>
          </cell>
          <cell r="K10">
            <v>2987.8</v>
          </cell>
          <cell r="L10">
            <v>3251.71</v>
          </cell>
          <cell r="M10">
            <v>3619.19</v>
          </cell>
          <cell r="N10">
            <v>3830.13</v>
          </cell>
          <cell r="O10">
            <v>4192.72</v>
          </cell>
        </row>
        <row r="11">
          <cell r="H11" t="str">
            <v>08</v>
          </cell>
          <cell r="I11">
            <v>2207.09</v>
          </cell>
          <cell r="J11">
            <v>2478.6999999999998</v>
          </cell>
          <cell r="K11">
            <v>2987.8</v>
          </cell>
          <cell r="L11">
            <v>3251.71</v>
          </cell>
          <cell r="M11">
            <v>3619.19</v>
          </cell>
          <cell r="N11">
            <v>3830.13</v>
          </cell>
          <cell r="O11">
            <v>4192.72</v>
          </cell>
        </row>
        <row r="12">
          <cell r="H12" t="str">
            <v>09</v>
          </cell>
          <cell r="I12">
            <v>2218.2399999999998</v>
          </cell>
          <cell r="J12">
            <v>2501</v>
          </cell>
          <cell r="K12">
            <v>3122.24</v>
          </cell>
          <cell r="L12">
            <v>3406.15</v>
          </cell>
          <cell r="M12">
            <v>3735.18</v>
          </cell>
          <cell r="N12">
            <v>3928.5</v>
          </cell>
          <cell r="O12">
            <v>4348.58</v>
          </cell>
        </row>
        <row r="13">
          <cell r="H13" t="str">
            <v>10</v>
          </cell>
          <cell r="I13">
            <v>2287.12</v>
          </cell>
          <cell r="J13">
            <v>2588.7199999999998</v>
          </cell>
          <cell r="K13">
            <v>3122.24</v>
          </cell>
          <cell r="L13">
            <v>3406.15</v>
          </cell>
          <cell r="M13">
            <v>3793.2</v>
          </cell>
          <cell r="N13">
            <v>3986.46</v>
          </cell>
          <cell r="O13">
            <v>4406.8599999999997</v>
          </cell>
        </row>
        <row r="14">
          <cell r="H14" t="str">
            <v>11</v>
          </cell>
          <cell r="I14">
            <v>2298.2800000000002</v>
          </cell>
          <cell r="J14">
            <v>2615.56</v>
          </cell>
          <cell r="K14">
            <v>3262.73</v>
          </cell>
          <cell r="L14">
            <v>3567.93</v>
          </cell>
          <cell r="M14">
            <v>3909.14</v>
          </cell>
          <cell r="N14">
            <v>4084.92</v>
          </cell>
          <cell r="O14">
            <v>4562.74</v>
          </cell>
        </row>
        <row r="15">
          <cell r="H15" t="str">
            <v>12</v>
          </cell>
          <cell r="I15">
            <v>2309.41</v>
          </cell>
          <cell r="J15">
            <v>2642.41</v>
          </cell>
          <cell r="K15">
            <v>3262.73</v>
          </cell>
          <cell r="L15">
            <v>3567.93</v>
          </cell>
          <cell r="M15">
            <v>3909.14</v>
          </cell>
          <cell r="N15">
            <v>4084.92</v>
          </cell>
          <cell r="O15">
            <v>4562.74</v>
          </cell>
        </row>
        <row r="16">
          <cell r="H16" t="str">
            <v>13</v>
          </cell>
          <cell r="I16">
            <v>2320.64</v>
          </cell>
          <cell r="J16">
            <v>2669.2</v>
          </cell>
          <cell r="K16">
            <v>3409.54</v>
          </cell>
          <cell r="L16">
            <v>3737.43</v>
          </cell>
          <cell r="M16">
            <v>4025.15</v>
          </cell>
          <cell r="N16">
            <v>4183.28</v>
          </cell>
          <cell r="O16">
            <v>4718.63</v>
          </cell>
        </row>
        <row r="17">
          <cell r="H17" t="str">
            <v>14</v>
          </cell>
          <cell r="I17">
            <v>2331.8000000000002</v>
          </cell>
          <cell r="J17">
            <v>2696.01</v>
          </cell>
          <cell r="K17">
            <v>3409.54</v>
          </cell>
          <cell r="L17">
            <v>3737.43</v>
          </cell>
          <cell r="M17">
            <v>4025.15</v>
          </cell>
          <cell r="N17">
            <v>4183.28</v>
          </cell>
          <cell r="O17">
            <v>4718.63</v>
          </cell>
        </row>
        <row r="18">
          <cell r="H18" t="str">
            <v>15</v>
          </cell>
          <cell r="I18">
            <v>2343</v>
          </cell>
          <cell r="J18">
            <v>2722.85</v>
          </cell>
          <cell r="K18">
            <v>3522.11</v>
          </cell>
          <cell r="L18">
            <v>3886.93</v>
          </cell>
          <cell r="M18">
            <v>4141.16</v>
          </cell>
          <cell r="N18">
            <v>4281.67</v>
          </cell>
          <cell r="O18">
            <v>4874.51</v>
          </cell>
        </row>
        <row r="19">
          <cell r="H19" t="str">
            <v>16</v>
          </cell>
          <cell r="I19">
            <v>2354.2199999999998</v>
          </cell>
          <cell r="J19">
            <v>2749.67</v>
          </cell>
          <cell r="K19">
            <v>3522.11</v>
          </cell>
          <cell r="L19">
            <v>3886.93</v>
          </cell>
          <cell r="M19">
            <v>4141.16</v>
          </cell>
          <cell r="N19">
            <v>4281.67</v>
          </cell>
          <cell r="O19">
            <v>4874.51</v>
          </cell>
        </row>
        <row r="20">
          <cell r="H20" t="str">
            <v>17</v>
          </cell>
          <cell r="I20">
            <v>2365.34</v>
          </cell>
          <cell r="J20">
            <v>2776.47</v>
          </cell>
          <cell r="K20">
            <v>3578.03</v>
          </cell>
          <cell r="L20">
            <v>4042.4</v>
          </cell>
          <cell r="M20">
            <v>4257.13</v>
          </cell>
          <cell r="N20">
            <v>4380.07</v>
          </cell>
          <cell r="O20">
            <v>5030.37</v>
          </cell>
        </row>
        <row r="21">
          <cell r="H21" t="str">
            <v>18</v>
          </cell>
          <cell r="I21">
            <v>2376.5300000000002</v>
          </cell>
          <cell r="J21">
            <v>2803.32</v>
          </cell>
          <cell r="K21">
            <v>3578.03</v>
          </cell>
          <cell r="L21">
            <v>4042.4</v>
          </cell>
          <cell r="M21">
            <v>4257.13</v>
          </cell>
          <cell r="N21">
            <v>4380.07</v>
          </cell>
          <cell r="O21">
            <v>5030.37</v>
          </cell>
        </row>
        <row r="22">
          <cell r="H22" t="str">
            <v>19</v>
          </cell>
          <cell r="I22">
            <v>2387.7199999999998</v>
          </cell>
          <cell r="J22">
            <v>2830.15</v>
          </cell>
          <cell r="K22">
            <v>3665.01</v>
          </cell>
          <cell r="L22">
            <v>4204.09</v>
          </cell>
          <cell r="M22">
            <v>4373.12</v>
          </cell>
          <cell r="N22">
            <v>4478.46</v>
          </cell>
          <cell r="O22">
            <v>5186.25</v>
          </cell>
        </row>
        <row r="23">
          <cell r="H23" t="str">
            <v>20</v>
          </cell>
          <cell r="I23">
            <v>2398.92</v>
          </cell>
          <cell r="J23">
            <v>2856.96</v>
          </cell>
          <cell r="K23">
            <v>3665.01</v>
          </cell>
          <cell r="L23">
            <v>4204.09</v>
          </cell>
          <cell r="M23">
            <v>4373.12</v>
          </cell>
          <cell r="N23">
            <v>4478.46</v>
          </cell>
          <cell r="O23">
            <v>5186.25</v>
          </cell>
        </row>
        <row r="24">
          <cell r="H24" t="str">
            <v>21</v>
          </cell>
          <cell r="I24">
            <v>2410.0700000000002</v>
          </cell>
          <cell r="J24">
            <v>2883.76</v>
          </cell>
          <cell r="K24">
            <v>3752.03</v>
          </cell>
          <cell r="L24">
            <v>4372.26</v>
          </cell>
          <cell r="M24">
            <v>4489.1499999999996</v>
          </cell>
          <cell r="N24">
            <v>4576.88</v>
          </cell>
          <cell r="O24">
            <v>5342.12</v>
          </cell>
        </row>
        <row r="25">
          <cell r="H25" t="str">
            <v>22</v>
          </cell>
          <cell r="I25">
            <v>2421.2800000000002</v>
          </cell>
          <cell r="J25">
            <v>2910.58</v>
          </cell>
          <cell r="K25">
            <v>3752.03</v>
          </cell>
          <cell r="L25">
            <v>4385.13</v>
          </cell>
          <cell r="M25">
            <v>4489.1499999999996</v>
          </cell>
          <cell r="N25">
            <v>4576.88</v>
          </cell>
          <cell r="O25">
            <v>5342.12</v>
          </cell>
        </row>
        <row r="26">
          <cell r="H26" t="str">
            <v>23</v>
          </cell>
          <cell r="I26">
            <v>2432.4299999999998</v>
          </cell>
          <cell r="J26">
            <v>2937.41</v>
          </cell>
          <cell r="K26">
            <v>3839.02</v>
          </cell>
          <cell r="L26">
            <v>4472.12</v>
          </cell>
          <cell r="M26">
            <v>4605.1000000000004</v>
          </cell>
          <cell r="N26">
            <v>4675.24</v>
          </cell>
          <cell r="O26">
            <v>5498</v>
          </cell>
        </row>
        <row r="27">
          <cell r="H27" t="str">
            <v>24</v>
          </cell>
          <cell r="I27">
            <v>2443.63</v>
          </cell>
          <cell r="J27">
            <v>2964.24</v>
          </cell>
          <cell r="K27">
            <v>3839.02</v>
          </cell>
          <cell r="L27">
            <v>4472.12</v>
          </cell>
          <cell r="M27">
            <v>4605.1000000000004</v>
          </cell>
          <cell r="N27">
            <v>4675.24</v>
          </cell>
          <cell r="O27">
            <v>5498</v>
          </cell>
        </row>
        <row r="28">
          <cell r="H28" t="str">
            <v>25</v>
          </cell>
          <cell r="I28">
            <v>2454.83</v>
          </cell>
          <cell r="J28">
            <v>2991.08</v>
          </cell>
          <cell r="K28">
            <v>3926</v>
          </cell>
          <cell r="L28">
            <v>4559.13</v>
          </cell>
          <cell r="M28">
            <v>4721.1099999999997</v>
          </cell>
          <cell r="N28">
            <v>4773.66</v>
          </cell>
          <cell r="O28">
            <v>5658.27</v>
          </cell>
        </row>
        <row r="29">
          <cell r="H29" t="str">
            <v>26</v>
          </cell>
          <cell r="I29">
            <v>2465.98</v>
          </cell>
          <cell r="J29">
            <v>3017.87</v>
          </cell>
          <cell r="K29">
            <v>3926</v>
          </cell>
          <cell r="L29">
            <v>4559.13</v>
          </cell>
          <cell r="M29">
            <v>4721.1099999999997</v>
          </cell>
          <cell r="N29">
            <v>4773.66</v>
          </cell>
          <cell r="O29">
            <v>5658.27</v>
          </cell>
        </row>
        <row r="30">
          <cell r="H30" t="str">
            <v>27</v>
          </cell>
          <cell r="I30">
            <v>2477.19</v>
          </cell>
          <cell r="J30">
            <v>3044.71</v>
          </cell>
          <cell r="K30">
            <v>4013</v>
          </cell>
          <cell r="L30">
            <v>4646.07</v>
          </cell>
          <cell r="M30">
            <v>4837.0600000000004</v>
          </cell>
          <cell r="N30">
            <v>4872.04</v>
          </cell>
          <cell r="O30">
            <v>5658.27</v>
          </cell>
        </row>
        <row r="31">
          <cell r="H31" t="str">
            <v>28</v>
          </cell>
          <cell r="I31">
            <v>2477.19</v>
          </cell>
          <cell r="J31">
            <v>3071.51</v>
          </cell>
          <cell r="K31">
            <v>4013</v>
          </cell>
          <cell r="L31">
            <v>4646.07</v>
          </cell>
          <cell r="M31">
            <v>4837.0600000000004</v>
          </cell>
          <cell r="N31">
            <v>4872.04</v>
          </cell>
          <cell r="O31">
            <v>5658.27</v>
          </cell>
        </row>
        <row r="32">
          <cell r="H32" t="str">
            <v>29</v>
          </cell>
          <cell r="I32">
            <v>2477.19</v>
          </cell>
          <cell r="J32">
            <v>3098.7</v>
          </cell>
          <cell r="K32">
            <v>4013</v>
          </cell>
          <cell r="L32">
            <v>4646.07</v>
          </cell>
          <cell r="M32">
            <v>4837.0600000000004</v>
          </cell>
          <cell r="N32">
            <v>4872.04</v>
          </cell>
          <cell r="O32">
            <v>5658.27</v>
          </cell>
        </row>
        <row r="33">
          <cell r="H33" t="str">
            <v>30</v>
          </cell>
          <cell r="I33">
            <v>2477.19</v>
          </cell>
          <cell r="J33">
            <v>3098.7</v>
          </cell>
          <cell r="K33">
            <v>4013</v>
          </cell>
          <cell r="L33">
            <v>4646.07</v>
          </cell>
          <cell r="M33">
            <v>4837.0600000000004</v>
          </cell>
          <cell r="N33">
            <v>4872.04</v>
          </cell>
          <cell r="O33">
            <v>5658.27</v>
          </cell>
        </row>
        <row r="34">
          <cell r="H34" t="str">
            <v>31</v>
          </cell>
          <cell r="I34">
            <v>2477.19</v>
          </cell>
          <cell r="J34">
            <v>3098.7</v>
          </cell>
          <cell r="K34">
            <v>4013</v>
          </cell>
          <cell r="L34">
            <v>4646.07</v>
          </cell>
          <cell r="M34">
            <v>4837.0600000000004</v>
          </cell>
          <cell r="N34">
            <v>4872.04</v>
          </cell>
          <cell r="O34">
            <v>5658.27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09"/>
  <sheetViews>
    <sheetView showGridLines="0" tabSelected="1" zoomScaleNormal="100" workbookViewId="0">
      <selection activeCell="H10" sqref="H10"/>
    </sheetView>
  </sheetViews>
  <sheetFormatPr baseColWidth="10" defaultColWidth="14.5" defaultRowHeight="15" customHeight="1" x14ac:dyDescent="0.15"/>
  <cols>
    <col min="1" max="1" width="18.83203125" style="8" customWidth="1"/>
    <col min="2" max="3" width="30.83203125" style="8" customWidth="1"/>
    <col min="4" max="4" width="16.83203125" style="8" customWidth="1"/>
    <col min="5" max="5" width="12.33203125" style="8" customWidth="1"/>
    <col min="6" max="6" width="25.83203125" style="8" customWidth="1"/>
    <col min="7" max="7" width="49.83203125" style="8" customWidth="1"/>
    <col min="8" max="8" width="37.6640625" style="8" customWidth="1"/>
    <col min="9" max="9" width="12" style="8" customWidth="1"/>
    <col min="10" max="11" width="35.83203125" style="8" customWidth="1"/>
    <col min="12" max="12" width="8.83203125" style="8" hidden="1" customWidth="1"/>
    <col min="13" max="13" width="8.83203125" style="8" customWidth="1"/>
    <col min="14" max="14" width="7.83203125" style="8" customWidth="1"/>
    <col min="15" max="15" width="10.83203125" style="8" customWidth="1"/>
    <col min="16" max="16" width="34.6640625" style="8" customWidth="1"/>
    <col min="17" max="17" width="38.6640625" style="8" customWidth="1"/>
    <col min="18" max="20" width="8.83203125" style="8" customWidth="1"/>
    <col min="21" max="21" width="19.83203125" style="8" customWidth="1"/>
    <col min="22" max="22" width="20.6640625" style="8" customWidth="1"/>
    <col min="23" max="16384" width="14.5" style="8"/>
  </cols>
  <sheetData>
    <row r="1" spans="1:12" ht="21" customHeight="1" thickBot="1" x14ac:dyDescent="0.2">
      <c r="A1" s="10"/>
      <c r="B1" s="35">
        <v>1</v>
      </c>
      <c r="C1" s="36">
        <v>2</v>
      </c>
      <c r="D1" s="37">
        <v>3</v>
      </c>
      <c r="E1" s="35">
        <v>4</v>
      </c>
      <c r="F1" s="35">
        <v>6</v>
      </c>
      <c r="G1" s="11">
        <v>7</v>
      </c>
      <c r="H1" s="11">
        <v>8</v>
      </c>
      <c r="I1" s="11">
        <v>11</v>
      </c>
      <c r="J1" s="11">
        <v>12</v>
      </c>
      <c r="K1" s="11">
        <v>13</v>
      </c>
      <c r="L1" s="33">
        <v>26</v>
      </c>
    </row>
    <row r="2" spans="1:12" ht="27.75" customHeight="1" x14ac:dyDescent="0.15">
      <c r="A2" s="65"/>
      <c r="B2" s="76" t="s">
        <v>42</v>
      </c>
      <c r="C2" s="79" t="s">
        <v>43</v>
      </c>
      <c r="D2" s="82" t="s">
        <v>7</v>
      </c>
      <c r="E2" s="85" t="s">
        <v>44</v>
      </c>
      <c r="F2" s="76" t="s">
        <v>46</v>
      </c>
      <c r="G2" s="73" t="s">
        <v>50</v>
      </c>
      <c r="H2" s="70" t="s">
        <v>60</v>
      </c>
      <c r="I2" s="88" t="s">
        <v>8</v>
      </c>
      <c r="J2" s="88" t="s">
        <v>45</v>
      </c>
      <c r="K2" s="89"/>
      <c r="L2" s="62" t="s">
        <v>59</v>
      </c>
    </row>
    <row r="3" spans="1:12" ht="66" customHeight="1" x14ac:dyDescent="0.15">
      <c r="A3" s="66"/>
      <c r="B3" s="77"/>
      <c r="C3" s="80"/>
      <c r="D3" s="83"/>
      <c r="E3" s="86"/>
      <c r="F3" s="77"/>
      <c r="G3" s="74"/>
      <c r="H3" s="71"/>
      <c r="I3" s="94"/>
      <c r="J3" s="90"/>
      <c r="K3" s="91"/>
      <c r="L3" s="63"/>
    </row>
    <row r="4" spans="1:12" ht="64.5" customHeight="1" x14ac:dyDescent="0.15">
      <c r="A4" s="66"/>
      <c r="B4" s="77"/>
      <c r="C4" s="80"/>
      <c r="D4" s="83"/>
      <c r="E4" s="86"/>
      <c r="F4" s="77"/>
      <c r="G4" s="74"/>
      <c r="H4" s="71"/>
      <c r="I4" s="94"/>
      <c r="J4" s="90"/>
      <c r="K4" s="91"/>
      <c r="L4" s="63"/>
    </row>
    <row r="5" spans="1:12" ht="64.5" customHeight="1" x14ac:dyDescent="0.15">
      <c r="A5" s="66"/>
      <c r="B5" s="77"/>
      <c r="C5" s="80"/>
      <c r="D5" s="83"/>
      <c r="E5" s="86"/>
      <c r="F5" s="77"/>
      <c r="G5" s="74"/>
      <c r="H5" s="71"/>
      <c r="I5" s="94"/>
      <c r="J5" s="90"/>
      <c r="K5" s="91"/>
      <c r="L5" s="63"/>
    </row>
    <row r="6" spans="1:12" ht="15" customHeight="1" thickBot="1" x14ac:dyDescent="0.2">
      <c r="A6" s="66"/>
      <c r="B6" s="77"/>
      <c r="C6" s="80"/>
      <c r="D6" s="83"/>
      <c r="E6" s="86"/>
      <c r="F6" s="77"/>
      <c r="G6" s="74"/>
      <c r="H6" s="71"/>
      <c r="I6" s="94"/>
      <c r="J6" s="90"/>
      <c r="K6" s="91"/>
      <c r="L6" s="63"/>
    </row>
    <row r="7" spans="1:12" ht="54" customHeight="1" x14ac:dyDescent="0.15">
      <c r="A7" s="66"/>
      <c r="B7" s="77"/>
      <c r="C7" s="80"/>
      <c r="D7" s="83"/>
      <c r="E7" s="86"/>
      <c r="F7" s="77"/>
      <c r="G7" s="74"/>
      <c r="H7" s="71"/>
      <c r="I7" s="94"/>
      <c r="J7" s="70" t="s">
        <v>61</v>
      </c>
      <c r="K7" s="70" t="s">
        <v>62</v>
      </c>
      <c r="L7" s="63"/>
    </row>
    <row r="8" spans="1:12" ht="51" customHeight="1" thickBot="1" x14ac:dyDescent="0.2">
      <c r="A8" s="66"/>
      <c r="B8" s="78"/>
      <c r="C8" s="81"/>
      <c r="D8" s="83"/>
      <c r="E8" s="86"/>
      <c r="F8" s="77"/>
      <c r="G8" s="74"/>
      <c r="H8" s="71"/>
      <c r="I8" s="94"/>
      <c r="J8" s="71"/>
      <c r="K8" s="71"/>
      <c r="L8" s="63"/>
    </row>
    <row r="9" spans="1:12" ht="61" customHeight="1" thickBot="1" x14ac:dyDescent="0.2">
      <c r="A9" s="67"/>
      <c r="B9" s="92"/>
      <c r="C9" s="93"/>
      <c r="D9" s="84"/>
      <c r="E9" s="87"/>
      <c r="F9" s="78"/>
      <c r="G9" s="75"/>
      <c r="H9" s="72"/>
      <c r="I9" s="95"/>
      <c r="J9" s="72"/>
      <c r="K9" s="72"/>
      <c r="L9" s="64"/>
    </row>
    <row r="10" spans="1:12" ht="16" customHeight="1" x14ac:dyDescent="0.15">
      <c r="A10" s="39">
        <v>1</v>
      </c>
      <c r="B10" s="38" t="s">
        <v>63</v>
      </c>
      <c r="C10" s="39" t="s">
        <v>64</v>
      </c>
      <c r="D10" s="40">
        <v>84053112233</v>
      </c>
      <c r="E10" s="41">
        <v>0.5</v>
      </c>
      <c r="F10" s="42" t="s">
        <v>65</v>
      </c>
      <c r="G10" s="53" t="s">
        <v>51</v>
      </c>
      <c r="H10" s="1">
        <f>IFERROR(INDEX('[1]Listes (2)'!$I$3:$O$34,MATCH(LEFT($F10,2),'[1]Listes (2)'!$H$3:$H$34,0),MATCH($J10,'[1]Listes (2)'!$I$2:$O$2,0)),"")*E10</f>
        <v>1865.85</v>
      </c>
      <c r="I10" s="55">
        <f>IFERROR(DATEVALUE(TEXT("19"&amp;LEFT(D10,6),"####-##-##")),"")</f>
        <v>30833</v>
      </c>
      <c r="J10" s="59">
        <v>5</v>
      </c>
      <c r="K10" s="56"/>
      <c r="L10" s="34"/>
    </row>
    <row r="11" spans="1:12" ht="16" customHeight="1" x14ac:dyDescent="0.15">
      <c r="A11" s="44">
        <v>2</v>
      </c>
      <c r="B11" s="43"/>
      <c r="C11" s="44"/>
      <c r="D11" s="40">
        <v>92032215582</v>
      </c>
      <c r="E11" s="41">
        <v>1</v>
      </c>
      <c r="F11" s="45" t="s">
        <v>65</v>
      </c>
      <c r="G11" s="54" t="s">
        <v>52</v>
      </c>
      <c r="H11" s="1">
        <f>IFERROR(INDEX('[1]Listes (2)'!$I$3:$O$34,MATCH(LEFT($F11,2),'[1]Listes (2)'!$H$3:$H$34,0),MATCH($J11,'[1]Listes (2)'!$I$2:$O$2,0)),"")</f>
        <v>3731.7</v>
      </c>
      <c r="I11" s="55">
        <f t="shared" ref="I11:I74" si="0">IFERROR(DATEVALUE(TEXT("19"&amp;LEFT(D11,6),"####-##-##")),"")</f>
        <v>33685</v>
      </c>
      <c r="J11" s="43">
        <v>5</v>
      </c>
      <c r="K11" s="57"/>
      <c r="L11" s="34"/>
    </row>
    <row r="12" spans="1:12" ht="16" customHeight="1" x14ac:dyDescent="0.15">
      <c r="A12" s="44">
        <v>3</v>
      </c>
      <c r="B12" s="43"/>
      <c r="C12" s="44"/>
      <c r="D12" s="40"/>
      <c r="E12" s="41"/>
      <c r="F12" s="45" t="s">
        <v>66</v>
      </c>
      <c r="G12" s="54" t="s">
        <v>53</v>
      </c>
      <c r="H12" s="1">
        <f>IFERROR(INDEX('[1]Listes (2)'!$I$3:$O$34,MATCH(LEFT($F12,2),'[1]Listes (2)'!$H$3:$H$34,0),MATCH($J12,'[1]Listes (2)'!$I$2:$O$2,0)),"")</f>
        <v>3251.71</v>
      </c>
      <c r="I12" s="55" t="str">
        <f t="shared" si="0"/>
        <v/>
      </c>
      <c r="J12" s="43" t="s">
        <v>68</v>
      </c>
      <c r="K12" s="57"/>
      <c r="L12" s="34"/>
    </row>
    <row r="13" spans="1:12" ht="16" customHeight="1" x14ac:dyDescent="0.15">
      <c r="A13" s="44">
        <v>4</v>
      </c>
      <c r="B13" s="43"/>
      <c r="C13" s="44"/>
      <c r="D13" s="40"/>
      <c r="E13" s="41"/>
      <c r="F13" s="45" t="s">
        <v>67</v>
      </c>
      <c r="G13" s="54" t="s">
        <v>54</v>
      </c>
      <c r="H13" s="1">
        <f>IFERROR(INDEX('[1]Listes (2)'!$I$3:$O$34,MATCH(LEFT($F13,2),'[1]Listes (2)'!$H$3:$H$34,0),MATCH($J13,'[1]Listes (2)'!$I$2:$O$2,0)),"")</f>
        <v>3503.17</v>
      </c>
      <c r="I13" s="55" t="str">
        <f t="shared" si="0"/>
        <v/>
      </c>
      <c r="J13" s="43" t="s">
        <v>69</v>
      </c>
      <c r="K13" s="57"/>
      <c r="L13" s="34"/>
    </row>
    <row r="14" spans="1:12" ht="16" customHeight="1" x14ac:dyDescent="0.15">
      <c r="A14" s="44">
        <v>5</v>
      </c>
      <c r="B14" s="46"/>
      <c r="C14" s="44"/>
      <c r="D14" s="40"/>
      <c r="E14" s="41"/>
      <c r="F14" s="45"/>
      <c r="G14" s="54"/>
      <c r="H14" s="1" t="str">
        <f>IFERROR(INDEX('[1]Listes (2)'!$I$3:$O$34,MATCH(LEFT($F14,2),'[1]Listes (2)'!$H$3:$H$34,0),MATCH($J14,'[1]Listes (2)'!$I$2:$O$2,0)),"")</f>
        <v/>
      </c>
      <c r="I14" s="55" t="str">
        <f t="shared" si="0"/>
        <v/>
      </c>
      <c r="J14" s="43"/>
      <c r="K14" s="57"/>
      <c r="L14" s="34"/>
    </row>
    <row r="15" spans="1:12" ht="16" customHeight="1" x14ac:dyDescent="0.15">
      <c r="A15" s="44">
        <v>6</v>
      </c>
      <c r="B15" s="43"/>
      <c r="C15" s="44"/>
      <c r="D15" s="40"/>
      <c r="E15" s="41"/>
      <c r="F15" s="45"/>
      <c r="G15" s="54"/>
      <c r="H15" s="1" t="str">
        <f>IFERROR(INDEX('[1]Listes (2)'!$I$3:$O$34,MATCH(LEFT($F15,2),'[1]Listes (2)'!$H$3:$H$34,0),MATCH($J15,'[1]Listes (2)'!$I$2:$O$2,0)),"")</f>
        <v/>
      </c>
      <c r="I15" s="55" t="str">
        <f t="shared" si="0"/>
        <v/>
      </c>
      <c r="J15" s="43"/>
      <c r="K15" s="57"/>
      <c r="L15" s="34"/>
    </row>
    <row r="16" spans="1:12" ht="16" customHeight="1" x14ac:dyDescent="0.15">
      <c r="A16" s="44">
        <v>7</v>
      </c>
      <c r="B16" s="43"/>
      <c r="C16" s="44"/>
      <c r="D16" s="40"/>
      <c r="E16" s="41"/>
      <c r="F16" s="45"/>
      <c r="G16" s="54"/>
      <c r="H16" s="1" t="str">
        <f>IFERROR(INDEX('[1]Listes (2)'!$I$3:$O$34,MATCH(LEFT($F16,2),'[1]Listes (2)'!$H$3:$H$34,0),MATCH($J16,'[1]Listes (2)'!$I$2:$O$2,0)),"")</f>
        <v/>
      </c>
      <c r="I16" s="55" t="str">
        <f t="shared" si="0"/>
        <v/>
      </c>
      <c r="J16" s="43"/>
      <c r="K16" s="57"/>
      <c r="L16" s="34"/>
    </row>
    <row r="17" spans="1:12" ht="16" customHeight="1" x14ac:dyDescent="0.15">
      <c r="A17" s="44">
        <v>8</v>
      </c>
      <c r="B17" s="43"/>
      <c r="C17" s="44"/>
      <c r="D17" s="40"/>
      <c r="E17" s="41"/>
      <c r="F17" s="45"/>
      <c r="G17" s="54"/>
      <c r="H17" s="1" t="str">
        <f>IFERROR(INDEX('[1]Listes (2)'!$I$3:$O$34,MATCH(LEFT($F17,2),'[1]Listes (2)'!$H$3:$H$34,0),MATCH($J17,'[1]Listes (2)'!$I$2:$O$2,0)),"")</f>
        <v/>
      </c>
      <c r="I17" s="55" t="str">
        <f t="shared" si="0"/>
        <v/>
      </c>
      <c r="J17" s="43"/>
      <c r="K17" s="57"/>
      <c r="L17" s="34"/>
    </row>
    <row r="18" spans="1:12" ht="16" customHeight="1" x14ac:dyDescent="0.15">
      <c r="A18" s="44">
        <v>9</v>
      </c>
      <c r="B18" s="46"/>
      <c r="C18" s="44"/>
      <c r="D18" s="40"/>
      <c r="E18" s="41"/>
      <c r="F18" s="45"/>
      <c r="G18" s="54"/>
      <c r="H18" s="1" t="str">
        <f>IFERROR(INDEX('[1]Listes (2)'!$I$3:$O$34,MATCH(LEFT($F18,2),'[1]Listes (2)'!$H$3:$H$34,0),MATCH($J18,'[1]Listes (2)'!$I$2:$O$2,0)),"")</f>
        <v/>
      </c>
      <c r="I18" s="55" t="str">
        <f t="shared" si="0"/>
        <v/>
      </c>
      <c r="J18" s="43"/>
      <c r="K18" s="57"/>
      <c r="L18" s="34"/>
    </row>
    <row r="19" spans="1:12" ht="16" customHeight="1" x14ac:dyDescent="0.15">
      <c r="A19" s="44">
        <v>10</v>
      </c>
      <c r="B19" s="43"/>
      <c r="C19" s="44"/>
      <c r="D19" s="40"/>
      <c r="E19" s="41"/>
      <c r="F19" s="45"/>
      <c r="G19" s="54"/>
      <c r="H19" s="1" t="str">
        <f>IFERROR(INDEX('[1]Listes (2)'!$I$3:$O$34,MATCH(LEFT($F19,2),'[1]Listes (2)'!$H$3:$H$34,0),MATCH($J19,'[1]Listes (2)'!$I$2:$O$2,0)),"")</f>
        <v/>
      </c>
      <c r="I19" s="55" t="str">
        <f t="shared" si="0"/>
        <v/>
      </c>
      <c r="J19" s="43"/>
      <c r="K19" s="57"/>
      <c r="L19" s="34"/>
    </row>
    <row r="20" spans="1:12" ht="16" customHeight="1" x14ac:dyDescent="0.15">
      <c r="A20" s="44">
        <v>11</v>
      </c>
      <c r="B20" s="43"/>
      <c r="C20" s="44"/>
      <c r="D20" s="40"/>
      <c r="E20" s="41"/>
      <c r="F20" s="45"/>
      <c r="G20" s="54"/>
      <c r="H20" s="1" t="str">
        <f>IFERROR(INDEX('[1]Listes (2)'!$I$3:$O$34,MATCH(LEFT($F20,2),'[1]Listes (2)'!$H$3:$H$34,0),MATCH($J20,'[1]Listes (2)'!$I$2:$O$2,0)),"")</f>
        <v/>
      </c>
      <c r="I20" s="55" t="str">
        <f t="shared" si="0"/>
        <v/>
      </c>
      <c r="J20" s="43"/>
      <c r="K20" s="57"/>
      <c r="L20" s="34"/>
    </row>
    <row r="21" spans="1:12" ht="16" customHeight="1" x14ac:dyDescent="0.15">
      <c r="A21" s="44">
        <v>12</v>
      </c>
      <c r="B21" s="43"/>
      <c r="C21" s="44"/>
      <c r="D21" s="40"/>
      <c r="E21" s="41"/>
      <c r="F21" s="45"/>
      <c r="G21" s="54"/>
      <c r="H21" s="1" t="str">
        <f>IFERROR(INDEX('[1]Listes (2)'!$I$3:$O$34,MATCH(LEFT($F21,2),'[1]Listes (2)'!$H$3:$H$34,0),MATCH($J21,'[1]Listes (2)'!$I$2:$O$2,0)),"")</f>
        <v/>
      </c>
      <c r="I21" s="55" t="str">
        <f t="shared" si="0"/>
        <v/>
      </c>
      <c r="J21" s="43"/>
      <c r="K21" s="57"/>
      <c r="L21" s="34"/>
    </row>
    <row r="22" spans="1:12" ht="16" customHeight="1" x14ac:dyDescent="0.15">
      <c r="A22" s="44">
        <v>13</v>
      </c>
      <c r="B22" s="43"/>
      <c r="C22" s="44"/>
      <c r="D22" s="47"/>
      <c r="E22" s="41"/>
      <c r="F22" s="45"/>
      <c r="G22" s="54"/>
      <c r="H22" s="1" t="str">
        <f>IFERROR(INDEX('[1]Listes (2)'!$I$3:$O$34,MATCH(LEFT($F22,2),'[1]Listes (2)'!$H$3:$H$34,0),MATCH($J22,'[1]Listes (2)'!$I$2:$O$2,0)),"")</f>
        <v/>
      </c>
      <c r="I22" s="55" t="str">
        <f t="shared" si="0"/>
        <v/>
      </c>
      <c r="J22" s="43"/>
      <c r="K22" s="57"/>
      <c r="L22" s="34"/>
    </row>
    <row r="23" spans="1:12" ht="16" customHeight="1" x14ac:dyDescent="0.15">
      <c r="A23" s="44">
        <v>14</v>
      </c>
      <c r="B23" s="43"/>
      <c r="C23" s="44"/>
      <c r="D23" s="47"/>
      <c r="E23" s="41"/>
      <c r="F23" s="45"/>
      <c r="G23" s="54"/>
      <c r="H23" s="1" t="str">
        <f>IFERROR(INDEX('[1]Listes (2)'!$I$3:$O$34,MATCH(LEFT($F23,2),'[1]Listes (2)'!$H$3:$H$34,0),MATCH($J23,'[1]Listes (2)'!$I$2:$O$2,0)),"")</f>
        <v/>
      </c>
      <c r="I23" s="55" t="str">
        <f t="shared" si="0"/>
        <v/>
      </c>
      <c r="J23" s="43"/>
      <c r="K23" s="57"/>
      <c r="L23" s="34"/>
    </row>
    <row r="24" spans="1:12" ht="16" customHeight="1" x14ac:dyDescent="0.15">
      <c r="A24" s="44">
        <v>15</v>
      </c>
      <c r="B24" s="43"/>
      <c r="C24" s="44"/>
      <c r="D24" s="47"/>
      <c r="E24" s="41"/>
      <c r="F24" s="45"/>
      <c r="G24" s="54"/>
      <c r="H24" s="1" t="str">
        <f>IFERROR(INDEX('[1]Listes (2)'!$I$3:$O$34,MATCH(LEFT($F24,2),'[1]Listes (2)'!$H$3:$H$34,0),MATCH($J24,'[1]Listes (2)'!$I$2:$O$2,0)),"")</f>
        <v/>
      </c>
      <c r="I24" s="55" t="str">
        <f t="shared" si="0"/>
        <v/>
      </c>
      <c r="J24" s="43"/>
      <c r="K24" s="57"/>
      <c r="L24" s="34"/>
    </row>
    <row r="25" spans="1:12" ht="16" customHeight="1" x14ac:dyDescent="0.15">
      <c r="A25" s="44">
        <v>16</v>
      </c>
      <c r="B25" s="43"/>
      <c r="C25" s="44"/>
      <c r="D25" s="47"/>
      <c r="E25" s="41"/>
      <c r="F25" s="45"/>
      <c r="G25" s="54"/>
      <c r="H25" s="1" t="str">
        <f>IFERROR(INDEX('[1]Listes (2)'!$I$3:$O$34,MATCH(LEFT($F25,2),'[1]Listes (2)'!$H$3:$H$34,0),MATCH($J25,'[1]Listes (2)'!$I$2:$O$2,0)),"")</f>
        <v/>
      </c>
      <c r="I25" s="55" t="str">
        <f t="shared" si="0"/>
        <v/>
      </c>
      <c r="J25" s="43"/>
      <c r="K25" s="57"/>
      <c r="L25" s="34"/>
    </row>
    <row r="26" spans="1:12" ht="16" customHeight="1" x14ac:dyDescent="0.15">
      <c r="A26" s="44">
        <v>17</v>
      </c>
      <c r="B26" s="43"/>
      <c r="C26" s="44"/>
      <c r="D26" s="47"/>
      <c r="E26" s="41"/>
      <c r="F26" s="45"/>
      <c r="G26" s="54"/>
      <c r="H26" s="1" t="str">
        <f>IFERROR(INDEX('[1]Listes (2)'!$I$3:$O$34,MATCH(LEFT($F26,2),'[1]Listes (2)'!$H$3:$H$34,0),MATCH($J26,'[1]Listes (2)'!$I$2:$O$2,0)),"")</f>
        <v/>
      </c>
      <c r="I26" s="55" t="str">
        <f t="shared" si="0"/>
        <v/>
      </c>
      <c r="J26" s="43"/>
      <c r="K26" s="57"/>
      <c r="L26" s="34"/>
    </row>
    <row r="27" spans="1:12" ht="16" customHeight="1" x14ac:dyDescent="0.15">
      <c r="A27" s="44">
        <v>18</v>
      </c>
      <c r="B27" s="43"/>
      <c r="C27" s="44"/>
      <c r="D27" s="47"/>
      <c r="E27" s="41"/>
      <c r="F27" s="45"/>
      <c r="G27" s="54"/>
      <c r="H27" s="1" t="str">
        <f>IFERROR(INDEX('[1]Listes (2)'!$I$3:$O$34,MATCH(LEFT($F27,2),'[1]Listes (2)'!$H$3:$H$34,0),MATCH($J27,'[1]Listes (2)'!$I$2:$O$2,0)),"")</f>
        <v/>
      </c>
      <c r="I27" s="55" t="str">
        <f t="shared" si="0"/>
        <v/>
      </c>
      <c r="J27" s="43"/>
      <c r="K27" s="57"/>
      <c r="L27" s="34"/>
    </row>
    <row r="28" spans="1:12" ht="16" customHeight="1" x14ac:dyDescent="0.15">
      <c r="A28" s="44">
        <v>19</v>
      </c>
      <c r="B28" s="43"/>
      <c r="C28" s="44"/>
      <c r="D28" s="47"/>
      <c r="E28" s="41"/>
      <c r="F28" s="45"/>
      <c r="G28" s="54"/>
      <c r="H28" s="1" t="str">
        <f>IFERROR(INDEX('[1]Listes (2)'!$I$3:$O$34,MATCH(LEFT($F28,2),'[1]Listes (2)'!$H$3:$H$34,0),MATCH($J28,'[1]Listes (2)'!$I$2:$O$2,0)),"")</f>
        <v/>
      </c>
      <c r="I28" s="55" t="str">
        <f t="shared" si="0"/>
        <v/>
      </c>
      <c r="J28" s="43"/>
      <c r="K28" s="57"/>
      <c r="L28" s="34"/>
    </row>
    <row r="29" spans="1:12" ht="16" customHeight="1" x14ac:dyDescent="0.15">
      <c r="A29" s="44">
        <v>20</v>
      </c>
      <c r="B29" s="43"/>
      <c r="C29" s="44"/>
      <c r="D29" s="47"/>
      <c r="E29" s="41"/>
      <c r="F29" s="45"/>
      <c r="G29" s="54"/>
      <c r="H29" s="1" t="str">
        <f>IFERROR(INDEX('[1]Listes (2)'!$I$3:$O$34,MATCH(LEFT($F29,2),'[1]Listes (2)'!$H$3:$H$34,0),MATCH($J29,'[1]Listes (2)'!$I$2:$O$2,0)),"")</f>
        <v/>
      </c>
      <c r="I29" s="55" t="str">
        <f t="shared" si="0"/>
        <v/>
      </c>
      <c r="J29" s="43"/>
      <c r="K29" s="57"/>
      <c r="L29" s="34"/>
    </row>
    <row r="30" spans="1:12" ht="16" customHeight="1" x14ac:dyDescent="0.15">
      <c r="A30" s="44">
        <v>21</v>
      </c>
      <c r="B30" s="43"/>
      <c r="C30" s="44"/>
      <c r="D30" s="47"/>
      <c r="E30" s="41"/>
      <c r="F30" s="45"/>
      <c r="G30" s="54"/>
      <c r="H30" s="1" t="str">
        <f>IFERROR(INDEX('[1]Listes (2)'!$I$3:$O$34,MATCH(LEFT($F30,2),'[1]Listes (2)'!$H$3:$H$34,0),MATCH($J30,'[1]Listes (2)'!$I$2:$O$2,0)),"")</f>
        <v/>
      </c>
      <c r="I30" s="55" t="str">
        <f t="shared" si="0"/>
        <v/>
      </c>
      <c r="J30" s="43"/>
      <c r="K30" s="57"/>
      <c r="L30" s="34"/>
    </row>
    <row r="31" spans="1:12" ht="16" customHeight="1" x14ac:dyDescent="0.15">
      <c r="A31" s="44">
        <v>22</v>
      </c>
      <c r="B31" s="43"/>
      <c r="C31" s="44"/>
      <c r="D31" s="47"/>
      <c r="E31" s="41"/>
      <c r="F31" s="45"/>
      <c r="G31" s="54"/>
      <c r="H31" s="1" t="str">
        <f>IFERROR(INDEX('[1]Listes (2)'!$I$3:$O$34,MATCH(LEFT($F31,2),'[1]Listes (2)'!$H$3:$H$34,0),MATCH($J31,'[1]Listes (2)'!$I$2:$O$2,0)),"")</f>
        <v/>
      </c>
      <c r="I31" s="55" t="str">
        <f t="shared" si="0"/>
        <v/>
      </c>
      <c r="J31" s="43"/>
      <c r="K31" s="57"/>
      <c r="L31" s="34"/>
    </row>
    <row r="32" spans="1:12" ht="16" customHeight="1" x14ac:dyDescent="0.15">
      <c r="A32" s="44">
        <v>23</v>
      </c>
      <c r="B32" s="43"/>
      <c r="C32" s="44"/>
      <c r="D32" s="47"/>
      <c r="E32" s="41"/>
      <c r="F32" s="45"/>
      <c r="G32" s="54"/>
      <c r="H32" s="1" t="str">
        <f>IFERROR(INDEX('[1]Listes (2)'!$I$3:$O$34,MATCH(LEFT($F32,2),'[1]Listes (2)'!$H$3:$H$34,0),MATCH($J32,'[1]Listes (2)'!$I$2:$O$2,0)),"")</f>
        <v/>
      </c>
      <c r="I32" s="55" t="str">
        <f t="shared" si="0"/>
        <v/>
      </c>
      <c r="J32" s="43"/>
      <c r="K32" s="57"/>
      <c r="L32" s="34"/>
    </row>
    <row r="33" spans="1:12" ht="16" customHeight="1" x14ac:dyDescent="0.15">
      <c r="A33" s="44">
        <v>24</v>
      </c>
      <c r="B33" s="43"/>
      <c r="C33" s="44"/>
      <c r="D33" s="47"/>
      <c r="E33" s="41"/>
      <c r="F33" s="45"/>
      <c r="G33" s="54"/>
      <c r="H33" s="1" t="str">
        <f>IFERROR(INDEX('[1]Listes (2)'!$I$3:$O$34,MATCH(LEFT($F33,2),'[1]Listes (2)'!$H$3:$H$34,0),MATCH($J33,'[1]Listes (2)'!$I$2:$O$2,0)),"")</f>
        <v/>
      </c>
      <c r="I33" s="55" t="str">
        <f t="shared" si="0"/>
        <v/>
      </c>
      <c r="J33" s="43"/>
      <c r="K33" s="57"/>
      <c r="L33" s="34"/>
    </row>
    <row r="34" spans="1:12" ht="16" customHeight="1" x14ac:dyDescent="0.15">
      <c r="A34" s="44">
        <v>25</v>
      </c>
      <c r="B34" s="43"/>
      <c r="C34" s="44"/>
      <c r="D34" s="47"/>
      <c r="E34" s="41"/>
      <c r="F34" s="45"/>
      <c r="G34" s="54"/>
      <c r="H34" s="1" t="str">
        <f>IFERROR(INDEX('[1]Listes (2)'!$I$3:$O$34,MATCH(LEFT($F34,2),'[1]Listes (2)'!$H$3:$H$34,0),MATCH($J34,'[1]Listes (2)'!$I$2:$O$2,0)),"")</f>
        <v/>
      </c>
      <c r="I34" s="55" t="str">
        <f t="shared" si="0"/>
        <v/>
      </c>
      <c r="J34" s="43"/>
      <c r="K34" s="57"/>
      <c r="L34" s="34"/>
    </row>
    <row r="35" spans="1:12" ht="16" customHeight="1" x14ac:dyDescent="0.15">
      <c r="A35" s="44">
        <v>26</v>
      </c>
      <c r="B35" s="43"/>
      <c r="C35" s="44"/>
      <c r="D35" s="47"/>
      <c r="E35" s="41"/>
      <c r="F35" s="45"/>
      <c r="G35" s="54"/>
      <c r="H35" s="1" t="str">
        <f>IFERROR(INDEX('[1]Listes (2)'!$I$3:$O$34,MATCH(LEFT($F35,2),'[1]Listes (2)'!$H$3:$H$34,0),MATCH($J35,'[1]Listes (2)'!$I$2:$O$2,0)),"")</f>
        <v/>
      </c>
      <c r="I35" s="55" t="str">
        <f t="shared" si="0"/>
        <v/>
      </c>
      <c r="J35" s="43"/>
      <c r="K35" s="57"/>
      <c r="L35" s="34"/>
    </row>
    <row r="36" spans="1:12" ht="16" customHeight="1" x14ac:dyDescent="0.15">
      <c r="A36" s="44">
        <v>27</v>
      </c>
      <c r="B36" s="43"/>
      <c r="C36" s="44"/>
      <c r="D36" s="47"/>
      <c r="E36" s="41"/>
      <c r="F36" s="45"/>
      <c r="G36" s="54"/>
      <c r="H36" s="1" t="str">
        <f>IFERROR(INDEX('[1]Listes (2)'!$I$3:$O$34,MATCH(LEFT($F36,2),'[1]Listes (2)'!$H$3:$H$34,0),MATCH($J36,'[1]Listes (2)'!$I$2:$O$2,0)),"")</f>
        <v/>
      </c>
      <c r="I36" s="55" t="str">
        <f t="shared" si="0"/>
        <v/>
      </c>
      <c r="J36" s="43"/>
      <c r="K36" s="57"/>
      <c r="L36" s="34"/>
    </row>
    <row r="37" spans="1:12" ht="16" customHeight="1" x14ac:dyDescent="0.15">
      <c r="A37" s="44">
        <v>28</v>
      </c>
      <c r="B37" s="43"/>
      <c r="C37" s="44"/>
      <c r="D37" s="47"/>
      <c r="E37" s="41"/>
      <c r="F37" s="45"/>
      <c r="G37" s="54"/>
      <c r="H37" s="1" t="str">
        <f>IFERROR(INDEX('[1]Listes (2)'!$I$3:$O$34,MATCH(LEFT($F37,2),'[1]Listes (2)'!$H$3:$H$34,0),MATCH($J37,'[1]Listes (2)'!$I$2:$O$2,0)),"")</f>
        <v/>
      </c>
      <c r="I37" s="55" t="str">
        <f t="shared" si="0"/>
        <v/>
      </c>
      <c r="J37" s="43"/>
      <c r="K37" s="57"/>
      <c r="L37" s="34"/>
    </row>
    <row r="38" spans="1:12" ht="16" customHeight="1" x14ac:dyDescent="0.15">
      <c r="A38" s="44">
        <v>29</v>
      </c>
      <c r="B38" s="43"/>
      <c r="C38" s="44"/>
      <c r="D38" s="47"/>
      <c r="E38" s="41"/>
      <c r="F38" s="45"/>
      <c r="G38" s="54"/>
      <c r="H38" s="1" t="str">
        <f>IFERROR(INDEX('[1]Listes (2)'!$I$3:$O$34,MATCH(LEFT($F38,2),'[1]Listes (2)'!$H$3:$H$34,0),MATCH($J38,'[1]Listes (2)'!$I$2:$O$2,0)),"")</f>
        <v/>
      </c>
      <c r="I38" s="55" t="str">
        <f t="shared" si="0"/>
        <v/>
      </c>
      <c r="J38" s="43"/>
      <c r="K38" s="57"/>
      <c r="L38" s="34"/>
    </row>
    <row r="39" spans="1:12" ht="16" customHeight="1" x14ac:dyDescent="0.15">
      <c r="A39" s="44">
        <v>30</v>
      </c>
      <c r="B39" s="43"/>
      <c r="C39" s="44"/>
      <c r="D39" s="47"/>
      <c r="E39" s="41"/>
      <c r="F39" s="45"/>
      <c r="G39" s="54"/>
      <c r="H39" s="1" t="str">
        <f>IFERROR(INDEX('[1]Listes (2)'!$I$3:$O$34,MATCH(LEFT($F39,2),'[1]Listes (2)'!$H$3:$H$34,0),MATCH($J39,'[1]Listes (2)'!$I$2:$O$2,0)),"")</f>
        <v/>
      </c>
      <c r="I39" s="55" t="str">
        <f t="shared" si="0"/>
        <v/>
      </c>
      <c r="J39" s="43"/>
      <c r="K39" s="57"/>
      <c r="L39" s="34"/>
    </row>
    <row r="40" spans="1:12" ht="16" customHeight="1" x14ac:dyDescent="0.15">
      <c r="A40" s="44">
        <v>31</v>
      </c>
      <c r="B40" s="43"/>
      <c r="C40" s="44"/>
      <c r="D40" s="47"/>
      <c r="E40" s="41"/>
      <c r="F40" s="45"/>
      <c r="G40" s="54"/>
      <c r="H40" s="1" t="str">
        <f>IFERROR(INDEX('[1]Listes (2)'!$I$3:$O$34,MATCH(LEFT($F40,2),'[1]Listes (2)'!$H$3:$H$34,0),MATCH($J40,'[1]Listes (2)'!$I$2:$O$2,0)),"")</f>
        <v/>
      </c>
      <c r="I40" s="55" t="str">
        <f t="shared" si="0"/>
        <v/>
      </c>
      <c r="J40" s="43"/>
      <c r="K40" s="57"/>
      <c r="L40" s="34"/>
    </row>
    <row r="41" spans="1:12" ht="16" customHeight="1" x14ac:dyDescent="0.15">
      <c r="A41" s="44">
        <v>32</v>
      </c>
      <c r="B41" s="43"/>
      <c r="C41" s="44"/>
      <c r="D41" s="47"/>
      <c r="E41" s="41"/>
      <c r="F41" s="45"/>
      <c r="G41" s="54"/>
      <c r="H41" s="1" t="str">
        <f>IFERROR(INDEX('[1]Listes (2)'!$I$3:$O$34,MATCH(LEFT($F41,2),'[1]Listes (2)'!$H$3:$H$34,0),MATCH($J41,'[1]Listes (2)'!$I$2:$O$2,0)),"")</f>
        <v/>
      </c>
      <c r="I41" s="55" t="str">
        <f t="shared" si="0"/>
        <v/>
      </c>
      <c r="J41" s="43"/>
      <c r="K41" s="57"/>
      <c r="L41" s="34"/>
    </row>
    <row r="42" spans="1:12" ht="16" customHeight="1" x14ac:dyDescent="0.15">
      <c r="A42" s="44">
        <v>33</v>
      </c>
      <c r="B42" s="43"/>
      <c r="C42" s="44"/>
      <c r="D42" s="47"/>
      <c r="E42" s="41"/>
      <c r="F42" s="45"/>
      <c r="G42" s="54"/>
      <c r="H42" s="1" t="str">
        <f>IFERROR(INDEX('[1]Listes (2)'!$I$3:$O$34,MATCH(LEFT($F42,2),'[1]Listes (2)'!$H$3:$H$34,0),MATCH($J42,'[1]Listes (2)'!$I$2:$O$2,0)),"")</f>
        <v/>
      </c>
      <c r="I42" s="55" t="str">
        <f t="shared" si="0"/>
        <v/>
      </c>
      <c r="J42" s="43"/>
      <c r="K42" s="57"/>
      <c r="L42" s="34"/>
    </row>
    <row r="43" spans="1:12" ht="16" customHeight="1" x14ac:dyDescent="0.15">
      <c r="A43" s="44">
        <v>34</v>
      </c>
      <c r="B43" s="43"/>
      <c r="C43" s="44"/>
      <c r="D43" s="47"/>
      <c r="E43" s="41"/>
      <c r="F43" s="45"/>
      <c r="G43" s="54"/>
      <c r="H43" s="1" t="str">
        <f>IFERROR(INDEX('[1]Listes (2)'!$I$3:$O$34,MATCH(LEFT($F43,2),'[1]Listes (2)'!$H$3:$H$34,0),MATCH($J43,'[1]Listes (2)'!$I$2:$O$2,0)),"")</f>
        <v/>
      </c>
      <c r="I43" s="55" t="str">
        <f t="shared" si="0"/>
        <v/>
      </c>
      <c r="J43" s="43"/>
      <c r="K43" s="57"/>
      <c r="L43" s="34"/>
    </row>
    <row r="44" spans="1:12" ht="16" customHeight="1" x14ac:dyDescent="0.15">
      <c r="A44" s="44">
        <v>35</v>
      </c>
      <c r="B44" s="43"/>
      <c r="C44" s="44"/>
      <c r="D44" s="47"/>
      <c r="E44" s="41"/>
      <c r="F44" s="45"/>
      <c r="G44" s="54"/>
      <c r="H44" s="1" t="str">
        <f>IFERROR(INDEX('[1]Listes (2)'!$I$3:$O$34,MATCH(LEFT($F44,2),'[1]Listes (2)'!$H$3:$H$34,0),MATCH($J44,'[1]Listes (2)'!$I$2:$O$2,0)),"")</f>
        <v/>
      </c>
      <c r="I44" s="55" t="str">
        <f t="shared" si="0"/>
        <v/>
      </c>
      <c r="J44" s="43"/>
      <c r="K44" s="57"/>
      <c r="L44" s="34"/>
    </row>
    <row r="45" spans="1:12" ht="16" customHeight="1" x14ac:dyDescent="0.15">
      <c r="A45" s="44">
        <v>36</v>
      </c>
      <c r="B45" s="43"/>
      <c r="C45" s="44"/>
      <c r="D45" s="47"/>
      <c r="E45" s="41"/>
      <c r="F45" s="45"/>
      <c r="G45" s="54"/>
      <c r="H45" s="1" t="str">
        <f>IFERROR(INDEX('[1]Listes (2)'!$I$3:$O$34,MATCH(LEFT($F45,2),'[1]Listes (2)'!$H$3:$H$34,0),MATCH($J45,'[1]Listes (2)'!$I$2:$O$2,0)),"")</f>
        <v/>
      </c>
      <c r="I45" s="55" t="str">
        <f t="shared" si="0"/>
        <v/>
      </c>
      <c r="J45" s="43"/>
      <c r="K45" s="57"/>
      <c r="L45" s="34"/>
    </row>
    <row r="46" spans="1:12" ht="16" customHeight="1" x14ac:dyDescent="0.15">
      <c r="A46" s="44">
        <v>37</v>
      </c>
      <c r="B46" s="43"/>
      <c r="C46" s="44"/>
      <c r="D46" s="47"/>
      <c r="E46" s="41"/>
      <c r="F46" s="45"/>
      <c r="G46" s="54"/>
      <c r="H46" s="1" t="str">
        <f>IFERROR(INDEX('[1]Listes (2)'!$I$3:$O$34,MATCH(LEFT($F46,2),'[1]Listes (2)'!$H$3:$H$34,0),MATCH($J46,'[1]Listes (2)'!$I$2:$O$2,0)),"")</f>
        <v/>
      </c>
      <c r="I46" s="55" t="str">
        <f t="shared" si="0"/>
        <v/>
      </c>
      <c r="J46" s="43"/>
      <c r="K46" s="57"/>
      <c r="L46" s="34"/>
    </row>
    <row r="47" spans="1:12" ht="16" customHeight="1" x14ac:dyDescent="0.15">
      <c r="A47" s="44">
        <v>38</v>
      </c>
      <c r="B47" s="43"/>
      <c r="C47" s="44"/>
      <c r="D47" s="47"/>
      <c r="E47" s="41"/>
      <c r="F47" s="45"/>
      <c r="G47" s="54"/>
      <c r="H47" s="1" t="str">
        <f>IFERROR(INDEX('[1]Listes (2)'!$I$3:$O$34,MATCH(LEFT($F47,2),'[1]Listes (2)'!$H$3:$H$34,0),MATCH($J47,'[1]Listes (2)'!$I$2:$O$2,0)),"")</f>
        <v/>
      </c>
      <c r="I47" s="55" t="str">
        <f t="shared" si="0"/>
        <v/>
      </c>
      <c r="J47" s="43"/>
      <c r="K47" s="57"/>
      <c r="L47" s="34"/>
    </row>
    <row r="48" spans="1:12" ht="16" customHeight="1" x14ac:dyDescent="0.15">
      <c r="A48" s="44">
        <v>39</v>
      </c>
      <c r="B48" s="43"/>
      <c r="C48" s="44"/>
      <c r="D48" s="47"/>
      <c r="E48" s="41"/>
      <c r="F48" s="45"/>
      <c r="G48" s="54"/>
      <c r="H48" s="1" t="str">
        <f>IFERROR(INDEX('[1]Listes (2)'!$I$3:$O$34,MATCH(LEFT($F48,2),'[1]Listes (2)'!$H$3:$H$34,0),MATCH($J48,'[1]Listes (2)'!$I$2:$O$2,0)),"")</f>
        <v/>
      </c>
      <c r="I48" s="55" t="str">
        <f t="shared" si="0"/>
        <v/>
      </c>
      <c r="J48" s="43"/>
      <c r="K48" s="57"/>
      <c r="L48" s="34"/>
    </row>
    <row r="49" spans="1:12" ht="16" customHeight="1" x14ac:dyDescent="0.15">
      <c r="A49" s="44">
        <v>40</v>
      </c>
      <c r="B49" s="43"/>
      <c r="C49" s="44"/>
      <c r="D49" s="47"/>
      <c r="E49" s="41"/>
      <c r="F49" s="45"/>
      <c r="G49" s="54"/>
      <c r="H49" s="1" t="str">
        <f>IFERROR(INDEX('[1]Listes (2)'!$I$3:$O$34,MATCH(LEFT($F49,2),'[1]Listes (2)'!$H$3:$H$34,0),MATCH($J49,'[1]Listes (2)'!$I$2:$O$2,0)),"")</f>
        <v/>
      </c>
      <c r="I49" s="55" t="str">
        <f t="shared" si="0"/>
        <v/>
      </c>
      <c r="J49" s="43"/>
      <c r="K49" s="57"/>
      <c r="L49" s="34"/>
    </row>
    <row r="50" spans="1:12" ht="16" customHeight="1" x14ac:dyDescent="0.15">
      <c r="A50" s="44">
        <v>41</v>
      </c>
      <c r="B50" s="43"/>
      <c r="C50" s="44"/>
      <c r="D50" s="47"/>
      <c r="E50" s="41"/>
      <c r="F50" s="45"/>
      <c r="G50" s="54"/>
      <c r="H50" s="1" t="str">
        <f>IFERROR(INDEX('[1]Listes (2)'!$I$3:$O$34,MATCH(LEFT($F50,2),'[1]Listes (2)'!$H$3:$H$34,0),MATCH($J50,'[1]Listes (2)'!$I$2:$O$2,0)),"")</f>
        <v/>
      </c>
      <c r="I50" s="55" t="str">
        <f t="shared" si="0"/>
        <v/>
      </c>
      <c r="J50" s="43"/>
      <c r="K50" s="57"/>
      <c r="L50" s="34"/>
    </row>
    <row r="51" spans="1:12" ht="16" customHeight="1" x14ac:dyDescent="0.15">
      <c r="A51" s="44">
        <v>42</v>
      </c>
      <c r="B51" s="43"/>
      <c r="C51" s="44"/>
      <c r="D51" s="47"/>
      <c r="E51" s="41"/>
      <c r="F51" s="45"/>
      <c r="G51" s="54"/>
      <c r="H51" s="1" t="str">
        <f>IFERROR(INDEX('[1]Listes (2)'!$I$3:$O$34,MATCH(LEFT($F51,2),'[1]Listes (2)'!$H$3:$H$34,0),MATCH($J51,'[1]Listes (2)'!$I$2:$O$2,0)),"")</f>
        <v/>
      </c>
      <c r="I51" s="55" t="str">
        <f t="shared" si="0"/>
        <v/>
      </c>
      <c r="J51" s="43"/>
      <c r="K51" s="57"/>
      <c r="L51" s="34"/>
    </row>
    <row r="52" spans="1:12" ht="16" customHeight="1" x14ac:dyDescent="0.15">
      <c r="A52" s="44">
        <v>43</v>
      </c>
      <c r="B52" s="43"/>
      <c r="C52" s="44"/>
      <c r="D52" s="47"/>
      <c r="E52" s="41"/>
      <c r="F52" s="45"/>
      <c r="G52" s="54"/>
      <c r="H52" s="1" t="str">
        <f>IFERROR(INDEX('[1]Listes (2)'!$I$3:$O$34,MATCH(LEFT($F52,2),'[1]Listes (2)'!$H$3:$H$34,0),MATCH($J52,'[1]Listes (2)'!$I$2:$O$2,0)),"")</f>
        <v/>
      </c>
      <c r="I52" s="55" t="str">
        <f t="shared" si="0"/>
        <v/>
      </c>
      <c r="J52" s="43"/>
      <c r="K52" s="57"/>
      <c r="L52" s="34"/>
    </row>
    <row r="53" spans="1:12" ht="16" customHeight="1" x14ac:dyDescent="0.15">
      <c r="A53" s="44">
        <v>44</v>
      </c>
      <c r="B53" s="43"/>
      <c r="C53" s="44"/>
      <c r="D53" s="47"/>
      <c r="E53" s="41"/>
      <c r="F53" s="45"/>
      <c r="G53" s="54"/>
      <c r="H53" s="1" t="str">
        <f>IFERROR(INDEX('[1]Listes (2)'!$I$3:$O$34,MATCH(LEFT($F53,2),'[1]Listes (2)'!$H$3:$H$34,0),MATCH($J53,'[1]Listes (2)'!$I$2:$O$2,0)),"")</f>
        <v/>
      </c>
      <c r="I53" s="55" t="str">
        <f t="shared" si="0"/>
        <v/>
      </c>
      <c r="J53" s="43"/>
      <c r="K53" s="57"/>
      <c r="L53" s="34"/>
    </row>
    <row r="54" spans="1:12" ht="16" customHeight="1" x14ac:dyDescent="0.15">
      <c r="A54" s="44">
        <v>45</v>
      </c>
      <c r="B54" s="43"/>
      <c r="C54" s="44"/>
      <c r="D54" s="47"/>
      <c r="E54" s="41"/>
      <c r="F54" s="45"/>
      <c r="G54" s="54"/>
      <c r="H54" s="1" t="str">
        <f>IFERROR(INDEX('[1]Listes (2)'!$I$3:$O$34,MATCH(LEFT($F54,2),'[1]Listes (2)'!$H$3:$H$34,0),MATCH($J54,'[1]Listes (2)'!$I$2:$O$2,0)),"")</f>
        <v/>
      </c>
      <c r="I54" s="55" t="str">
        <f t="shared" si="0"/>
        <v/>
      </c>
      <c r="J54" s="43"/>
      <c r="K54" s="57"/>
      <c r="L54" s="34"/>
    </row>
    <row r="55" spans="1:12" ht="16" customHeight="1" x14ac:dyDescent="0.15">
      <c r="A55" s="44">
        <v>46</v>
      </c>
      <c r="B55" s="43"/>
      <c r="C55" s="44"/>
      <c r="D55" s="47"/>
      <c r="E55" s="41"/>
      <c r="F55" s="45"/>
      <c r="G55" s="54"/>
      <c r="H55" s="1" t="str">
        <f>IFERROR(INDEX('[1]Listes (2)'!$I$3:$O$34,MATCH(LEFT($F55,2),'[1]Listes (2)'!$H$3:$H$34,0),MATCH($J55,'[1]Listes (2)'!$I$2:$O$2,0)),"")</f>
        <v/>
      </c>
      <c r="I55" s="55" t="str">
        <f t="shared" si="0"/>
        <v/>
      </c>
      <c r="J55" s="43"/>
      <c r="K55" s="57"/>
      <c r="L55" s="34"/>
    </row>
    <row r="56" spans="1:12" ht="16" customHeight="1" x14ac:dyDescent="0.15">
      <c r="A56" s="44">
        <v>47</v>
      </c>
      <c r="B56" s="43"/>
      <c r="C56" s="44"/>
      <c r="D56" s="47"/>
      <c r="E56" s="41"/>
      <c r="F56" s="45"/>
      <c r="G56" s="54"/>
      <c r="H56" s="1" t="str">
        <f>IFERROR(INDEX('[1]Listes (2)'!$I$3:$O$34,MATCH(LEFT($F56,2),'[1]Listes (2)'!$H$3:$H$34,0),MATCH($J56,'[1]Listes (2)'!$I$2:$O$2,0)),"")</f>
        <v/>
      </c>
      <c r="I56" s="55" t="str">
        <f t="shared" si="0"/>
        <v/>
      </c>
      <c r="J56" s="43"/>
      <c r="K56" s="57"/>
      <c r="L56" s="34"/>
    </row>
    <row r="57" spans="1:12" ht="16" customHeight="1" x14ac:dyDescent="0.15">
      <c r="A57" s="44">
        <v>48</v>
      </c>
      <c r="B57" s="43"/>
      <c r="C57" s="44"/>
      <c r="D57" s="47"/>
      <c r="E57" s="41"/>
      <c r="F57" s="45"/>
      <c r="G57" s="54"/>
      <c r="H57" s="1" t="str">
        <f>IFERROR(INDEX('[1]Listes (2)'!$I$3:$O$34,MATCH(LEFT($F57,2),'[1]Listes (2)'!$H$3:$H$34,0),MATCH($J57,'[1]Listes (2)'!$I$2:$O$2,0)),"")</f>
        <v/>
      </c>
      <c r="I57" s="55" t="str">
        <f t="shared" si="0"/>
        <v/>
      </c>
      <c r="J57" s="43"/>
      <c r="K57" s="57"/>
      <c r="L57" s="34"/>
    </row>
    <row r="58" spans="1:12" ht="16" customHeight="1" x14ac:dyDescent="0.15">
      <c r="A58" s="44">
        <v>49</v>
      </c>
      <c r="B58" s="43"/>
      <c r="C58" s="44"/>
      <c r="D58" s="47"/>
      <c r="E58" s="41"/>
      <c r="F58" s="45"/>
      <c r="G58" s="54"/>
      <c r="H58" s="1" t="str">
        <f>IFERROR(INDEX('[1]Listes (2)'!$I$3:$O$34,MATCH(LEFT($F58,2),'[1]Listes (2)'!$H$3:$H$34,0),MATCH($J58,'[1]Listes (2)'!$I$2:$O$2,0)),"")</f>
        <v/>
      </c>
      <c r="I58" s="55" t="str">
        <f t="shared" si="0"/>
        <v/>
      </c>
      <c r="J58" s="43"/>
      <c r="K58" s="57"/>
      <c r="L58" s="34"/>
    </row>
    <row r="59" spans="1:12" ht="16" customHeight="1" x14ac:dyDescent="0.15">
      <c r="A59" s="44">
        <v>50</v>
      </c>
      <c r="B59" s="43"/>
      <c r="C59" s="44"/>
      <c r="D59" s="47"/>
      <c r="E59" s="41"/>
      <c r="F59" s="45"/>
      <c r="G59" s="54"/>
      <c r="H59" s="1" t="str">
        <f>IFERROR(INDEX('[1]Listes (2)'!$I$3:$O$34,MATCH(LEFT($F59,2),'[1]Listes (2)'!$H$3:$H$34,0),MATCH($J59,'[1]Listes (2)'!$I$2:$O$2,0)),"")</f>
        <v/>
      </c>
      <c r="I59" s="55" t="str">
        <f t="shared" si="0"/>
        <v/>
      </c>
      <c r="J59" s="43"/>
      <c r="K59" s="57"/>
      <c r="L59" s="34"/>
    </row>
    <row r="60" spans="1:12" ht="16" customHeight="1" x14ac:dyDescent="0.15">
      <c r="A60" s="44">
        <v>51</v>
      </c>
      <c r="B60" s="43"/>
      <c r="C60" s="44"/>
      <c r="D60" s="47"/>
      <c r="E60" s="41"/>
      <c r="F60" s="45"/>
      <c r="G60" s="54"/>
      <c r="H60" s="1" t="str">
        <f>IFERROR(INDEX('[1]Listes (2)'!$I$3:$O$34,MATCH(LEFT($F60,2),'[1]Listes (2)'!$H$3:$H$34,0),MATCH($J60,'[1]Listes (2)'!$I$2:$O$2,0)),"")</f>
        <v/>
      </c>
      <c r="I60" s="55" t="str">
        <f t="shared" si="0"/>
        <v/>
      </c>
      <c r="J60" s="43"/>
      <c r="K60" s="57"/>
      <c r="L60" s="34"/>
    </row>
    <row r="61" spans="1:12" ht="16" customHeight="1" x14ac:dyDescent="0.15">
      <c r="A61" s="44">
        <v>52</v>
      </c>
      <c r="B61" s="43"/>
      <c r="C61" s="44"/>
      <c r="D61" s="47"/>
      <c r="E61" s="41"/>
      <c r="F61" s="45"/>
      <c r="G61" s="54"/>
      <c r="H61" s="1" t="str">
        <f>IFERROR(INDEX('[1]Listes (2)'!$I$3:$O$34,MATCH(LEFT($F61,2),'[1]Listes (2)'!$H$3:$H$34,0),MATCH($J61,'[1]Listes (2)'!$I$2:$O$2,0)),"")</f>
        <v/>
      </c>
      <c r="I61" s="55" t="str">
        <f t="shared" si="0"/>
        <v/>
      </c>
      <c r="J61" s="43"/>
      <c r="K61" s="57"/>
      <c r="L61" s="34"/>
    </row>
    <row r="62" spans="1:12" ht="16" customHeight="1" x14ac:dyDescent="0.15">
      <c r="A62" s="44">
        <v>53</v>
      </c>
      <c r="B62" s="43"/>
      <c r="C62" s="44"/>
      <c r="D62" s="47"/>
      <c r="E62" s="41"/>
      <c r="F62" s="45"/>
      <c r="G62" s="54"/>
      <c r="H62" s="1" t="str">
        <f>IFERROR(INDEX('[1]Listes (2)'!$I$3:$O$34,MATCH(LEFT($F62,2),'[1]Listes (2)'!$H$3:$H$34,0),MATCH($J62,'[1]Listes (2)'!$I$2:$O$2,0)),"")</f>
        <v/>
      </c>
      <c r="I62" s="55" t="str">
        <f t="shared" si="0"/>
        <v/>
      </c>
      <c r="J62" s="43"/>
      <c r="K62" s="57"/>
      <c r="L62" s="34"/>
    </row>
    <row r="63" spans="1:12" ht="16" customHeight="1" x14ac:dyDescent="0.15">
      <c r="A63" s="44">
        <v>54</v>
      </c>
      <c r="B63" s="43"/>
      <c r="C63" s="44"/>
      <c r="D63" s="47"/>
      <c r="E63" s="41"/>
      <c r="F63" s="45"/>
      <c r="G63" s="54"/>
      <c r="H63" s="1" t="str">
        <f>IFERROR(INDEX('[1]Listes (2)'!$I$3:$O$34,MATCH(LEFT($F63,2),'[1]Listes (2)'!$H$3:$H$34,0),MATCH($J63,'[1]Listes (2)'!$I$2:$O$2,0)),"")</f>
        <v/>
      </c>
      <c r="I63" s="55" t="str">
        <f t="shared" si="0"/>
        <v/>
      </c>
      <c r="J63" s="43"/>
      <c r="K63" s="57"/>
      <c r="L63" s="34"/>
    </row>
    <row r="64" spans="1:12" ht="16" customHeight="1" x14ac:dyDescent="0.15">
      <c r="A64" s="44">
        <v>55</v>
      </c>
      <c r="B64" s="43"/>
      <c r="C64" s="44"/>
      <c r="D64" s="47"/>
      <c r="E64" s="41"/>
      <c r="F64" s="45"/>
      <c r="G64" s="54"/>
      <c r="H64" s="1" t="str">
        <f>IFERROR(INDEX('[1]Listes (2)'!$I$3:$O$34,MATCH(LEFT($F64,2),'[1]Listes (2)'!$H$3:$H$34,0),MATCH($J64,'[1]Listes (2)'!$I$2:$O$2,0)),"")</f>
        <v/>
      </c>
      <c r="I64" s="55" t="str">
        <f t="shared" si="0"/>
        <v/>
      </c>
      <c r="J64" s="43"/>
      <c r="K64" s="57"/>
      <c r="L64" s="34"/>
    </row>
    <row r="65" spans="1:12" ht="16" customHeight="1" x14ac:dyDescent="0.15">
      <c r="A65" s="44">
        <v>56</v>
      </c>
      <c r="B65" s="43"/>
      <c r="C65" s="44"/>
      <c r="D65" s="47"/>
      <c r="E65" s="41"/>
      <c r="F65" s="45"/>
      <c r="G65" s="54"/>
      <c r="H65" s="1" t="str">
        <f>IFERROR(INDEX('[1]Listes (2)'!$I$3:$O$34,MATCH(LEFT($F65,2),'[1]Listes (2)'!$H$3:$H$34,0),MATCH($J65,'[1]Listes (2)'!$I$2:$O$2,0)),"")</f>
        <v/>
      </c>
      <c r="I65" s="55" t="str">
        <f t="shared" si="0"/>
        <v/>
      </c>
      <c r="J65" s="43"/>
      <c r="K65" s="57"/>
      <c r="L65" s="34"/>
    </row>
    <row r="66" spans="1:12" ht="16" customHeight="1" x14ac:dyDescent="0.15">
      <c r="A66" s="44">
        <v>57</v>
      </c>
      <c r="B66" s="43"/>
      <c r="C66" s="44"/>
      <c r="D66" s="47"/>
      <c r="E66" s="41"/>
      <c r="F66" s="45"/>
      <c r="G66" s="54"/>
      <c r="H66" s="1" t="str">
        <f>IFERROR(INDEX('[1]Listes (2)'!$I$3:$O$34,MATCH(LEFT($F66,2),'[1]Listes (2)'!$H$3:$H$34,0),MATCH($J66,'[1]Listes (2)'!$I$2:$O$2,0)),"")</f>
        <v/>
      </c>
      <c r="I66" s="55" t="str">
        <f t="shared" si="0"/>
        <v/>
      </c>
      <c r="J66" s="43"/>
      <c r="K66" s="57"/>
      <c r="L66" s="34"/>
    </row>
    <row r="67" spans="1:12" ht="16" customHeight="1" x14ac:dyDescent="0.15">
      <c r="A67" s="44">
        <v>58</v>
      </c>
      <c r="B67" s="43"/>
      <c r="C67" s="44"/>
      <c r="D67" s="47"/>
      <c r="E67" s="41"/>
      <c r="F67" s="45"/>
      <c r="G67" s="54"/>
      <c r="H67" s="1" t="str">
        <f>IFERROR(INDEX('[1]Listes (2)'!$I$3:$O$34,MATCH(LEFT($F67,2),'[1]Listes (2)'!$H$3:$H$34,0),MATCH($J67,'[1]Listes (2)'!$I$2:$O$2,0)),"")</f>
        <v/>
      </c>
      <c r="I67" s="55" t="str">
        <f t="shared" si="0"/>
        <v/>
      </c>
      <c r="J67" s="43"/>
      <c r="K67" s="57"/>
      <c r="L67" s="34"/>
    </row>
    <row r="68" spans="1:12" ht="16" customHeight="1" x14ac:dyDescent="0.15">
      <c r="A68" s="44">
        <v>59</v>
      </c>
      <c r="B68" s="43"/>
      <c r="C68" s="44"/>
      <c r="D68" s="47"/>
      <c r="E68" s="41"/>
      <c r="F68" s="45"/>
      <c r="G68" s="54"/>
      <c r="H68" s="1" t="str">
        <f>IFERROR(INDEX('[1]Listes (2)'!$I$3:$O$34,MATCH(LEFT($F68,2),'[1]Listes (2)'!$H$3:$H$34,0),MATCH($J68,'[1]Listes (2)'!$I$2:$O$2,0)),"")</f>
        <v/>
      </c>
      <c r="I68" s="55" t="str">
        <f t="shared" si="0"/>
        <v/>
      </c>
      <c r="J68" s="43"/>
      <c r="K68" s="57"/>
      <c r="L68" s="34"/>
    </row>
    <row r="69" spans="1:12" ht="16" customHeight="1" x14ac:dyDescent="0.15">
      <c r="A69" s="44">
        <v>60</v>
      </c>
      <c r="B69" s="43"/>
      <c r="C69" s="44"/>
      <c r="D69" s="47"/>
      <c r="E69" s="41"/>
      <c r="F69" s="45"/>
      <c r="G69" s="54"/>
      <c r="H69" s="1" t="str">
        <f>IFERROR(INDEX('[1]Listes (2)'!$I$3:$O$34,MATCH(LEFT($F69,2),'[1]Listes (2)'!$H$3:$H$34,0),MATCH($J69,'[1]Listes (2)'!$I$2:$O$2,0)),"")</f>
        <v/>
      </c>
      <c r="I69" s="55" t="str">
        <f t="shared" si="0"/>
        <v/>
      </c>
      <c r="J69" s="43"/>
      <c r="K69" s="57"/>
      <c r="L69" s="34"/>
    </row>
    <row r="70" spans="1:12" ht="16" customHeight="1" x14ac:dyDescent="0.15">
      <c r="A70" s="44">
        <v>61</v>
      </c>
      <c r="B70" s="43"/>
      <c r="C70" s="44"/>
      <c r="D70" s="47"/>
      <c r="E70" s="41"/>
      <c r="F70" s="45"/>
      <c r="G70" s="54"/>
      <c r="H70" s="1" t="str">
        <f>IFERROR(INDEX('[1]Listes (2)'!$I$3:$O$34,MATCH(LEFT($F70,2),'[1]Listes (2)'!$H$3:$H$34,0),MATCH($J70,'[1]Listes (2)'!$I$2:$O$2,0)),"")</f>
        <v/>
      </c>
      <c r="I70" s="55" t="str">
        <f t="shared" si="0"/>
        <v/>
      </c>
      <c r="J70" s="43"/>
      <c r="K70" s="57"/>
      <c r="L70" s="34"/>
    </row>
    <row r="71" spans="1:12" ht="16" customHeight="1" x14ac:dyDescent="0.15">
      <c r="A71" s="44">
        <v>62</v>
      </c>
      <c r="B71" s="43"/>
      <c r="C71" s="44"/>
      <c r="D71" s="47"/>
      <c r="E71" s="41"/>
      <c r="F71" s="45"/>
      <c r="G71" s="54"/>
      <c r="H71" s="1" t="str">
        <f>IFERROR(INDEX('[1]Listes (2)'!$I$3:$O$34,MATCH(LEFT($F71,2),'[1]Listes (2)'!$H$3:$H$34,0),MATCH($J71,'[1]Listes (2)'!$I$2:$O$2,0)),"")</f>
        <v/>
      </c>
      <c r="I71" s="55" t="str">
        <f t="shared" si="0"/>
        <v/>
      </c>
      <c r="J71" s="43"/>
      <c r="K71" s="57"/>
      <c r="L71" s="34"/>
    </row>
    <row r="72" spans="1:12" ht="16" customHeight="1" x14ac:dyDescent="0.15">
      <c r="A72" s="44">
        <v>63</v>
      </c>
      <c r="B72" s="43"/>
      <c r="C72" s="44"/>
      <c r="D72" s="47"/>
      <c r="E72" s="41"/>
      <c r="F72" s="45"/>
      <c r="G72" s="54"/>
      <c r="H72" s="1" t="str">
        <f>IFERROR(INDEX('[1]Listes (2)'!$I$3:$O$34,MATCH(LEFT($F72,2),'[1]Listes (2)'!$H$3:$H$34,0),MATCH($J72,'[1]Listes (2)'!$I$2:$O$2,0)),"")</f>
        <v/>
      </c>
      <c r="I72" s="55" t="str">
        <f t="shared" si="0"/>
        <v/>
      </c>
      <c r="J72" s="43"/>
      <c r="K72" s="57"/>
      <c r="L72" s="34"/>
    </row>
    <row r="73" spans="1:12" ht="16" customHeight="1" x14ac:dyDescent="0.15">
      <c r="A73" s="44">
        <v>64</v>
      </c>
      <c r="B73" s="43"/>
      <c r="C73" s="44"/>
      <c r="D73" s="47"/>
      <c r="E73" s="41"/>
      <c r="F73" s="45"/>
      <c r="G73" s="54"/>
      <c r="H73" s="1" t="str">
        <f>IFERROR(INDEX('[1]Listes (2)'!$I$3:$O$34,MATCH(LEFT($F73,2),'[1]Listes (2)'!$H$3:$H$34,0),MATCH($J73,'[1]Listes (2)'!$I$2:$O$2,0)),"")</f>
        <v/>
      </c>
      <c r="I73" s="55" t="str">
        <f t="shared" si="0"/>
        <v/>
      </c>
      <c r="J73" s="43"/>
      <c r="K73" s="57"/>
      <c r="L73" s="34"/>
    </row>
    <row r="74" spans="1:12" ht="16" customHeight="1" x14ac:dyDescent="0.15">
      <c r="A74" s="44">
        <v>65</v>
      </c>
      <c r="B74" s="43"/>
      <c r="C74" s="44"/>
      <c r="D74" s="47"/>
      <c r="E74" s="41"/>
      <c r="F74" s="45"/>
      <c r="G74" s="54"/>
      <c r="H74" s="1" t="str">
        <f>IFERROR(INDEX('[1]Listes (2)'!$I$3:$O$34,MATCH(LEFT($F74,2),'[1]Listes (2)'!$H$3:$H$34,0),MATCH($J74,'[1]Listes (2)'!$I$2:$O$2,0)),"")</f>
        <v/>
      </c>
      <c r="I74" s="55" t="str">
        <f t="shared" si="0"/>
        <v/>
      </c>
      <c r="J74" s="43"/>
      <c r="K74" s="57"/>
      <c r="L74" s="34"/>
    </row>
    <row r="75" spans="1:12" ht="16" customHeight="1" x14ac:dyDescent="0.15">
      <c r="A75" s="44">
        <v>66</v>
      </c>
      <c r="B75" s="43"/>
      <c r="C75" s="44"/>
      <c r="D75" s="47"/>
      <c r="E75" s="41"/>
      <c r="F75" s="45"/>
      <c r="G75" s="54"/>
      <c r="H75" s="1" t="str">
        <f>IFERROR(INDEX('[1]Listes (2)'!$I$3:$O$34,MATCH(LEFT($F75,2),'[1]Listes (2)'!$H$3:$H$34,0),MATCH($J75,'[1]Listes (2)'!$I$2:$O$2,0)),"")</f>
        <v/>
      </c>
      <c r="I75" s="55" t="str">
        <f t="shared" ref="I75:I109" si="1">IFERROR(DATEVALUE(TEXT("19"&amp;LEFT(D75,6),"####-##-##")),"")</f>
        <v/>
      </c>
      <c r="J75" s="43"/>
      <c r="K75" s="57"/>
      <c r="L75" s="34"/>
    </row>
    <row r="76" spans="1:12" ht="16" customHeight="1" x14ac:dyDescent="0.15">
      <c r="A76" s="44">
        <v>67</v>
      </c>
      <c r="B76" s="43"/>
      <c r="C76" s="44"/>
      <c r="D76" s="47"/>
      <c r="E76" s="41"/>
      <c r="F76" s="45"/>
      <c r="G76" s="54"/>
      <c r="H76" s="1" t="str">
        <f>IFERROR(INDEX('[1]Listes (2)'!$I$3:$O$34,MATCH(LEFT($F76,2),'[1]Listes (2)'!$H$3:$H$34,0),MATCH($J76,'[1]Listes (2)'!$I$2:$O$2,0)),"")</f>
        <v/>
      </c>
      <c r="I76" s="55" t="str">
        <f t="shared" si="1"/>
        <v/>
      </c>
      <c r="J76" s="43"/>
      <c r="K76" s="57"/>
      <c r="L76" s="34"/>
    </row>
    <row r="77" spans="1:12" ht="16" customHeight="1" x14ac:dyDescent="0.15">
      <c r="A77" s="44">
        <v>68</v>
      </c>
      <c r="B77" s="43"/>
      <c r="C77" s="44"/>
      <c r="D77" s="47"/>
      <c r="E77" s="41"/>
      <c r="F77" s="45"/>
      <c r="G77" s="54"/>
      <c r="H77" s="1" t="str">
        <f>IFERROR(INDEX('[1]Listes (2)'!$I$3:$O$34,MATCH(LEFT($F77,2),'[1]Listes (2)'!$H$3:$H$34,0),MATCH($J77,'[1]Listes (2)'!$I$2:$O$2,0)),"")</f>
        <v/>
      </c>
      <c r="I77" s="55" t="str">
        <f t="shared" si="1"/>
        <v/>
      </c>
      <c r="J77" s="43"/>
      <c r="K77" s="57"/>
      <c r="L77" s="34"/>
    </row>
    <row r="78" spans="1:12" ht="16" customHeight="1" x14ac:dyDescent="0.15">
      <c r="A78" s="44">
        <v>69</v>
      </c>
      <c r="B78" s="43"/>
      <c r="C78" s="44"/>
      <c r="D78" s="47"/>
      <c r="E78" s="41"/>
      <c r="F78" s="45"/>
      <c r="G78" s="54"/>
      <c r="H78" s="1" t="str">
        <f>IFERROR(INDEX('[1]Listes (2)'!$I$3:$O$34,MATCH(LEFT($F78,2),'[1]Listes (2)'!$H$3:$H$34,0),MATCH($J78,'[1]Listes (2)'!$I$2:$O$2,0)),"")</f>
        <v/>
      </c>
      <c r="I78" s="55" t="str">
        <f t="shared" si="1"/>
        <v/>
      </c>
      <c r="J78" s="43"/>
      <c r="K78" s="57"/>
      <c r="L78" s="34"/>
    </row>
    <row r="79" spans="1:12" ht="16" customHeight="1" x14ac:dyDescent="0.15">
      <c r="A79" s="44">
        <v>70</v>
      </c>
      <c r="B79" s="43"/>
      <c r="C79" s="44"/>
      <c r="D79" s="47"/>
      <c r="E79" s="41"/>
      <c r="F79" s="45"/>
      <c r="G79" s="54"/>
      <c r="H79" s="1" t="str">
        <f>IFERROR(INDEX('[1]Listes (2)'!$I$3:$O$34,MATCH(LEFT($F79,2),'[1]Listes (2)'!$H$3:$H$34,0),MATCH($J79,'[1]Listes (2)'!$I$2:$O$2,0)),"")</f>
        <v/>
      </c>
      <c r="I79" s="55" t="str">
        <f t="shared" si="1"/>
        <v/>
      </c>
      <c r="J79" s="43"/>
      <c r="K79" s="57"/>
      <c r="L79" s="34"/>
    </row>
    <row r="80" spans="1:12" ht="16" customHeight="1" x14ac:dyDescent="0.15">
      <c r="A80" s="44">
        <v>71</v>
      </c>
      <c r="B80" s="43"/>
      <c r="C80" s="44"/>
      <c r="D80" s="47"/>
      <c r="E80" s="41"/>
      <c r="F80" s="45"/>
      <c r="G80" s="54"/>
      <c r="H80" s="1" t="str">
        <f>IFERROR(INDEX('[1]Listes (2)'!$I$3:$O$34,MATCH(LEFT($F80,2),'[1]Listes (2)'!$H$3:$H$34,0),MATCH($J80,'[1]Listes (2)'!$I$2:$O$2,0)),"")</f>
        <v/>
      </c>
      <c r="I80" s="55" t="str">
        <f t="shared" si="1"/>
        <v/>
      </c>
      <c r="J80" s="43"/>
      <c r="K80" s="57"/>
      <c r="L80" s="34"/>
    </row>
    <row r="81" spans="1:12" ht="16" customHeight="1" x14ac:dyDescent="0.15">
      <c r="A81" s="44">
        <v>72</v>
      </c>
      <c r="B81" s="43"/>
      <c r="C81" s="44"/>
      <c r="D81" s="47"/>
      <c r="E81" s="41"/>
      <c r="F81" s="45"/>
      <c r="G81" s="54"/>
      <c r="H81" s="1" t="str">
        <f>IFERROR(INDEX('[1]Listes (2)'!$I$3:$O$34,MATCH(LEFT($F81,2),'[1]Listes (2)'!$H$3:$H$34,0),MATCH($J81,'[1]Listes (2)'!$I$2:$O$2,0)),"")</f>
        <v/>
      </c>
      <c r="I81" s="55" t="str">
        <f t="shared" si="1"/>
        <v/>
      </c>
      <c r="J81" s="43"/>
      <c r="K81" s="57"/>
      <c r="L81" s="34"/>
    </row>
    <row r="82" spans="1:12" ht="16" customHeight="1" x14ac:dyDescent="0.15">
      <c r="A82" s="44">
        <v>73</v>
      </c>
      <c r="B82" s="43"/>
      <c r="C82" s="44"/>
      <c r="D82" s="47"/>
      <c r="E82" s="41"/>
      <c r="F82" s="45"/>
      <c r="G82" s="54"/>
      <c r="H82" s="1" t="str">
        <f>IFERROR(INDEX('[1]Listes (2)'!$I$3:$O$34,MATCH(LEFT($F82,2),'[1]Listes (2)'!$H$3:$H$34,0),MATCH($J82,'[1]Listes (2)'!$I$2:$O$2,0)),"")</f>
        <v/>
      </c>
      <c r="I82" s="55" t="str">
        <f t="shared" si="1"/>
        <v/>
      </c>
      <c r="J82" s="43"/>
      <c r="K82" s="57"/>
      <c r="L82" s="34"/>
    </row>
    <row r="83" spans="1:12" ht="16" customHeight="1" x14ac:dyDescent="0.15">
      <c r="A83" s="44">
        <v>74</v>
      </c>
      <c r="B83" s="43"/>
      <c r="C83" s="44"/>
      <c r="D83" s="47"/>
      <c r="E83" s="41"/>
      <c r="F83" s="45"/>
      <c r="G83" s="54"/>
      <c r="H83" s="1" t="str">
        <f>IFERROR(INDEX('[1]Listes (2)'!$I$3:$O$34,MATCH(LEFT($F83,2),'[1]Listes (2)'!$H$3:$H$34,0),MATCH($J83,'[1]Listes (2)'!$I$2:$O$2,0)),"")</f>
        <v/>
      </c>
      <c r="I83" s="55" t="str">
        <f t="shared" si="1"/>
        <v/>
      </c>
      <c r="J83" s="43"/>
      <c r="K83" s="57"/>
      <c r="L83" s="34"/>
    </row>
    <row r="84" spans="1:12" ht="16" customHeight="1" x14ac:dyDescent="0.15">
      <c r="A84" s="44">
        <v>75</v>
      </c>
      <c r="B84" s="43"/>
      <c r="C84" s="44"/>
      <c r="D84" s="47"/>
      <c r="E84" s="41"/>
      <c r="F84" s="45"/>
      <c r="G84" s="54"/>
      <c r="H84" s="1" t="str">
        <f>IFERROR(INDEX('[1]Listes (2)'!$I$3:$O$34,MATCH(LEFT($F84,2),'[1]Listes (2)'!$H$3:$H$34,0),MATCH($J84,'[1]Listes (2)'!$I$2:$O$2,0)),"")</f>
        <v/>
      </c>
      <c r="I84" s="55" t="str">
        <f t="shared" si="1"/>
        <v/>
      </c>
      <c r="J84" s="43"/>
      <c r="K84" s="57"/>
      <c r="L84" s="34"/>
    </row>
    <row r="85" spans="1:12" ht="16" customHeight="1" x14ac:dyDescent="0.15">
      <c r="A85" s="44">
        <v>76</v>
      </c>
      <c r="B85" s="43"/>
      <c r="C85" s="44"/>
      <c r="D85" s="47"/>
      <c r="E85" s="41"/>
      <c r="F85" s="45"/>
      <c r="G85" s="54"/>
      <c r="H85" s="1" t="str">
        <f>IFERROR(INDEX('[1]Listes (2)'!$I$3:$O$34,MATCH(LEFT($F85,2),'[1]Listes (2)'!$H$3:$H$34,0),MATCH($J85,'[1]Listes (2)'!$I$2:$O$2,0)),"")</f>
        <v/>
      </c>
      <c r="I85" s="55" t="str">
        <f t="shared" si="1"/>
        <v/>
      </c>
      <c r="J85" s="43"/>
      <c r="K85" s="57"/>
      <c r="L85" s="34"/>
    </row>
    <row r="86" spans="1:12" ht="16" customHeight="1" x14ac:dyDescent="0.15">
      <c r="A86" s="44">
        <v>77</v>
      </c>
      <c r="B86" s="43"/>
      <c r="C86" s="44"/>
      <c r="D86" s="47"/>
      <c r="E86" s="41"/>
      <c r="F86" s="45"/>
      <c r="G86" s="54"/>
      <c r="H86" s="1" t="str">
        <f>IFERROR(INDEX('[1]Listes (2)'!$I$3:$O$34,MATCH(LEFT($F86,2),'[1]Listes (2)'!$H$3:$H$34,0),MATCH($J86,'[1]Listes (2)'!$I$2:$O$2,0)),"")</f>
        <v/>
      </c>
      <c r="I86" s="55" t="str">
        <f t="shared" si="1"/>
        <v/>
      </c>
      <c r="J86" s="43"/>
      <c r="K86" s="57"/>
      <c r="L86" s="34"/>
    </row>
    <row r="87" spans="1:12" ht="16" customHeight="1" x14ac:dyDescent="0.15">
      <c r="A87" s="44">
        <v>78</v>
      </c>
      <c r="B87" s="43"/>
      <c r="C87" s="44"/>
      <c r="D87" s="47"/>
      <c r="E87" s="41"/>
      <c r="F87" s="45"/>
      <c r="G87" s="54"/>
      <c r="H87" s="1" t="str">
        <f>IFERROR(INDEX('[1]Listes (2)'!$I$3:$O$34,MATCH(LEFT($F87,2),'[1]Listes (2)'!$H$3:$H$34,0),MATCH($J87,'[1]Listes (2)'!$I$2:$O$2,0)),"")</f>
        <v/>
      </c>
      <c r="I87" s="55" t="str">
        <f t="shared" si="1"/>
        <v/>
      </c>
      <c r="J87" s="43"/>
      <c r="K87" s="57"/>
      <c r="L87" s="34"/>
    </row>
    <row r="88" spans="1:12" ht="16" customHeight="1" x14ac:dyDescent="0.15">
      <c r="A88" s="44">
        <v>79</v>
      </c>
      <c r="B88" s="43"/>
      <c r="C88" s="44"/>
      <c r="D88" s="47"/>
      <c r="E88" s="41"/>
      <c r="F88" s="45"/>
      <c r="G88" s="54"/>
      <c r="H88" s="1" t="str">
        <f>IFERROR(INDEX('[1]Listes (2)'!$I$3:$O$34,MATCH(LEFT($F88,2),'[1]Listes (2)'!$H$3:$H$34,0),MATCH($J88,'[1]Listes (2)'!$I$2:$O$2,0)),"")</f>
        <v/>
      </c>
      <c r="I88" s="55" t="str">
        <f t="shared" si="1"/>
        <v/>
      </c>
      <c r="J88" s="43"/>
      <c r="K88" s="57"/>
      <c r="L88" s="34"/>
    </row>
    <row r="89" spans="1:12" ht="16" customHeight="1" x14ac:dyDescent="0.15">
      <c r="A89" s="44">
        <v>80</v>
      </c>
      <c r="B89" s="43"/>
      <c r="C89" s="44"/>
      <c r="D89" s="47"/>
      <c r="E89" s="41"/>
      <c r="F89" s="45"/>
      <c r="G89" s="54"/>
      <c r="H89" s="1" t="str">
        <f>IFERROR(INDEX('[1]Listes (2)'!$I$3:$O$34,MATCH(LEFT($F89,2),'[1]Listes (2)'!$H$3:$H$34,0),MATCH($J89,'[1]Listes (2)'!$I$2:$O$2,0)),"")</f>
        <v/>
      </c>
      <c r="I89" s="55" t="str">
        <f t="shared" si="1"/>
        <v/>
      </c>
      <c r="J89" s="43"/>
      <c r="K89" s="57"/>
      <c r="L89" s="34"/>
    </row>
    <row r="90" spans="1:12" ht="16" customHeight="1" x14ac:dyDescent="0.15">
      <c r="A90" s="44">
        <v>81</v>
      </c>
      <c r="B90" s="43"/>
      <c r="C90" s="44"/>
      <c r="D90" s="47"/>
      <c r="E90" s="41"/>
      <c r="F90" s="45"/>
      <c r="G90" s="54"/>
      <c r="H90" s="1" t="str">
        <f>IFERROR(INDEX('[1]Listes (2)'!$I$3:$O$34,MATCH(LEFT($F90,2),'[1]Listes (2)'!$H$3:$H$34,0),MATCH($J90,'[1]Listes (2)'!$I$2:$O$2,0)),"")</f>
        <v/>
      </c>
      <c r="I90" s="55" t="str">
        <f t="shared" si="1"/>
        <v/>
      </c>
      <c r="J90" s="43"/>
      <c r="K90" s="57"/>
      <c r="L90" s="34"/>
    </row>
    <row r="91" spans="1:12" ht="16" customHeight="1" x14ac:dyDescent="0.15">
      <c r="A91" s="44">
        <v>82</v>
      </c>
      <c r="B91" s="43"/>
      <c r="C91" s="44"/>
      <c r="D91" s="47"/>
      <c r="E91" s="41"/>
      <c r="F91" s="45"/>
      <c r="G91" s="54"/>
      <c r="H91" s="1" t="str">
        <f>IFERROR(INDEX('[1]Listes (2)'!$I$3:$O$34,MATCH(LEFT($F91,2),'[1]Listes (2)'!$H$3:$H$34,0),MATCH($J91,'[1]Listes (2)'!$I$2:$O$2,0)),"")</f>
        <v/>
      </c>
      <c r="I91" s="55" t="str">
        <f t="shared" si="1"/>
        <v/>
      </c>
      <c r="J91" s="43"/>
      <c r="K91" s="57"/>
      <c r="L91" s="34"/>
    </row>
    <row r="92" spans="1:12" ht="16" customHeight="1" x14ac:dyDescent="0.15">
      <c r="A92" s="44">
        <v>83</v>
      </c>
      <c r="B92" s="43"/>
      <c r="C92" s="44"/>
      <c r="D92" s="47"/>
      <c r="E92" s="41"/>
      <c r="F92" s="45"/>
      <c r="G92" s="54"/>
      <c r="H92" s="1" t="str">
        <f>IFERROR(INDEX('[1]Listes (2)'!$I$3:$O$34,MATCH(LEFT($F92,2),'[1]Listes (2)'!$H$3:$H$34,0),MATCH($J92,'[1]Listes (2)'!$I$2:$O$2,0)),"")</f>
        <v/>
      </c>
      <c r="I92" s="55" t="str">
        <f t="shared" si="1"/>
        <v/>
      </c>
      <c r="J92" s="43"/>
      <c r="K92" s="57"/>
      <c r="L92" s="34"/>
    </row>
    <row r="93" spans="1:12" ht="16" customHeight="1" x14ac:dyDescent="0.15">
      <c r="A93" s="44">
        <v>84</v>
      </c>
      <c r="B93" s="43"/>
      <c r="C93" s="44"/>
      <c r="D93" s="47"/>
      <c r="E93" s="41"/>
      <c r="F93" s="45"/>
      <c r="G93" s="54"/>
      <c r="H93" s="1" t="str">
        <f>IFERROR(INDEX('[1]Listes (2)'!$I$3:$O$34,MATCH(LEFT($F93,2),'[1]Listes (2)'!$H$3:$H$34,0),MATCH($J93,'[1]Listes (2)'!$I$2:$O$2,0)),"")</f>
        <v/>
      </c>
      <c r="I93" s="55" t="str">
        <f t="shared" si="1"/>
        <v/>
      </c>
      <c r="J93" s="43"/>
      <c r="K93" s="57"/>
      <c r="L93" s="34"/>
    </row>
    <row r="94" spans="1:12" ht="16" customHeight="1" x14ac:dyDescent="0.15">
      <c r="A94" s="44">
        <v>85</v>
      </c>
      <c r="B94" s="43"/>
      <c r="C94" s="44"/>
      <c r="D94" s="47"/>
      <c r="E94" s="41"/>
      <c r="F94" s="45"/>
      <c r="G94" s="54"/>
      <c r="H94" s="1" t="str">
        <f>IFERROR(INDEX('[1]Listes (2)'!$I$3:$O$34,MATCH(LEFT($F94,2),'[1]Listes (2)'!$H$3:$H$34,0),MATCH($J94,'[1]Listes (2)'!$I$2:$O$2,0)),"")</f>
        <v/>
      </c>
      <c r="I94" s="55" t="str">
        <f t="shared" si="1"/>
        <v/>
      </c>
      <c r="J94" s="43"/>
      <c r="K94" s="57"/>
      <c r="L94" s="34"/>
    </row>
    <row r="95" spans="1:12" ht="16" customHeight="1" x14ac:dyDescent="0.15">
      <c r="A95" s="44">
        <v>86</v>
      </c>
      <c r="B95" s="43"/>
      <c r="C95" s="44"/>
      <c r="D95" s="47"/>
      <c r="E95" s="41"/>
      <c r="F95" s="45"/>
      <c r="G95" s="54"/>
      <c r="H95" s="1" t="str">
        <f>IFERROR(INDEX('[1]Listes (2)'!$I$3:$O$34,MATCH(LEFT($F95,2),'[1]Listes (2)'!$H$3:$H$34,0),MATCH($J95,'[1]Listes (2)'!$I$2:$O$2,0)),"")</f>
        <v/>
      </c>
      <c r="I95" s="55" t="str">
        <f t="shared" si="1"/>
        <v/>
      </c>
      <c r="J95" s="43"/>
      <c r="K95" s="57"/>
      <c r="L95" s="34"/>
    </row>
    <row r="96" spans="1:12" ht="16" customHeight="1" x14ac:dyDescent="0.15">
      <c r="A96" s="44">
        <v>87</v>
      </c>
      <c r="B96" s="43"/>
      <c r="C96" s="44"/>
      <c r="D96" s="47"/>
      <c r="E96" s="41"/>
      <c r="F96" s="45"/>
      <c r="G96" s="54"/>
      <c r="H96" s="1" t="str">
        <f>IFERROR(INDEX('[1]Listes (2)'!$I$3:$O$34,MATCH(LEFT($F96,2),'[1]Listes (2)'!$H$3:$H$34,0),MATCH($J96,'[1]Listes (2)'!$I$2:$O$2,0)),"")</f>
        <v/>
      </c>
      <c r="I96" s="55" t="str">
        <f t="shared" si="1"/>
        <v/>
      </c>
      <c r="J96" s="43"/>
      <c r="K96" s="57"/>
      <c r="L96" s="34"/>
    </row>
    <row r="97" spans="1:12" ht="16" customHeight="1" x14ac:dyDescent="0.15">
      <c r="A97" s="44">
        <v>88</v>
      </c>
      <c r="B97" s="43"/>
      <c r="C97" s="44"/>
      <c r="D97" s="47"/>
      <c r="E97" s="41"/>
      <c r="F97" s="45"/>
      <c r="G97" s="54"/>
      <c r="H97" s="1" t="str">
        <f>IFERROR(INDEX('[1]Listes (2)'!$I$3:$O$34,MATCH(LEFT($F97,2),'[1]Listes (2)'!$H$3:$H$34,0),MATCH($J97,'[1]Listes (2)'!$I$2:$O$2,0)),"")</f>
        <v/>
      </c>
      <c r="I97" s="55" t="str">
        <f t="shared" si="1"/>
        <v/>
      </c>
      <c r="J97" s="43"/>
      <c r="K97" s="57"/>
      <c r="L97" s="34"/>
    </row>
    <row r="98" spans="1:12" ht="16" customHeight="1" x14ac:dyDescent="0.15">
      <c r="A98" s="44">
        <v>89</v>
      </c>
      <c r="B98" s="43"/>
      <c r="C98" s="44"/>
      <c r="D98" s="47"/>
      <c r="E98" s="41"/>
      <c r="F98" s="45"/>
      <c r="G98" s="54"/>
      <c r="H98" s="1" t="str">
        <f>IFERROR(INDEX('[1]Listes (2)'!$I$3:$O$34,MATCH(LEFT($F98,2),'[1]Listes (2)'!$H$3:$H$34,0),MATCH($J98,'[1]Listes (2)'!$I$2:$O$2,0)),"")</f>
        <v/>
      </c>
      <c r="I98" s="55" t="str">
        <f t="shared" si="1"/>
        <v/>
      </c>
      <c r="J98" s="43"/>
      <c r="K98" s="57"/>
      <c r="L98" s="34"/>
    </row>
    <row r="99" spans="1:12" ht="16" customHeight="1" x14ac:dyDescent="0.15">
      <c r="A99" s="44">
        <v>90</v>
      </c>
      <c r="B99" s="43"/>
      <c r="C99" s="44"/>
      <c r="D99" s="47"/>
      <c r="E99" s="41"/>
      <c r="F99" s="45"/>
      <c r="G99" s="54"/>
      <c r="H99" s="1" t="str">
        <f>IFERROR(INDEX('[1]Listes (2)'!$I$3:$O$34,MATCH(LEFT($F99,2),'[1]Listes (2)'!$H$3:$H$34,0),MATCH($J99,'[1]Listes (2)'!$I$2:$O$2,0)),"")</f>
        <v/>
      </c>
      <c r="I99" s="55" t="str">
        <f t="shared" si="1"/>
        <v/>
      </c>
      <c r="J99" s="43"/>
      <c r="K99" s="57"/>
      <c r="L99" s="34"/>
    </row>
    <row r="100" spans="1:12" ht="16" customHeight="1" x14ac:dyDescent="0.15">
      <c r="A100" s="44">
        <v>91</v>
      </c>
      <c r="B100" s="43"/>
      <c r="C100" s="44"/>
      <c r="D100" s="47"/>
      <c r="E100" s="41"/>
      <c r="F100" s="45"/>
      <c r="G100" s="54"/>
      <c r="H100" s="1" t="str">
        <f>IFERROR(INDEX('[1]Listes (2)'!$I$3:$O$34,MATCH(LEFT($F100,2),'[1]Listes (2)'!$H$3:$H$34,0),MATCH($J100,'[1]Listes (2)'!$I$2:$O$2,0)),"")</f>
        <v/>
      </c>
      <c r="I100" s="55" t="str">
        <f t="shared" si="1"/>
        <v/>
      </c>
      <c r="J100" s="43"/>
      <c r="K100" s="57"/>
      <c r="L100" s="34"/>
    </row>
    <row r="101" spans="1:12" ht="16" customHeight="1" x14ac:dyDescent="0.15">
      <c r="A101" s="44">
        <v>92</v>
      </c>
      <c r="B101" s="43"/>
      <c r="C101" s="44"/>
      <c r="D101" s="47"/>
      <c r="E101" s="41"/>
      <c r="F101" s="45"/>
      <c r="G101" s="54"/>
      <c r="H101" s="1" t="str">
        <f>IFERROR(INDEX('[1]Listes (2)'!$I$3:$O$34,MATCH(LEFT($F101,2),'[1]Listes (2)'!$H$3:$H$34,0),MATCH($J101,'[1]Listes (2)'!$I$2:$O$2,0)),"")</f>
        <v/>
      </c>
      <c r="I101" s="55" t="str">
        <f t="shared" si="1"/>
        <v/>
      </c>
      <c r="J101" s="43"/>
      <c r="K101" s="57"/>
      <c r="L101" s="34"/>
    </row>
    <row r="102" spans="1:12" ht="16" customHeight="1" x14ac:dyDescent="0.15">
      <c r="A102" s="44">
        <v>93</v>
      </c>
      <c r="B102" s="43"/>
      <c r="C102" s="44"/>
      <c r="D102" s="47"/>
      <c r="E102" s="41"/>
      <c r="F102" s="45"/>
      <c r="G102" s="54"/>
      <c r="H102" s="1" t="str">
        <f>IFERROR(INDEX('[1]Listes (2)'!$I$3:$O$34,MATCH(LEFT($F102,2),'[1]Listes (2)'!$H$3:$H$34,0),MATCH($J102,'[1]Listes (2)'!$I$2:$O$2,0)),"")</f>
        <v/>
      </c>
      <c r="I102" s="55" t="str">
        <f t="shared" si="1"/>
        <v/>
      </c>
      <c r="J102" s="43"/>
      <c r="K102" s="57"/>
      <c r="L102" s="34"/>
    </row>
    <row r="103" spans="1:12" ht="16" customHeight="1" x14ac:dyDescent="0.15">
      <c r="A103" s="44">
        <v>94</v>
      </c>
      <c r="B103" s="43"/>
      <c r="C103" s="44"/>
      <c r="D103" s="47"/>
      <c r="E103" s="41"/>
      <c r="F103" s="45"/>
      <c r="G103" s="54"/>
      <c r="H103" s="1" t="str">
        <f>IFERROR(INDEX('[1]Listes (2)'!$I$3:$O$34,MATCH(LEFT($F103,2),'[1]Listes (2)'!$H$3:$H$34,0),MATCH($J103,'[1]Listes (2)'!$I$2:$O$2,0)),"")</f>
        <v/>
      </c>
      <c r="I103" s="55" t="str">
        <f t="shared" si="1"/>
        <v/>
      </c>
      <c r="J103" s="43"/>
      <c r="K103" s="57"/>
      <c r="L103" s="34"/>
    </row>
    <row r="104" spans="1:12" ht="16" customHeight="1" x14ac:dyDescent="0.15">
      <c r="A104" s="44">
        <v>95</v>
      </c>
      <c r="B104" s="43"/>
      <c r="C104" s="44"/>
      <c r="D104" s="47"/>
      <c r="E104" s="41"/>
      <c r="F104" s="45"/>
      <c r="G104" s="54"/>
      <c r="H104" s="1" t="str">
        <f>IFERROR(INDEX('[1]Listes (2)'!$I$3:$O$34,MATCH(LEFT($F104,2),'[1]Listes (2)'!$H$3:$H$34,0),MATCH($J104,'[1]Listes (2)'!$I$2:$O$2,0)),"")</f>
        <v/>
      </c>
      <c r="I104" s="55" t="str">
        <f t="shared" si="1"/>
        <v/>
      </c>
      <c r="J104" s="43"/>
      <c r="K104" s="57"/>
      <c r="L104" s="34"/>
    </row>
    <row r="105" spans="1:12" ht="16" customHeight="1" x14ac:dyDescent="0.15">
      <c r="A105" s="44">
        <v>96</v>
      </c>
      <c r="B105" s="43"/>
      <c r="C105" s="44"/>
      <c r="D105" s="47"/>
      <c r="E105" s="41"/>
      <c r="F105" s="45"/>
      <c r="G105" s="54"/>
      <c r="H105" s="1" t="str">
        <f>IFERROR(INDEX('[1]Listes (2)'!$I$3:$O$34,MATCH(LEFT($F105,2),'[1]Listes (2)'!$H$3:$H$34,0),MATCH($J105,'[1]Listes (2)'!$I$2:$O$2,0)),"")</f>
        <v/>
      </c>
      <c r="I105" s="55" t="str">
        <f t="shared" si="1"/>
        <v/>
      </c>
      <c r="J105" s="43"/>
      <c r="K105" s="57"/>
      <c r="L105" s="34"/>
    </row>
    <row r="106" spans="1:12" ht="16" customHeight="1" x14ac:dyDescent="0.15">
      <c r="A106" s="44">
        <v>97</v>
      </c>
      <c r="B106" s="43"/>
      <c r="C106" s="44"/>
      <c r="D106" s="47"/>
      <c r="E106" s="41"/>
      <c r="F106" s="45"/>
      <c r="G106" s="54"/>
      <c r="H106" s="1" t="str">
        <f>IFERROR(INDEX('[1]Listes (2)'!$I$3:$O$34,MATCH(LEFT($F106,2),'[1]Listes (2)'!$H$3:$H$34,0),MATCH($J106,'[1]Listes (2)'!$I$2:$O$2,0)),"")</f>
        <v/>
      </c>
      <c r="I106" s="55" t="str">
        <f t="shared" si="1"/>
        <v/>
      </c>
      <c r="J106" s="43"/>
      <c r="K106" s="57"/>
      <c r="L106" s="34"/>
    </row>
    <row r="107" spans="1:12" ht="16" customHeight="1" x14ac:dyDescent="0.15">
      <c r="A107" s="44">
        <v>98</v>
      </c>
      <c r="B107" s="43"/>
      <c r="C107" s="44"/>
      <c r="D107" s="47"/>
      <c r="E107" s="41"/>
      <c r="F107" s="45"/>
      <c r="G107" s="54"/>
      <c r="H107" s="1" t="str">
        <f>IFERROR(INDEX('[1]Listes (2)'!$I$3:$O$34,MATCH(LEFT($F107,2),'[1]Listes (2)'!$H$3:$H$34,0),MATCH($J107,'[1]Listes (2)'!$I$2:$O$2,0)),"")</f>
        <v/>
      </c>
      <c r="I107" s="55" t="str">
        <f t="shared" si="1"/>
        <v/>
      </c>
      <c r="J107" s="43"/>
      <c r="K107" s="57"/>
      <c r="L107" s="34"/>
    </row>
    <row r="108" spans="1:12" ht="16" customHeight="1" x14ac:dyDescent="0.15">
      <c r="A108" s="44">
        <v>99</v>
      </c>
      <c r="B108" s="43"/>
      <c r="C108" s="44"/>
      <c r="D108" s="47"/>
      <c r="E108" s="41"/>
      <c r="F108" s="45"/>
      <c r="G108" s="54"/>
      <c r="H108" s="1" t="str">
        <f>IFERROR(INDEX('[1]Listes (2)'!$I$3:$O$34,MATCH(LEFT($F108,2),'[1]Listes (2)'!$H$3:$H$34,0),MATCH($J108,'[1]Listes (2)'!$I$2:$O$2,0)),"")</f>
        <v/>
      </c>
      <c r="I108" s="55" t="str">
        <f t="shared" si="1"/>
        <v/>
      </c>
      <c r="J108" s="43"/>
      <c r="K108" s="57"/>
      <c r="L108" s="34"/>
    </row>
    <row r="109" spans="1:12" ht="16" customHeight="1" thickBot="1" x14ac:dyDescent="0.2">
      <c r="A109" s="44">
        <v>100</v>
      </c>
      <c r="B109" s="48"/>
      <c r="C109" s="49"/>
      <c r="D109" s="47"/>
      <c r="E109" s="50"/>
      <c r="F109" s="45"/>
      <c r="G109" s="54"/>
      <c r="H109" s="1" t="str">
        <f>IFERROR(INDEX('[1]Listes (2)'!$I$3:$O$34,MATCH(LEFT($F109,2),'[1]Listes (2)'!$H$3:$H$34,0),MATCH($J109,'[1]Listes (2)'!$I$2:$O$2,0)),"")</f>
        <v/>
      </c>
      <c r="I109" s="55" t="str">
        <f t="shared" si="1"/>
        <v/>
      </c>
      <c r="J109" s="48"/>
      <c r="K109" s="58"/>
      <c r="L109" s="34"/>
    </row>
    <row r="110" spans="1:12" s="12" customFormat="1" ht="27.75" customHeight="1" x14ac:dyDescent="0.15">
      <c r="A110" s="101" t="s">
        <v>1</v>
      </c>
      <c r="B110" s="102"/>
      <c r="C110" s="103"/>
      <c r="D110" s="104"/>
      <c r="E110" s="103"/>
      <c r="F110" s="103"/>
      <c r="G110" s="103"/>
      <c r="H110" s="103"/>
      <c r="I110" s="103"/>
      <c r="J110" s="103"/>
      <c r="K110" s="105"/>
      <c r="L110" s="33"/>
    </row>
    <row r="111" spans="1:12" s="52" customFormat="1" ht="27" customHeight="1" x14ac:dyDescent="0.15">
      <c r="A111" s="106" t="s">
        <v>2</v>
      </c>
      <c r="B111" s="107"/>
      <c r="C111" s="108"/>
      <c r="D111" s="108"/>
      <c r="E111" s="108"/>
      <c r="F111" s="108"/>
      <c r="G111" s="108"/>
      <c r="H111" s="108"/>
      <c r="I111" s="108"/>
      <c r="J111" s="108"/>
      <c r="K111" s="109"/>
      <c r="L111" s="51"/>
    </row>
    <row r="112" spans="1:12" s="12" customFormat="1" ht="28.5" customHeight="1" thickBot="1" x14ac:dyDescent="0.2">
      <c r="A112" s="110" t="s">
        <v>3</v>
      </c>
      <c r="B112" s="111"/>
      <c r="C112" s="112"/>
      <c r="D112" s="112"/>
      <c r="E112" s="112"/>
      <c r="F112" s="112"/>
      <c r="G112" s="112"/>
      <c r="H112" s="112"/>
      <c r="I112" s="112"/>
      <c r="J112" s="112"/>
      <c r="K112" s="113"/>
      <c r="L112" s="33"/>
    </row>
    <row r="113" spans="1:11" ht="13.5" customHeight="1" x14ac:dyDescent="0.15">
      <c r="C113" s="6"/>
      <c r="D113" s="13"/>
      <c r="E113" s="6"/>
      <c r="F113" s="6"/>
      <c r="G113" s="6"/>
      <c r="H113" s="6"/>
      <c r="I113" s="6"/>
      <c r="J113" s="6"/>
      <c r="K113" s="13"/>
    </row>
    <row r="114" spans="1:11" ht="12.75" customHeight="1" thickBot="1" x14ac:dyDescent="0.2"/>
    <row r="115" spans="1:11" ht="17.25" customHeight="1" x14ac:dyDescent="0.15">
      <c r="A115" s="68"/>
      <c r="B115" s="69"/>
      <c r="C115" s="14" t="s">
        <v>4</v>
      </c>
      <c r="E115" s="9"/>
    </row>
    <row r="116" spans="1:11" ht="22.5" customHeight="1" x14ac:dyDescent="0.15">
      <c r="A116" s="114" t="s">
        <v>55</v>
      </c>
      <c r="B116" s="119"/>
      <c r="C116" s="16"/>
      <c r="D116" s="2"/>
      <c r="E116" s="17"/>
    </row>
    <row r="117" spans="1:11" ht="25" customHeight="1" x14ac:dyDescent="0.15">
      <c r="A117" s="114" t="s">
        <v>5</v>
      </c>
      <c r="B117" s="100"/>
      <c r="C117" s="18"/>
      <c r="D117" s="2"/>
      <c r="E117" s="17"/>
    </row>
    <row r="118" spans="1:11" ht="25" customHeight="1" x14ac:dyDescent="0.15">
      <c r="A118" s="114" t="s">
        <v>48</v>
      </c>
      <c r="B118" s="100"/>
      <c r="C118" s="16"/>
      <c r="E118" s="9"/>
    </row>
    <row r="119" spans="1:11" ht="25" customHeight="1" x14ac:dyDescent="0.15">
      <c r="A119" s="114" t="s">
        <v>56</v>
      </c>
      <c r="B119" s="100"/>
      <c r="C119" s="16"/>
      <c r="E119" s="9"/>
    </row>
    <row r="120" spans="1:11" ht="25" customHeight="1" thickBot="1" x14ac:dyDescent="0.2">
      <c r="A120" s="115" t="s">
        <v>57</v>
      </c>
      <c r="B120" s="116"/>
      <c r="C120" s="19"/>
      <c r="E120" s="9"/>
    </row>
    <row r="121" spans="1:11" ht="25" customHeight="1" thickBot="1" x14ac:dyDescent="0.2">
      <c r="E121" s="9"/>
    </row>
    <row r="122" spans="1:11" ht="25" customHeight="1" x14ac:dyDescent="0.15">
      <c r="A122" s="117" t="s">
        <v>58</v>
      </c>
      <c r="B122" s="118"/>
      <c r="C122" s="20">
        <f>COUNTA(B10:B109)</f>
        <v>1</v>
      </c>
      <c r="D122" s="7"/>
      <c r="E122" s="2"/>
      <c r="F122" s="7"/>
      <c r="G122" s="7"/>
      <c r="H122" s="7"/>
      <c r="I122" s="7"/>
      <c r="J122" s="7"/>
      <c r="K122" s="7"/>
    </row>
    <row r="123" spans="1:11" ht="25" customHeight="1" x14ac:dyDescent="0.15">
      <c r="A123" s="99" t="s">
        <v>49</v>
      </c>
      <c r="B123" s="100"/>
      <c r="C123" s="21" t="e">
        <f>SUM(#REF!)</f>
        <v>#REF!</v>
      </c>
      <c r="D123" s="22"/>
      <c r="E123" s="2"/>
      <c r="F123" s="7"/>
      <c r="G123" s="7"/>
      <c r="H123" s="7"/>
      <c r="I123"/>
      <c r="J123" s="7"/>
      <c r="K123" s="7"/>
    </row>
    <row r="124" spans="1:11" ht="12.75" customHeight="1" x14ac:dyDescent="0.15">
      <c r="A124" s="7"/>
      <c r="B124" s="7"/>
      <c r="E124" s="2"/>
      <c r="F124" s="7"/>
      <c r="G124" s="7"/>
      <c r="H124" s="7"/>
      <c r="I124"/>
      <c r="J124" s="7"/>
      <c r="K124" s="7"/>
    </row>
    <row r="125" spans="1:11" ht="51" hidden="1" customHeight="1" x14ac:dyDescent="0.15">
      <c r="D125" s="97" t="s">
        <v>6</v>
      </c>
      <c r="E125" s="70" t="s">
        <v>0</v>
      </c>
      <c r="F125" s="70" t="s">
        <v>47</v>
      </c>
      <c r="G125" s="23"/>
      <c r="I125"/>
      <c r="J125" s="23"/>
      <c r="K125" s="6"/>
    </row>
    <row r="126" spans="1:11" ht="34" hidden="1" customHeight="1" x14ac:dyDescent="0.15">
      <c r="D126" s="98"/>
      <c r="E126" s="96"/>
      <c r="F126" s="96"/>
      <c r="G126" s="25"/>
      <c r="I126"/>
      <c r="J126" s="23"/>
      <c r="K126" s="23"/>
    </row>
    <row r="127" spans="1:11" ht="12.75" hidden="1" customHeight="1" x14ac:dyDescent="0.15">
      <c r="D127" s="3">
        <f t="shared" ref="D127:D158" si="2">A10</f>
        <v>1</v>
      </c>
      <c r="E127" s="4">
        <f t="shared" ref="E127:E146" si="3">E10</f>
        <v>0.5</v>
      </c>
      <c r="F127" s="5" t="str">
        <f>IFERROR((#REF!+#REF!+#REF!),"")</f>
        <v/>
      </c>
      <c r="G127" s="2"/>
      <c r="I127"/>
    </row>
    <row r="128" spans="1:11" ht="12.75" hidden="1" customHeight="1" x14ac:dyDescent="0.15">
      <c r="D128" s="24">
        <f t="shared" si="2"/>
        <v>2</v>
      </c>
      <c r="E128" s="26">
        <f t="shared" si="3"/>
        <v>1</v>
      </c>
      <c r="F128" s="5" t="str">
        <f>IFERROR((#REF!+#REF!+#REF!),"")</f>
        <v/>
      </c>
      <c r="G128" s="2"/>
      <c r="I128"/>
    </row>
    <row r="129" spans="4:9" ht="12.75" hidden="1" customHeight="1" x14ac:dyDescent="0.15">
      <c r="D129" s="24">
        <f t="shared" si="2"/>
        <v>3</v>
      </c>
      <c r="E129" s="26">
        <f t="shared" si="3"/>
        <v>0</v>
      </c>
      <c r="F129" s="5" t="str">
        <f>IFERROR((#REF!+#REF!+#REF!),"")</f>
        <v/>
      </c>
      <c r="G129" s="2"/>
      <c r="I129"/>
    </row>
    <row r="130" spans="4:9" ht="12.75" hidden="1" customHeight="1" x14ac:dyDescent="0.15">
      <c r="D130" s="24">
        <f t="shared" si="2"/>
        <v>4</v>
      </c>
      <c r="E130" s="26">
        <f t="shared" si="3"/>
        <v>0</v>
      </c>
      <c r="F130" s="5" t="str">
        <f>IFERROR((#REF!+#REF!+#REF!),"")</f>
        <v/>
      </c>
      <c r="G130" s="2"/>
      <c r="I130"/>
    </row>
    <row r="131" spans="4:9" ht="12.75" hidden="1" customHeight="1" x14ac:dyDescent="0.15">
      <c r="D131" s="24">
        <f t="shared" si="2"/>
        <v>5</v>
      </c>
      <c r="E131" s="26">
        <f t="shared" si="3"/>
        <v>0</v>
      </c>
      <c r="F131" s="5" t="str">
        <f>IFERROR((#REF!+#REF!+#REF!),"")</f>
        <v/>
      </c>
      <c r="G131" s="2"/>
    </row>
    <row r="132" spans="4:9" ht="12.75" hidden="1" customHeight="1" x14ac:dyDescent="0.15">
      <c r="D132" s="24">
        <f t="shared" si="2"/>
        <v>6</v>
      </c>
      <c r="E132" s="26">
        <f t="shared" si="3"/>
        <v>0</v>
      </c>
      <c r="F132" s="5" t="str">
        <f>IFERROR((#REF!+#REF!+#REF!),"")</f>
        <v/>
      </c>
      <c r="G132" s="2"/>
    </row>
    <row r="133" spans="4:9" ht="12.75" hidden="1" customHeight="1" x14ac:dyDescent="0.15">
      <c r="D133" s="24">
        <f t="shared" si="2"/>
        <v>7</v>
      </c>
      <c r="E133" s="26">
        <f t="shared" si="3"/>
        <v>0</v>
      </c>
      <c r="F133" s="5" t="str">
        <f>IFERROR((#REF!+#REF!+#REF!),"")</f>
        <v/>
      </c>
      <c r="G133" s="2"/>
    </row>
    <row r="134" spans="4:9" ht="12.75" hidden="1" customHeight="1" x14ac:dyDescent="0.15">
      <c r="D134" s="24">
        <f t="shared" si="2"/>
        <v>8</v>
      </c>
      <c r="E134" s="26">
        <f t="shared" si="3"/>
        <v>0</v>
      </c>
      <c r="F134" s="5" t="str">
        <f>IFERROR((#REF!+#REF!+#REF!),"")</f>
        <v/>
      </c>
      <c r="G134" s="2"/>
    </row>
    <row r="135" spans="4:9" ht="12.75" hidden="1" customHeight="1" x14ac:dyDescent="0.15">
      <c r="D135" s="24">
        <f t="shared" si="2"/>
        <v>9</v>
      </c>
      <c r="E135" s="26">
        <f t="shared" si="3"/>
        <v>0</v>
      </c>
      <c r="F135" s="5" t="str">
        <f>IFERROR((#REF!+#REF!+#REF!),"")</f>
        <v/>
      </c>
      <c r="G135" s="2"/>
    </row>
    <row r="136" spans="4:9" ht="12.75" hidden="1" customHeight="1" x14ac:dyDescent="0.15">
      <c r="D136" s="24">
        <f t="shared" si="2"/>
        <v>10</v>
      </c>
      <c r="E136" s="26">
        <f t="shared" si="3"/>
        <v>0</v>
      </c>
      <c r="F136" s="5" t="str">
        <f>IFERROR((#REF!+#REF!+#REF!),"")</f>
        <v/>
      </c>
      <c r="G136" s="2"/>
    </row>
    <row r="137" spans="4:9" ht="12.75" hidden="1" customHeight="1" x14ac:dyDescent="0.15">
      <c r="D137" s="24">
        <f t="shared" si="2"/>
        <v>11</v>
      </c>
      <c r="E137" s="26">
        <f t="shared" si="3"/>
        <v>0</v>
      </c>
      <c r="F137" s="5" t="str">
        <f>IFERROR((#REF!+#REF!+#REF!),"")</f>
        <v/>
      </c>
      <c r="G137" s="2"/>
    </row>
    <row r="138" spans="4:9" ht="12.75" hidden="1" customHeight="1" x14ac:dyDescent="0.15">
      <c r="D138" s="24">
        <f t="shared" si="2"/>
        <v>12</v>
      </c>
      <c r="E138" s="26">
        <f t="shared" si="3"/>
        <v>0</v>
      </c>
      <c r="F138" s="5" t="str">
        <f>IFERROR((#REF!+#REF!+#REF!),"")</f>
        <v/>
      </c>
      <c r="G138" s="2"/>
    </row>
    <row r="139" spans="4:9" ht="12.75" hidden="1" customHeight="1" x14ac:dyDescent="0.15">
      <c r="D139" s="24">
        <f t="shared" si="2"/>
        <v>13</v>
      </c>
      <c r="E139" s="26">
        <f t="shared" si="3"/>
        <v>0</v>
      </c>
      <c r="F139" s="5" t="str">
        <f>IFERROR((#REF!+#REF!+#REF!),"")</f>
        <v/>
      </c>
      <c r="G139" s="2"/>
    </row>
    <row r="140" spans="4:9" ht="12.75" hidden="1" customHeight="1" x14ac:dyDescent="0.15">
      <c r="D140" s="24">
        <f t="shared" si="2"/>
        <v>14</v>
      </c>
      <c r="E140" s="26">
        <f t="shared" si="3"/>
        <v>0</v>
      </c>
      <c r="F140" s="5" t="str">
        <f>IFERROR((#REF!+#REF!+#REF!),"")</f>
        <v/>
      </c>
      <c r="G140" s="2"/>
    </row>
    <row r="141" spans="4:9" ht="12.75" hidden="1" customHeight="1" x14ac:dyDescent="0.15">
      <c r="D141" s="24">
        <f t="shared" si="2"/>
        <v>15</v>
      </c>
      <c r="E141" s="26">
        <f t="shared" si="3"/>
        <v>0</v>
      </c>
      <c r="F141" s="5" t="str">
        <f>IFERROR((#REF!+#REF!+#REF!),"")</f>
        <v/>
      </c>
      <c r="G141" s="2"/>
    </row>
    <row r="142" spans="4:9" ht="12.75" hidden="1" customHeight="1" x14ac:dyDescent="0.15">
      <c r="D142" s="24">
        <f t="shared" si="2"/>
        <v>16</v>
      </c>
      <c r="E142" s="26">
        <f t="shared" si="3"/>
        <v>0</v>
      </c>
      <c r="F142" s="5" t="str">
        <f>IFERROR((#REF!+#REF!+#REF!),"")</f>
        <v/>
      </c>
      <c r="G142" s="2"/>
    </row>
    <row r="143" spans="4:9" ht="12.75" hidden="1" customHeight="1" x14ac:dyDescent="0.15">
      <c r="D143" s="24">
        <f t="shared" si="2"/>
        <v>17</v>
      </c>
      <c r="E143" s="26">
        <f t="shared" si="3"/>
        <v>0</v>
      </c>
      <c r="F143" s="5" t="str">
        <f>IFERROR((#REF!+#REF!+#REF!),"")</f>
        <v/>
      </c>
      <c r="G143" s="2"/>
    </row>
    <row r="144" spans="4:9" ht="12.75" hidden="1" customHeight="1" x14ac:dyDescent="0.15">
      <c r="D144" s="24">
        <f t="shared" si="2"/>
        <v>18</v>
      </c>
      <c r="E144" s="26">
        <f t="shared" si="3"/>
        <v>0</v>
      </c>
      <c r="F144" s="5" t="str">
        <f>IFERROR((#REF!+#REF!+#REF!),"")</f>
        <v/>
      </c>
      <c r="G144" s="2"/>
    </row>
    <row r="145" spans="4:7" ht="12.75" hidden="1" customHeight="1" x14ac:dyDescent="0.15">
      <c r="D145" s="24">
        <f t="shared" si="2"/>
        <v>19</v>
      </c>
      <c r="E145" s="26">
        <f t="shared" si="3"/>
        <v>0</v>
      </c>
      <c r="F145" s="5" t="str">
        <f>IFERROR((#REF!+#REF!+#REF!),"")</f>
        <v/>
      </c>
      <c r="G145" s="2"/>
    </row>
    <row r="146" spans="4:7" ht="12.75" hidden="1" customHeight="1" x14ac:dyDescent="0.15">
      <c r="D146" s="24">
        <f t="shared" si="2"/>
        <v>20</v>
      </c>
      <c r="E146" s="26">
        <f t="shared" si="3"/>
        <v>0</v>
      </c>
      <c r="F146" s="5" t="str">
        <f>IFERROR((#REF!+#REF!+#REF!),"")</f>
        <v/>
      </c>
      <c r="G146" s="2"/>
    </row>
    <row r="147" spans="4:7" ht="12.75" hidden="1" customHeight="1" x14ac:dyDescent="0.15">
      <c r="D147" s="24">
        <f t="shared" si="2"/>
        <v>21</v>
      </c>
      <c r="E147" s="26">
        <f t="shared" ref="E147:E166" si="4">E30</f>
        <v>0</v>
      </c>
      <c r="F147" s="5" t="str">
        <f>IFERROR((#REF!+#REF!+#REF!),"")</f>
        <v/>
      </c>
      <c r="G147" s="2"/>
    </row>
    <row r="148" spans="4:7" ht="12.75" hidden="1" customHeight="1" x14ac:dyDescent="0.15">
      <c r="D148" s="24">
        <f t="shared" si="2"/>
        <v>22</v>
      </c>
      <c r="E148" s="26">
        <f t="shared" si="4"/>
        <v>0</v>
      </c>
      <c r="F148" s="5" t="str">
        <f>IFERROR((#REF!+#REF!+#REF!),"")</f>
        <v/>
      </c>
      <c r="G148" s="2"/>
    </row>
    <row r="149" spans="4:7" ht="12.75" hidden="1" customHeight="1" x14ac:dyDescent="0.15">
      <c r="D149" s="24">
        <f t="shared" si="2"/>
        <v>23</v>
      </c>
      <c r="E149" s="26">
        <f t="shared" si="4"/>
        <v>0</v>
      </c>
      <c r="F149" s="5" t="str">
        <f>IFERROR((#REF!+#REF!+#REF!),"")</f>
        <v/>
      </c>
      <c r="G149" s="2"/>
    </row>
    <row r="150" spans="4:7" ht="12.75" hidden="1" customHeight="1" x14ac:dyDescent="0.15">
      <c r="D150" s="24">
        <f t="shared" si="2"/>
        <v>24</v>
      </c>
      <c r="E150" s="26">
        <f t="shared" si="4"/>
        <v>0</v>
      </c>
      <c r="F150" s="5" t="str">
        <f>IFERROR((#REF!+#REF!+#REF!),"")</f>
        <v/>
      </c>
      <c r="G150" s="2"/>
    </row>
    <row r="151" spans="4:7" ht="12.75" hidden="1" customHeight="1" x14ac:dyDescent="0.15">
      <c r="D151" s="24">
        <f t="shared" si="2"/>
        <v>25</v>
      </c>
      <c r="E151" s="26">
        <f t="shared" si="4"/>
        <v>0</v>
      </c>
      <c r="F151" s="5" t="str">
        <f>IFERROR((#REF!+#REF!+#REF!),"")</f>
        <v/>
      </c>
      <c r="G151" s="2"/>
    </row>
    <row r="152" spans="4:7" ht="12.75" hidden="1" customHeight="1" x14ac:dyDescent="0.15">
      <c r="D152" s="24">
        <f t="shared" si="2"/>
        <v>26</v>
      </c>
      <c r="E152" s="26">
        <f t="shared" si="4"/>
        <v>0</v>
      </c>
      <c r="F152" s="5" t="str">
        <f>IFERROR((#REF!+#REF!+#REF!),"")</f>
        <v/>
      </c>
      <c r="G152" s="2"/>
    </row>
    <row r="153" spans="4:7" ht="12.75" hidden="1" customHeight="1" x14ac:dyDescent="0.15">
      <c r="D153" s="24">
        <f t="shared" si="2"/>
        <v>27</v>
      </c>
      <c r="E153" s="26">
        <f t="shared" si="4"/>
        <v>0</v>
      </c>
      <c r="F153" s="5" t="str">
        <f>IFERROR((#REF!+#REF!+#REF!),"")</f>
        <v/>
      </c>
      <c r="G153" s="2"/>
    </row>
    <row r="154" spans="4:7" ht="12.75" hidden="1" customHeight="1" x14ac:dyDescent="0.15">
      <c r="D154" s="24">
        <f t="shared" si="2"/>
        <v>28</v>
      </c>
      <c r="E154" s="26">
        <f t="shared" si="4"/>
        <v>0</v>
      </c>
      <c r="F154" s="5" t="str">
        <f>IFERROR((#REF!+#REF!+#REF!),"")</f>
        <v/>
      </c>
      <c r="G154" s="2"/>
    </row>
    <row r="155" spans="4:7" ht="12.75" hidden="1" customHeight="1" x14ac:dyDescent="0.15">
      <c r="D155" s="24">
        <f t="shared" si="2"/>
        <v>29</v>
      </c>
      <c r="E155" s="26">
        <f t="shared" si="4"/>
        <v>0</v>
      </c>
      <c r="F155" s="5" t="str">
        <f>IFERROR((#REF!+#REF!+#REF!),"")</f>
        <v/>
      </c>
      <c r="G155" s="2"/>
    </row>
    <row r="156" spans="4:7" ht="12.75" hidden="1" customHeight="1" x14ac:dyDescent="0.15">
      <c r="D156" s="24">
        <f t="shared" si="2"/>
        <v>30</v>
      </c>
      <c r="E156" s="26">
        <f t="shared" si="4"/>
        <v>0</v>
      </c>
      <c r="F156" s="5" t="str">
        <f>IFERROR((#REF!+#REF!+#REF!),"")</f>
        <v/>
      </c>
      <c r="G156" s="2"/>
    </row>
    <row r="157" spans="4:7" ht="12.75" hidden="1" customHeight="1" x14ac:dyDescent="0.15">
      <c r="D157" s="24">
        <f t="shared" si="2"/>
        <v>31</v>
      </c>
      <c r="E157" s="26">
        <f t="shared" si="4"/>
        <v>0</v>
      </c>
      <c r="F157" s="5" t="str">
        <f>IFERROR((#REF!+#REF!+#REF!),"")</f>
        <v/>
      </c>
      <c r="G157" s="2"/>
    </row>
    <row r="158" spans="4:7" ht="12.75" hidden="1" customHeight="1" x14ac:dyDescent="0.15">
      <c r="D158" s="24">
        <f t="shared" si="2"/>
        <v>32</v>
      </c>
      <c r="E158" s="26">
        <f t="shared" si="4"/>
        <v>0</v>
      </c>
      <c r="F158" s="5" t="str">
        <f>IFERROR((#REF!+#REF!+#REF!),"")</f>
        <v/>
      </c>
      <c r="G158" s="2"/>
    </row>
    <row r="159" spans="4:7" ht="12.75" hidden="1" customHeight="1" x14ac:dyDescent="0.15">
      <c r="D159" s="24">
        <f t="shared" ref="D159:D190" si="5">A42</f>
        <v>33</v>
      </c>
      <c r="E159" s="26">
        <f t="shared" si="4"/>
        <v>0</v>
      </c>
      <c r="F159" s="5" t="str">
        <f>IFERROR((#REF!+#REF!+#REF!),"")</f>
        <v/>
      </c>
      <c r="G159" s="2"/>
    </row>
    <row r="160" spans="4:7" ht="12.75" hidden="1" customHeight="1" x14ac:dyDescent="0.15">
      <c r="D160" s="24">
        <f t="shared" si="5"/>
        <v>34</v>
      </c>
      <c r="E160" s="26">
        <f t="shared" si="4"/>
        <v>0</v>
      </c>
      <c r="F160" s="5" t="str">
        <f>IFERROR((#REF!+#REF!+#REF!),"")</f>
        <v/>
      </c>
      <c r="G160" s="2"/>
    </row>
    <row r="161" spans="4:7" ht="12.75" hidden="1" customHeight="1" x14ac:dyDescent="0.15">
      <c r="D161" s="24">
        <f t="shared" si="5"/>
        <v>35</v>
      </c>
      <c r="E161" s="26">
        <f t="shared" si="4"/>
        <v>0</v>
      </c>
      <c r="F161" s="5" t="str">
        <f>IFERROR((#REF!+#REF!+#REF!),"")</f>
        <v/>
      </c>
      <c r="G161" s="2"/>
    </row>
    <row r="162" spans="4:7" ht="12.75" hidden="1" customHeight="1" x14ac:dyDescent="0.15">
      <c r="D162" s="24">
        <f t="shared" si="5"/>
        <v>36</v>
      </c>
      <c r="E162" s="26">
        <f t="shared" si="4"/>
        <v>0</v>
      </c>
      <c r="F162" s="5" t="str">
        <f>IFERROR((#REF!+#REF!+#REF!),"")</f>
        <v/>
      </c>
      <c r="G162" s="2"/>
    </row>
    <row r="163" spans="4:7" ht="12.75" hidden="1" customHeight="1" x14ac:dyDescent="0.15">
      <c r="D163" s="24">
        <f t="shared" si="5"/>
        <v>37</v>
      </c>
      <c r="E163" s="26">
        <f t="shared" si="4"/>
        <v>0</v>
      </c>
      <c r="F163" s="5" t="str">
        <f>IFERROR((#REF!+#REF!+#REF!),"")</f>
        <v/>
      </c>
      <c r="G163" s="2"/>
    </row>
    <row r="164" spans="4:7" ht="12.75" hidden="1" customHeight="1" x14ac:dyDescent="0.15">
      <c r="D164" s="24">
        <f t="shared" si="5"/>
        <v>38</v>
      </c>
      <c r="E164" s="26">
        <f t="shared" si="4"/>
        <v>0</v>
      </c>
      <c r="F164" s="5" t="str">
        <f>IFERROR((#REF!+#REF!+#REF!),"")</f>
        <v/>
      </c>
      <c r="G164" s="2"/>
    </row>
    <row r="165" spans="4:7" ht="12.75" hidden="1" customHeight="1" x14ac:dyDescent="0.15">
      <c r="D165" s="24">
        <f t="shared" si="5"/>
        <v>39</v>
      </c>
      <c r="E165" s="26">
        <f t="shared" si="4"/>
        <v>0</v>
      </c>
      <c r="F165" s="5" t="str">
        <f>IFERROR((#REF!+#REF!+#REF!),"")</f>
        <v/>
      </c>
      <c r="G165" s="2"/>
    </row>
    <row r="166" spans="4:7" ht="12.75" hidden="1" customHeight="1" x14ac:dyDescent="0.15">
      <c r="D166" s="24">
        <f t="shared" si="5"/>
        <v>40</v>
      </c>
      <c r="E166" s="26">
        <f t="shared" si="4"/>
        <v>0</v>
      </c>
      <c r="F166" s="5" t="str">
        <f>IFERROR((#REF!+#REF!+#REF!),"")</f>
        <v/>
      </c>
      <c r="G166" s="2"/>
    </row>
    <row r="167" spans="4:7" ht="12.75" hidden="1" customHeight="1" x14ac:dyDescent="0.15">
      <c r="D167" s="24">
        <f t="shared" si="5"/>
        <v>41</v>
      </c>
      <c r="E167" s="26">
        <f t="shared" ref="E167:E186" si="6">E50</f>
        <v>0</v>
      </c>
      <c r="F167" s="5" t="str">
        <f>IFERROR((#REF!+#REF!+#REF!),"")</f>
        <v/>
      </c>
      <c r="G167" s="2"/>
    </row>
    <row r="168" spans="4:7" ht="12.75" hidden="1" customHeight="1" x14ac:dyDescent="0.15">
      <c r="D168" s="24">
        <f t="shared" si="5"/>
        <v>42</v>
      </c>
      <c r="E168" s="26">
        <f t="shared" si="6"/>
        <v>0</v>
      </c>
      <c r="F168" s="5" t="str">
        <f>IFERROR((#REF!+#REF!+#REF!),"")</f>
        <v/>
      </c>
      <c r="G168" s="2"/>
    </row>
    <row r="169" spans="4:7" ht="12.75" hidden="1" customHeight="1" x14ac:dyDescent="0.15">
      <c r="D169" s="24">
        <f t="shared" si="5"/>
        <v>43</v>
      </c>
      <c r="E169" s="26">
        <f t="shared" si="6"/>
        <v>0</v>
      </c>
      <c r="F169" s="5" t="str">
        <f>IFERROR((#REF!+#REF!+#REF!),"")</f>
        <v/>
      </c>
      <c r="G169" s="2"/>
    </row>
    <row r="170" spans="4:7" ht="12.75" hidden="1" customHeight="1" x14ac:dyDescent="0.15">
      <c r="D170" s="24">
        <f t="shared" si="5"/>
        <v>44</v>
      </c>
      <c r="E170" s="26">
        <f t="shared" si="6"/>
        <v>0</v>
      </c>
      <c r="F170" s="5" t="str">
        <f>IFERROR((#REF!+#REF!+#REF!),"")</f>
        <v/>
      </c>
      <c r="G170" s="2"/>
    </row>
    <row r="171" spans="4:7" ht="12.75" hidden="1" customHeight="1" x14ac:dyDescent="0.15">
      <c r="D171" s="24">
        <f t="shared" si="5"/>
        <v>45</v>
      </c>
      <c r="E171" s="26">
        <f t="shared" si="6"/>
        <v>0</v>
      </c>
      <c r="F171" s="5" t="str">
        <f>IFERROR((#REF!+#REF!+#REF!),"")</f>
        <v/>
      </c>
      <c r="G171" s="2"/>
    </row>
    <row r="172" spans="4:7" ht="12.75" hidden="1" customHeight="1" x14ac:dyDescent="0.15">
      <c r="D172" s="24">
        <f t="shared" si="5"/>
        <v>46</v>
      </c>
      <c r="E172" s="26">
        <f t="shared" si="6"/>
        <v>0</v>
      </c>
      <c r="F172" s="5" t="str">
        <f>IFERROR((#REF!+#REF!+#REF!),"")</f>
        <v/>
      </c>
      <c r="G172" s="2"/>
    </row>
    <row r="173" spans="4:7" ht="12.75" hidden="1" customHeight="1" x14ac:dyDescent="0.15">
      <c r="D173" s="24">
        <f t="shared" si="5"/>
        <v>47</v>
      </c>
      <c r="E173" s="26">
        <f t="shared" si="6"/>
        <v>0</v>
      </c>
      <c r="F173" s="5" t="str">
        <f>IFERROR((#REF!+#REF!+#REF!),"")</f>
        <v/>
      </c>
      <c r="G173" s="2"/>
    </row>
    <row r="174" spans="4:7" ht="12.75" hidden="1" customHeight="1" x14ac:dyDescent="0.15">
      <c r="D174" s="24">
        <f t="shared" si="5"/>
        <v>48</v>
      </c>
      <c r="E174" s="26">
        <f t="shared" si="6"/>
        <v>0</v>
      </c>
      <c r="F174" s="5" t="str">
        <f>IFERROR((#REF!+#REF!+#REF!),"")</f>
        <v/>
      </c>
      <c r="G174" s="2"/>
    </row>
    <row r="175" spans="4:7" ht="12.75" hidden="1" customHeight="1" x14ac:dyDescent="0.15">
      <c r="D175" s="24">
        <f t="shared" si="5"/>
        <v>49</v>
      </c>
      <c r="E175" s="26">
        <f t="shared" si="6"/>
        <v>0</v>
      </c>
      <c r="F175" s="5" t="str">
        <f>IFERROR((#REF!+#REF!+#REF!),"")</f>
        <v/>
      </c>
      <c r="G175" s="2"/>
    </row>
    <row r="176" spans="4:7" ht="12.75" hidden="1" customHeight="1" x14ac:dyDescent="0.15">
      <c r="D176" s="24">
        <f t="shared" si="5"/>
        <v>50</v>
      </c>
      <c r="E176" s="26">
        <f t="shared" si="6"/>
        <v>0</v>
      </c>
      <c r="F176" s="5" t="str">
        <f>IFERROR((#REF!+#REF!+#REF!),"")</f>
        <v/>
      </c>
      <c r="G176" s="2"/>
    </row>
    <row r="177" spans="4:7" ht="12.75" hidden="1" customHeight="1" x14ac:dyDescent="0.15">
      <c r="D177" s="24">
        <f t="shared" si="5"/>
        <v>51</v>
      </c>
      <c r="E177" s="26">
        <f t="shared" si="6"/>
        <v>0</v>
      </c>
      <c r="F177" s="5" t="str">
        <f>IFERROR((#REF!+#REF!+#REF!),"")</f>
        <v/>
      </c>
      <c r="G177" s="2"/>
    </row>
    <row r="178" spans="4:7" ht="12.75" hidden="1" customHeight="1" x14ac:dyDescent="0.15">
      <c r="D178" s="24">
        <f t="shared" si="5"/>
        <v>52</v>
      </c>
      <c r="E178" s="26">
        <f t="shared" si="6"/>
        <v>0</v>
      </c>
      <c r="F178" s="5" t="str">
        <f>IFERROR((#REF!+#REF!+#REF!),"")</f>
        <v/>
      </c>
      <c r="G178" s="2"/>
    </row>
    <row r="179" spans="4:7" ht="12.75" hidden="1" customHeight="1" x14ac:dyDescent="0.15">
      <c r="D179" s="24">
        <f t="shared" si="5"/>
        <v>53</v>
      </c>
      <c r="E179" s="26">
        <f t="shared" si="6"/>
        <v>0</v>
      </c>
      <c r="F179" s="5" t="str">
        <f>IFERROR((#REF!+#REF!+#REF!),"")</f>
        <v/>
      </c>
      <c r="G179" s="2"/>
    </row>
    <row r="180" spans="4:7" ht="12.75" hidden="1" customHeight="1" x14ac:dyDescent="0.15">
      <c r="D180" s="24">
        <f t="shared" si="5"/>
        <v>54</v>
      </c>
      <c r="E180" s="26">
        <f t="shared" si="6"/>
        <v>0</v>
      </c>
      <c r="F180" s="5" t="str">
        <f>IFERROR((#REF!+#REF!+#REF!),"")</f>
        <v/>
      </c>
      <c r="G180" s="2"/>
    </row>
    <row r="181" spans="4:7" ht="12.75" hidden="1" customHeight="1" x14ac:dyDescent="0.15">
      <c r="D181" s="24">
        <f t="shared" si="5"/>
        <v>55</v>
      </c>
      <c r="E181" s="26">
        <f t="shared" si="6"/>
        <v>0</v>
      </c>
      <c r="F181" s="5" t="str">
        <f>IFERROR((#REF!+#REF!+#REF!),"")</f>
        <v/>
      </c>
      <c r="G181" s="2"/>
    </row>
    <row r="182" spans="4:7" ht="12.75" hidden="1" customHeight="1" x14ac:dyDescent="0.15">
      <c r="D182" s="24">
        <f t="shared" si="5"/>
        <v>56</v>
      </c>
      <c r="E182" s="26">
        <f t="shared" si="6"/>
        <v>0</v>
      </c>
      <c r="F182" s="5" t="str">
        <f>IFERROR((#REF!+#REF!+#REF!),"")</f>
        <v/>
      </c>
      <c r="G182" s="2"/>
    </row>
    <row r="183" spans="4:7" ht="12.75" hidden="1" customHeight="1" x14ac:dyDescent="0.15">
      <c r="D183" s="24">
        <f t="shared" si="5"/>
        <v>57</v>
      </c>
      <c r="E183" s="26">
        <f t="shared" si="6"/>
        <v>0</v>
      </c>
      <c r="F183" s="5" t="str">
        <f>IFERROR((#REF!+#REF!+#REF!),"")</f>
        <v/>
      </c>
      <c r="G183" s="2"/>
    </row>
    <row r="184" spans="4:7" ht="12.75" hidden="1" customHeight="1" x14ac:dyDescent="0.15">
      <c r="D184" s="24">
        <f t="shared" si="5"/>
        <v>58</v>
      </c>
      <c r="E184" s="26">
        <f t="shared" si="6"/>
        <v>0</v>
      </c>
      <c r="F184" s="5" t="str">
        <f>IFERROR((#REF!+#REF!+#REF!),"")</f>
        <v/>
      </c>
      <c r="G184" s="2"/>
    </row>
    <row r="185" spans="4:7" ht="12.75" hidden="1" customHeight="1" x14ac:dyDescent="0.15">
      <c r="D185" s="24">
        <f t="shared" si="5"/>
        <v>59</v>
      </c>
      <c r="E185" s="26">
        <f t="shared" si="6"/>
        <v>0</v>
      </c>
      <c r="F185" s="5" t="str">
        <f>IFERROR((#REF!+#REF!+#REF!),"")</f>
        <v/>
      </c>
      <c r="G185" s="2"/>
    </row>
    <row r="186" spans="4:7" ht="12.75" hidden="1" customHeight="1" x14ac:dyDescent="0.15">
      <c r="D186" s="24">
        <f t="shared" si="5"/>
        <v>60</v>
      </c>
      <c r="E186" s="26">
        <f t="shared" si="6"/>
        <v>0</v>
      </c>
      <c r="F186" s="5" t="str">
        <f>IFERROR((#REF!+#REF!+#REF!),"")</f>
        <v/>
      </c>
      <c r="G186" s="2"/>
    </row>
    <row r="187" spans="4:7" ht="12.75" hidden="1" customHeight="1" x14ac:dyDescent="0.15">
      <c r="D187" s="24">
        <f t="shared" si="5"/>
        <v>61</v>
      </c>
      <c r="E187" s="26">
        <f t="shared" ref="E187:E206" si="7">E70</f>
        <v>0</v>
      </c>
      <c r="F187" s="5" t="str">
        <f>IFERROR((#REF!+#REF!+#REF!),"")</f>
        <v/>
      </c>
      <c r="G187" s="2"/>
    </row>
    <row r="188" spans="4:7" ht="12.75" hidden="1" customHeight="1" x14ac:dyDescent="0.15">
      <c r="D188" s="24">
        <f t="shared" si="5"/>
        <v>62</v>
      </c>
      <c r="E188" s="26">
        <f t="shared" si="7"/>
        <v>0</v>
      </c>
      <c r="F188" s="5" t="str">
        <f>IFERROR((#REF!+#REF!+#REF!),"")</f>
        <v/>
      </c>
      <c r="G188" s="2"/>
    </row>
    <row r="189" spans="4:7" ht="12.75" hidden="1" customHeight="1" x14ac:dyDescent="0.15">
      <c r="D189" s="24">
        <f t="shared" si="5"/>
        <v>63</v>
      </c>
      <c r="E189" s="26">
        <f t="shared" si="7"/>
        <v>0</v>
      </c>
      <c r="F189" s="5" t="str">
        <f>IFERROR((#REF!+#REF!+#REF!),"")</f>
        <v/>
      </c>
      <c r="G189" s="2"/>
    </row>
    <row r="190" spans="4:7" ht="12.75" hidden="1" customHeight="1" x14ac:dyDescent="0.15">
      <c r="D190" s="24">
        <f t="shared" si="5"/>
        <v>64</v>
      </c>
      <c r="E190" s="26">
        <f t="shared" si="7"/>
        <v>0</v>
      </c>
      <c r="F190" s="5" t="str">
        <f>IFERROR((#REF!+#REF!+#REF!),"")</f>
        <v/>
      </c>
      <c r="G190" s="2"/>
    </row>
    <row r="191" spans="4:7" ht="12.75" hidden="1" customHeight="1" x14ac:dyDescent="0.15">
      <c r="D191" s="24">
        <f t="shared" ref="D191:D222" si="8">A74</f>
        <v>65</v>
      </c>
      <c r="E191" s="26">
        <f t="shared" si="7"/>
        <v>0</v>
      </c>
      <c r="F191" s="5" t="str">
        <f>IFERROR((#REF!+#REF!+#REF!),"")</f>
        <v/>
      </c>
      <c r="G191" s="2"/>
    </row>
    <row r="192" spans="4:7" ht="12.75" hidden="1" customHeight="1" x14ac:dyDescent="0.15">
      <c r="D192" s="24">
        <f t="shared" si="8"/>
        <v>66</v>
      </c>
      <c r="E192" s="26">
        <f t="shared" si="7"/>
        <v>0</v>
      </c>
      <c r="F192" s="5" t="str">
        <f>IFERROR((#REF!+#REF!+#REF!),"")</f>
        <v/>
      </c>
      <c r="G192" s="2"/>
    </row>
    <row r="193" spans="4:7" ht="12.75" hidden="1" customHeight="1" x14ac:dyDescent="0.15">
      <c r="D193" s="24">
        <f t="shared" si="8"/>
        <v>67</v>
      </c>
      <c r="E193" s="26">
        <f t="shared" si="7"/>
        <v>0</v>
      </c>
      <c r="F193" s="5" t="str">
        <f>IFERROR((#REF!+#REF!+#REF!),"")</f>
        <v/>
      </c>
      <c r="G193" s="2"/>
    </row>
    <row r="194" spans="4:7" ht="12.75" hidden="1" customHeight="1" x14ac:dyDescent="0.15">
      <c r="D194" s="24">
        <f t="shared" si="8"/>
        <v>68</v>
      </c>
      <c r="E194" s="26">
        <f t="shared" si="7"/>
        <v>0</v>
      </c>
      <c r="F194" s="5" t="str">
        <f>IFERROR((#REF!+#REF!+#REF!),"")</f>
        <v/>
      </c>
      <c r="G194" s="2"/>
    </row>
    <row r="195" spans="4:7" ht="12.75" hidden="1" customHeight="1" x14ac:dyDescent="0.15">
      <c r="D195" s="24">
        <f t="shared" si="8"/>
        <v>69</v>
      </c>
      <c r="E195" s="26">
        <f t="shared" si="7"/>
        <v>0</v>
      </c>
      <c r="F195" s="5" t="str">
        <f>IFERROR((#REF!+#REF!+#REF!),"")</f>
        <v/>
      </c>
      <c r="G195" s="2"/>
    </row>
    <row r="196" spans="4:7" ht="12.75" hidden="1" customHeight="1" x14ac:dyDescent="0.15">
      <c r="D196" s="24">
        <f t="shared" si="8"/>
        <v>70</v>
      </c>
      <c r="E196" s="26">
        <f t="shared" si="7"/>
        <v>0</v>
      </c>
      <c r="F196" s="5" t="str">
        <f>IFERROR((#REF!+#REF!+#REF!),"")</f>
        <v/>
      </c>
      <c r="G196" s="2"/>
    </row>
    <row r="197" spans="4:7" ht="12.75" hidden="1" customHeight="1" x14ac:dyDescent="0.15">
      <c r="D197" s="24">
        <f t="shared" si="8"/>
        <v>71</v>
      </c>
      <c r="E197" s="26">
        <f t="shared" si="7"/>
        <v>0</v>
      </c>
      <c r="F197" s="5" t="str">
        <f>IFERROR((#REF!+#REF!+#REF!),"")</f>
        <v/>
      </c>
      <c r="G197" s="2"/>
    </row>
    <row r="198" spans="4:7" ht="12.75" hidden="1" customHeight="1" x14ac:dyDescent="0.15">
      <c r="D198" s="24">
        <f t="shared" si="8"/>
        <v>72</v>
      </c>
      <c r="E198" s="26">
        <f t="shared" si="7"/>
        <v>0</v>
      </c>
      <c r="F198" s="5" t="str">
        <f>IFERROR((#REF!+#REF!+#REF!),"")</f>
        <v/>
      </c>
      <c r="G198" s="2"/>
    </row>
    <row r="199" spans="4:7" ht="12.75" hidden="1" customHeight="1" x14ac:dyDescent="0.15">
      <c r="D199" s="24">
        <f t="shared" si="8"/>
        <v>73</v>
      </c>
      <c r="E199" s="26">
        <f t="shared" si="7"/>
        <v>0</v>
      </c>
      <c r="F199" s="5" t="str">
        <f>IFERROR((#REF!+#REF!+#REF!),"")</f>
        <v/>
      </c>
      <c r="G199" s="2"/>
    </row>
    <row r="200" spans="4:7" ht="12.75" hidden="1" customHeight="1" x14ac:dyDescent="0.15">
      <c r="D200" s="24">
        <f t="shared" si="8"/>
        <v>74</v>
      </c>
      <c r="E200" s="26">
        <f t="shared" si="7"/>
        <v>0</v>
      </c>
      <c r="F200" s="5" t="str">
        <f>IFERROR((#REF!+#REF!+#REF!),"")</f>
        <v/>
      </c>
      <c r="G200" s="2"/>
    </row>
    <row r="201" spans="4:7" ht="12.75" hidden="1" customHeight="1" x14ac:dyDescent="0.15">
      <c r="D201" s="24">
        <f t="shared" si="8"/>
        <v>75</v>
      </c>
      <c r="E201" s="26">
        <f t="shared" si="7"/>
        <v>0</v>
      </c>
      <c r="F201" s="5" t="str">
        <f>IFERROR((#REF!+#REF!+#REF!),"")</f>
        <v/>
      </c>
      <c r="G201" s="2"/>
    </row>
    <row r="202" spans="4:7" ht="12.75" hidden="1" customHeight="1" x14ac:dyDescent="0.15">
      <c r="D202" s="24">
        <f t="shared" si="8"/>
        <v>76</v>
      </c>
      <c r="E202" s="26">
        <f t="shared" si="7"/>
        <v>0</v>
      </c>
      <c r="F202" s="5" t="str">
        <f>IFERROR((#REF!+#REF!+#REF!),"")</f>
        <v/>
      </c>
      <c r="G202" s="2"/>
    </row>
    <row r="203" spans="4:7" ht="12.75" hidden="1" customHeight="1" x14ac:dyDescent="0.15">
      <c r="D203" s="24">
        <f t="shared" si="8"/>
        <v>77</v>
      </c>
      <c r="E203" s="26">
        <f t="shared" si="7"/>
        <v>0</v>
      </c>
      <c r="F203" s="5" t="str">
        <f>IFERROR((#REF!+#REF!+#REF!),"")</f>
        <v/>
      </c>
      <c r="G203" s="2"/>
    </row>
    <row r="204" spans="4:7" ht="12.75" hidden="1" customHeight="1" x14ac:dyDescent="0.15">
      <c r="D204" s="24">
        <f t="shared" si="8"/>
        <v>78</v>
      </c>
      <c r="E204" s="26">
        <f t="shared" si="7"/>
        <v>0</v>
      </c>
      <c r="F204" s="5" t="str">
        <f>IFERROR((#REF!+#REF!+#REF!),"")</f>
        <v/>
      </c>
      <c r="G204" s="2"/>
    </row>
    <row r="205" spans="4:7" ht="12.75" hidden="1" customHeight="1" x14ac:dyDescent="0.15">
      <c r="D205" s="24">
        <f t="shared" si="8"/>
        <v>79</v>
      </c>
      <c r="E205" s="26">
        <f t="shared" si="7"/>
        <v>0</v>
      </c>
      <c r="F205" s="5" t="str">
        <f>IFERROR((#REF!+#REF!+#REF!),"")</f>
        <v/>
      </c>
      <c r="G205" s="2"/>
    </row>
    <row r="206" spans="4:7" ht="12.75" hidden="1" customHeight="1" x14ac:dyDescent="0.15">
      <c r="D206" s="24">
        <f t="shared" si="8"/>
        <v>80</v>
      </c>
      <c r="E206" s="26">
        <f t="shared" si="7"/>
        <v>0</v>
      </c>
      <c r="F206" s="5" t="str">
        <f>IFERROR((#REF!+#REF!+#REF!),"")</f>
        <v/>
      </c>
      <c r="G206" s="2"/>
    </row>
    <row r="207" spans="4:7" ht="12.75" hidden="1" customHeight="1" x14ac:dyDescent="0.15">
      <c r="D207" s="24">
        <f t="shared" si="8"/>
        <v>81</v>
      </c>
      <c r="E207" s="26">
        <f t="shared" ref="E207:E226" si="9">E90</f>
        <v>0</v>
      </c>
      <c r="F207" s="5" t="str">
        <f>IFERROR((#REF!+#REF!+#REF!),"")</f>
        <v/>
      </c>
      <c r="G207" s="2"/>
    </row>
    <row r="208" spans="4:7" ht="12.75" hidden="1" customHeight="1" x14ac:dyDescent="0.15">
      <c r="D208" s="24">
        <f t="shared" si="8"/>
        <v>82</v>
      </c>
      <c r="E208" s="26">
        <f t="shared" si="9"/>
        <v>0</v>
      </c>
      <c r="F208" s="5" t="str">
        <f>IFERROR((#REF!+#REF!+#REF!),"")</f>
        <v/>
      </c>
      <c r="G208" s="2"/>
    </row>
    <row r="209" spans="4:7" ht="12.75" hidden="1" customHeight="1" x14ac:dyDescent="0.15">
      <c r="D209" s="24">
        <f t="shared" si="8"/>
        <v>83</v>
      </c>
      <c r="E209" s="26">
        <f t="shared" si="9"/>
        <v>0</v>
      </c>
      <c r="F209" s="5" t="str">
        <f>IFERROR((#REF!+#REF!+#REF!),"")</f>
        <v/>
      </c>
      <c r="G209" s="2"/>
    </row>
    <row r="210" spans="4:7" ht="12.75" hidden="1" customHeight="1" x14ac:dyDescent="0.15">
      <c r="D210" s="24">
        <f t="shared" si="8"/>
        <v>84</v>
      </c>
      <c r="E210" s="26">
        <f t="shared" si="9"/>
        <v>0</v>
      </c>
      <c r="F210" s="5" t="str">
        <f>IFERROR((#REF!+#REF!+#REF!),"")</f>
        <v/>
      </c>
      <c r="G210" s="2"/>
    </row>
    <row r="211" spans="4:7" ht="12.75" hidden="1" customHeight="1" x14ac:dyDescent="0.15">
      <c r="D211" s="24">
        <f t="shared" si="8"/>
        <v>85</v>
      </c>
      <c r="E211" s="26">
        <f t="shared" si="9"/>
        <v>0</v>
      </c>
      <c r="F211" s="5" t="str">
        <f>IFERROR((#REF!+#REF!+#REF!),"")</f>
        <v/>
      </c>
      <c r="G211" s="2"/>
    </row>
    <row r="212" spans="4:7" ht="12.75" hidden="1" customHeight="1" x14ac:dyDescent="0.15">
      <c r="D212" s="24">
        <f t="shared" si="8"/>
        <v>86</v>
      </c>
      <c r="E212" s="26">
        <f t="shared" si="9"/>
        <v>0</v>
      </c>
      <c r="F212" s="5" t="str">
        <f>IFERROR((#REF!+#REF!+#REF!),"")</f>
        <v/>
      </c>
      <c r="G212" s="2"/>
    </row>
    <row r="213" spans="4:7" ht="12.75" hidden="1" customHeight="1" x14ac:dyDescent="0.15">
      <c r="D213" s="24">
        <f t="shared" si="8"/>
        <v>87</v>
      </c>
      <c r="E213" s="26">
        <f t="shared" si="9"/>
        <v>0</v>
      </c>
      <c r="F213" s="5" t="str">
        <f>IFERROR((#REF!+#REF!+#REF!),"")</f>
        <v/>
      </c>
      <c r="G213" s="2"/>
    </row>
    <row r="214" spans="4:7" ht="12.75" hidden="1" customHeight="1" x14ac:dyDescent="0.15">
      <c r="D214" s="24">
        <f t="shared" si="8"/>
        <v>88</v>
      </c>
      <c r="E214" s="26">
        <f t="shared" si="9"/>
        <v>0</v>
      </c>
      <c r="F214" s="5" t="str">
        <f>IFERROR((#REF!+#REF!+#REF!),"")</f>
        <v/>
      </c>
      <c r="G214" s="2"/>
    </row>
    <row r="215" spans="4:7" ht="12.75" hidden="1" customHeight="1" x14ac:dyDescent="0.15">
      <c r="D215" s="24">
        <f t="shared" si="8"/>
        <v>89</v>
      </c>
      <c r="E215" s="26">
        <f t="shared" si="9"/>
        <v>0</v>
      </c>
      <c r="F215" s="5" t="str">
        <f>IFERROR((#REF!+#REF!+#REF!),"")</f>
        <v/>
      </c>
      <c r="G215" s="2"/>
    </row>
    <row r="216" spans="4:7" ht="12.75" hidden="1" customHeight="1" x14ac:dyDescent="0.15">
      <c r="D216" s="24">
        <f t="shared" si="8"/>
        <v>90</v>
      </c>
      <c r="E216" s="26">
        <f t="shared" si="9"/>
        <v>0</v>
      </c>
      <c r="F216" s="5" t="str">
        <f>IFERROR((#REF!+#REF!+#REF!),"")</f>
        <v/>
      </c>
      <c r="G216" s="2"/>
    </row>
    <row r="217" spans="4:7" ht="12.75" hidden="1" customHeight="1" x14ac:dyDescent="0.15">
      <c r="D217" s="24">
        <f t="shared" si="8"/>
        <v>91</v>
      </c>
      <c r="E217" s="26">
        <f t="shared" si="9"/>
        <v>0</v>
      </c>
      <c r="F217" s="5" t="str">
        <f>IFERROR((#REF!+#REF!+#REF!),"")</f>
        <v/>
      </c>
      <c r="G217" s="2"/>
    </row>
    <row r="218" spans="4:7" ht="12.75" hidden="1" customHeight="1" x14ac:dyDescent="0.15">
      <c r="D218" s="24">
        <f t="shared" si="8"/>
        <v>92</v>
      </c>
      <c r="E218" s="26">
        <f t="shared" si="9"/>
        <v>0</v>
      </c>
      <c r="F218" s="5" t="str">
        <f>IFERROR((#REF!+#REF!+#REF!),"")</f>
        <v/>
      </c>
      <c r="G218" s="2"/>
    </row>
    <row r="219" spans="4:7" ht="12.75" hidden="1" customHeight="1" x14ac:dyDescent="0.15">
      <c r="D219" s="24">
        <f t="shared" si="8"/>
        <v>93</v>
      </c>
      <c r="E219" s="26">
        <f t="shared" si="9"/>
        <v>0</v>
      </c>
      <c r="F219" s="5" t="str">
        <f>IFERROR((#REF!+#REF!+#REF!),"")</f>
        <v/>
      </c>
      <c r="G219" s="2"/>
    </row>
    <row r="220" spans="4:7" ht="12.75" hidden="1" customHeight="1" x14ac:dyDescent="0.15">
      <c r="D220" s="24">
        <f t="shared" si="8"/>
        <v>94</v>
      </c>
      <c r="E220" s="26">
        <f t="shared" si="9"/>
        <v>0</v>
      </c>
      <c r="F220" s="5" t="str">
        <f>IFERROR((#REF!+#REF!+#REF!),"")</f>
        <v/>
      </c>
      <c r="G220" s="2"/>
    </row>
    <row r="221" spans="4:7" ht="12.75" hidden="1" customHeight="1" x14ac:dyDescent="0.15">
      <c r="D221" s="24">
        <f t="shared" si="8"/>
        <v>95</v>
      </c>
      <c r="E221" s="26">
        <f t="shared" si="9"/>
        <v>0</v>
      </c>
      <c r="F221" s="5" t="str">
        <f>IFERROR((#REF!+#REF!+#REF!),"")</f>
        <v/>
      </c>
      <c r="G221" s="2"/>
    </row>
    <row r="222" spans="4:7" ht="12.75" hidden="1" customHeight="1" x14ac:dyDescent="0.15">
      <c r="D222" s="24">
        <f t="shared" si="8"/>
        <v>96</v>
      </c>
      <c r="E222" s="26">
        <f t="shared" si="9"/>
        <v>0</v>
      </c>
      <c r="F222" s="5" t="str">
        <f>IFERROR((#REF!+#REF!+#REF!),"")</f>
        <v/>
      </c>
      <c r="G222" s="2"/>
    </row>
    <row r="223" spans="4:7" ht="12.75" hidden="1" customHeight="1" x14ac:dyDescent="0.15">
      <c r="D223" s="24">
        <f t="shared" ref="D223:D226" si="10">A106</f>
        <v>97</v>
      </c>
      <c r="E223" s="26">
        <f t="shared" si="9"/>
        <v>0</v>
      </c>
      <c r="F223" s="5" t="str">
        <f>IFERROR((#REF!+#REF!+#REF!),"")</f>
        <v/>
      </c>
      <c r="G223" s="2"/>
    </row>
    <row r="224" spans="4:7" ht="12.75" hidden="1" customHeight="1" x14ac:dyDescent="0.15">
      <c r="D224" s="24">
        <f t="shared" si="10"/>
        <v>98</v>
      </c>
      <c r="E224" s="26">
        <f t="shared" si="9"/>
        <v>0</v>
      </c>
      <c r="F224" s="5" t="str">
        <f>IFERROR((#REF!+#REF!+#REF!),"")</f>
        <v/>
      </c>
      <c r="G224" s="2"/>
    </row>
    <row r="225" spans="4:7" ht="12.75" hidden="1" customHeight="1" x14ac:dyDescent="0.15">
      <c r="D225" s="24">
        <f t="shared" si="10"/>
        <v>99</v>
      </c>
      <c r="E225" s="26">
        <f t="shared" si="9"/>
        <v>0</v>
      </c>
      <c r="F225" s="5" t="str">
        <f>IFERROR((#REF!+#REF!+#REF!),"")</f>
        <v/>
      </c>
      <c r="G225" s="2"/>
    </row>
    <row r="226" spans="4:7" ht="12.75" hidden="1" customHeight="1" x14ac:dyDescent="0.15">
      <c r="D226" s="27">
        <f t="shared" si="10"/>
        <v>100</v>
      </c>
      <c r="E226" s="28">
        <f t="shared" si="9"/>
        <v>0</v>
      </c>
      <c r="F226" s="5" t="str">
        <f>IFERROR((#REF!+#REF!+#REF!),"")</f>
        <v/>
      </c>
      <c r="G226" s="2"/>
    </row>
    <row r="227" spans="4:7" ht="12.75" hidden="1" customHeight="1" x14ac:dyDescent="0.15">
      <c r="D227" s="15"/>
      <c r="E227" s="29">
        <f>SUM(E127:E226)</f>
        <v>1.5</v>
      </c>
      <c r="F227" s="29" t="str">
        <f>IFERROR((#REF!+#REF!+#REF!),"")</f>
        <v/>
      </c>
    </row>
    <row r="228" spans="4:7" ht="12.75" hidden="1" customHeight="1" x14ac:dyDescent="0.15"/>
    <row r="229" spans="4:7" ht="12.75" hidden="1" customHeight="1" x14ac:dyDescent="0.15"/>
    <row r="230" spans="4:7" ht="12.75" hidden="1" customHeight="1" x14ac:dyDescent="0.15"/>
    <row r="231" spans="4:7" ht="12.75" hidden="1" customHeight="1" x14ac:dyDescent="0.15"/>
    <row r="232" spans="4:7" ht="12.75" hidden="1" customHeight="1" x14ac:dyDescent="0.15"/>
    <row r="233" spans="4:7" ht="12.75" hidden="1" customHeight="1" x14ac:dyDescent="0.15"/>
    <row r="234" spans="4:7" ht="12.75" hidden="1" customHeight="1" x14ac:dyDescent="0.15"/>
    <row r="235" spans="4:7" ht="12.75" hidden="1" customHeight="1" x14ac:dyDescent="0.15"/>
    <row r="236" spans="4:7" ht="12.75" hidden="1" customHeight="1" x14ac:dyDescent="0.15"/>
    <row r="237" spans="4:7" ht="12.75" hidden="1" customHeight="1" x14ac:dyDescent="0.15"/>
    <row r="238" spans="4:7" ht="12.75" hidden="1" customHeight="1" x14ac:dyDescent="0.15"/>
    <row r="239" spans="4:7" ht="12.75" hidden="1" customHeight="1" x14ac:dyDescent="0.15"/>
    <row r="240" spans="4:7" ht="12.75" hidden="1" customHeight="1" x14ac:dyDescent="0.15"/>
    <row r="241" ht="12.75" hidden="1" customHeight="1" x14ac:dyDescent="0.15"/>
    <row r="242" ht="12.75" hidden="1" customHeight="1" x14ac:dyDescent="0.15"/>
    <row r="243" ht="12.75" hidden="1" customHeight="1" x14ac:dyDescent="0.15"/>
    <row r="244" ht="12.75" hidden="1" customHeight="1" x14ac:dyDescent="0.15"/>
    <row r="245" ht="12.75" hidden="1" customHeight="1" x14ac:dyDescent="0.15"/>
    <row r="246" ht="12.75" hidden="1" customHeight="1" x14ac:dyDescent="0.15"/>
    <row r="247" ht="12.75" hidden="1" customHeight="1" x14ac:dyDescent="0.15"/>
    <row r="248" ht="12.75" hidden="1" customHeight="1" x14ac:dyDescent="0.15"/>
    <row r="249" ht="12.75" customHeight="1" x14ac:dyDescent="0.15"/>
    <row r="250" ht="12.75" customHeight="1" x14ac:dyDescent="0.15"/>
    <row r="251" ht="12.75" customHeight="1" x14ac:dyDescent="0.15"/>
    <row r="252" ht="12.75" customHeight="1" x14ac:dyDescent="0.15"/>
    <row r="253" ht="12.75" customHeight="1" x14ac:dyDescent="0.15"/>
    <row r="254" ht="12.75" customHeight="1" x14ac:dyDescent="0.15"/>
    <row r="255" ht="12.75" customHeight="1" x14ac:dyDescent="0.15"/>
    <row r="256" ht="12.75" customHeight="1" x14ac:dyDescent="0.15"/>
    <row r="257" ht="12.75" customHeight="1" x14ac:dyDescent="0.15"/>
    <row r="258" ht="12.75" customHeight="1" x14ac:dyDescent="0.15"/>
    <row r="259" ht="12.75" customHeight="1" x14ac:dyDescent="0.15"/>
    <row r="260" ht="12.75" customHeight="1" x14ac:dyDescent="0.15"/>
    <row r="261" ht="12.75" customHeight="1" x14ac:dyDescent="0.15"/>
    <row r="262" ht="12.75" customHeight="1" x14ac:dyDescent="0.15"/>
    <row r="263" ht="12.75" customHeight="1" x14ac:dyDescent="0.15"/>
    <row r="264" ht="12.75" customHeight="1" x14ac:dyDescent="0.15"/>
    <row r="265" ht="12.75" customHeight="1" x14ac:dyDescent="0.15"/>
    <row r="266" ht="12.75" customHeight="1" x14ac:dyDescent="0.15"/>
    <row r="267" ht="12.75" customHeight="1" x14ac:dyDescent="0.15"/>
    <row r="268" ht="12.75" customHeight="1" x14ac:dyDescent="0.15"/>
    <row r="269" ht="12.75" customHeight="1" x14ac:dyDescent="0.15"/>
    <row r="270" ht="12.75" customHeight="1" x14ac:dyDescent="0.15"/>
    <row r="271" ht="12.75" customHeight="1" x14ac:dyDescent="0.15"/>
    <row r="272" ht="12.75" customHeight="1" x14ac:dyDescent="0.15"/>
    <row r="273" ht="12.75" customHeight="1" x14ac:dyDescent="0.15"/>
    <row r="274" ht="12.75" customHeight="1" x14ac:dyDescent="0.15"/>
    <row r="275" ht="12.75" customHeight="1" x14ac:dyDescent="0.15"/>
    <row r="276" ht="12.75" customHeight="1" x14ac:dyDescent="0.15"/>
    <row r="277" ht="12.75" customHeight="1" x14ac:dyDescent="0.15"/>
    <row r="278" ht="12.75" customHeight="1" x14ac:dyDescent="0.15"/>
    <row r="279" ht="12.75" customHeight="1" x14ac:dyDescent="0.15"/>
    <row r="280" ht="12.75" customHeight="1" x14ac:dyDescent="0.15"/>
    <row r="281" ht="12.75" customHeight="1" x14ac:dyDescent="0.15"/>
    <row r="282" ht="12.75" customHeight="1" x14ac:dyDescent="0.15"/>
    <row r="283" ht="12.75" customHeight="1" x14ac:dyDescent="0.15"/>
    <row r="284" ht="12.75" customHeight="1" x14ac:dyDescent="0.15"/>
    <row r="285" ht="12.75" customHeight="1" x14ac:dyDescent="0.15"/>
    <row r="286" ht="12.75" customHeight="1" x14ac:dyDescent="0.15"/>
    <row r="287" ht="12.75" customHeight="1" x14ac:dyDescent="0.15"/>
    <row r="288" ht="12.75" customHeight="1" x14ac:dyDescent="0.15"/>
    <row r="289" ht="12.75" customHeight="1" x14ac:dyDescent="0.15"/>
    <row r="290" ht="12.75" customHeight="1" x14ac:dyDescent="0.15"/>
    <row r="291" ht="12.75" customHeight="1" x14ac:dyDescent="0.15"/>
    <row r="292" ht="12.75" customHeight="1" x14ac:dyDescent="0.15"/>
    <row r="293" ht="12.75" customHeight="1" x14ac:dyDescent="0.15"/>
    <row r="294" ht="12.75" customHeight="1" x14ac:dyDescent="0.15"/>
    <row r="295" ht="12.75" customHeight="1" x14ac:dyDescent="0.15"/>
    <row r="296" ht="12.75" customHeight="1" x14ac:dyDescent="0.15"/>
    <row r="297" ht="12.75" customHeight="1" x14ac:dyDescent="0.15"/>
    <row r="298" ht="12.75" customHeight="1" x14ac:dyDescent="0.15"/>
    <row r="299" ht="12.75" customHeight="1" x14ac:dyDescent="0.15"/>
    <row r="300" ht="12.75" customHeight="1" x14ac:dyDescent="0.15"/>
    <row r="301" ht="12.75" customHeight="1" x14ac:dyDescent="0.15"/>
    <row r="302" ht="12.75" customHeight="1" x14ac:dyDescent="0.15"/>
    <row r="303" ht="12.75" customHeight="1" x14ac:dyDescent="0.15"/>
    <row r="304" ht="12.75" customHeight="1" x14ac:dyDescent="0.15"/>
    <row r="305" ht="12.75" customHeight="1" x14ac:dyDescent="0.15"/>
    <row r="306" ht="12.75" customHeight="1" x14ac:dyDescent="0.15"/>
    <row r="307" ht="12.75" customHeight="1" x14ac:dyDescent="0.15"/>
    <row r="308" ht="12.75" customHeight="1" x14ac:dyDescent="0.15"/>
    <row r="309" ht="12.75" customHeight="1" x14ac:dyDescent="0.15"/>
    <row r="310" ht="12.75" customHeight="1" x14ac:dyDescent="0.15"/>
    <row r="311" ht="12.75" customHeight="1" x14ac:dyDescent="0.15"/>
    <row r="312" ht="12.75" customHeight="1" x14ac:dyDescent="0.15"/>
    <row r="313" ht="12.75" customHeight="1" x14ac:dyDescent="0.15"/>
    <row r="314" ht="12.75" customHeight="1" x14ac:dyDescent="0.15"/>
    <row r="315" ht="12.75" customHeight="1" x14ac:dyDescent="0.15"/>
    <row r="316" ht="12.75" customHeight="1" x14ac:dyDescent="0.15"/>
    <row r="317" ht="12.75" customHeight="1" x14ac:dyDescent="0.15"/>
    <row r="318" ht="12.75" customHeight="1" x14ac:dyDescent="0.15"/>
    <row r="319" ht="12.75" customHeight="1" x14ac:dyDescent="0.15"/>
    <row r="320" ht="12.75" customHeight="1" x14ac:dyDescent="0.15"/>
    <row r="321" ht="12.75" customHeight="1" x14ac:dyDescent="0.15"/>
    <row r="322" ht="12.75" customHeight="1" x14ac:dyDescent="0.15"/>
    <row r="323" ht="12.75" customHeight="1" x14ac:dyDescent="0.15"/>
    <row r="324" ht="12.75" customHeight="1" x14ac:dyDescent="0.15"/>
    <row r="325" ht="12.75" customHeight="1" x14ac:dyDescent="0.15"/>
    <row r="326" ht="12.75" customHeight="1" x14ac:dyDescent="0.15"/>
    <row r="327" ht="12.75" customHeight="1" x14ac:dyDescent="0.15"/>
    <row r="328" ht="12.75" customHeight="1" x14ac:dyDescent="0.15"/>
    <row r="329" ht="12.75" customHeight="1" x14ac:dyDescent="0.15"/>
    <row r="330" ht="12.75" customHeight="1" x14ac:dyDescent="0.15"/>
    <row r="331" ht="12.75" customHeight="1" x14ac:dyDescent="0.15"/>
    <row r="332" ht="12.75" customHeight="1" x14ac:dyDescent="0.15"/>
    <row r="333" ht="12.75" customHeight="1" x14ac:dyDescent="0.15"/>
    <row r="334" ht="12.75" customHeight="1" x14ac:dyDescent="0.15"/>
    <row r="335" ht="12.75" customHeight="1" x14ac:dyDescent="0.15"/>
    <row r="336" ht="12.75" customHeight="1" x14ac:dyDescent="0.15"/>
    <row r="337" ht="12.75" customHeight="1" x14ac:dyDescent="0.15"/>
    <row r="338" ht="12.75" customHeight="1" x14ac:dyDescent="0.15"/>
    <row r="339" ht="12.75" customHeight="1" x14ac:dyDescent="0.15"/>
    <row r="340" ht="12.75" customHeight="1" x14ac:dyDescent="0.15"/>
    <row r="341" ht="12.75" customHeight="1" x14ac:dyDescent="0.15"/>
    <row r="342" ht="12.75" customHeight="1" x14ac:dyDescent="0.15"/>
    <row r="343" ht="12.75" customHeight="1" x14ac:dyDescent="0.15"/>
    <row r="344" ht="12.75" customHeight="1" x14ac:dyDescent="0.15"/>
    <row r="345" ht="12.75" customHeight="1" x14ac:dyDescent="0.15"/>
    <row r="346" ht="12.75" customHeight="1" x14ac:dyDescent="0.15"/>
    <row r="347" ht="12.75" customHeight="1" x14ac:dyDescent="0.15"/>
    <row r="348" ht="12.75" customHeight="1" x14ac:dyDescent="0.15"/>
    <row r="349" ht="12.75" customHeight="1" x14ac:dyDescent="0.15"/>
    <row r="350" ht="12.75" customHeight="1" x14ac:dyDescent="0.15"/>
    <row r="351" ht="12.75" customHeight="1" x14ac:dyDescent="0.15"/>
    <row r="352" ht="12.75" customHeight="1" x14ac:dyDescent="0.15"/>
    <row r="353" ht="12.75" customHeight="1" x14ac:dyDescent="0.15"/>
    <row r="354" ht="12.75" customHeight="1" x14ac:dyDescent="0.15"/>
    <row r="355" ht="12.75" customHeight="1" x14ac:dyDescent="0.15"/>
    <row r="356" ht="12.75" customHeight="1" x14ac:dyDescent="0.15"/>
    <row r="357" ht="12.75" customHeight="1" x14ac:dyDescent="0.15"/>
    <row r="358" ht="12.75" customHeight="1" x14ac:dyDescent="0.15"/>
    <row r="359" ht="12.75" customHeight="1" x14ac:dyDescent="0.15"/>
    <row r="360" ht="12.75" customHeight="1" x14ac:dyDescent="0.15"/>
    <row r="361" ht="12.75" customHeight="1" x14ac:dyDescent="0.15"/>
    <row r="362" ht="12.75" customHeight="1" x14ac:dyDescent="0.15"/>
    <row r="363" ht="12.75" customHeight="1" x14ac:dyDescent="0.15"/>
    <row r="364" ht="12.75" customHeight="1" x14ac:dyDescent="0.15"/>
    <row r="365" ht="12.75" customHeight="1" x14ac:dyDescent="0.15"/>
    <row r="366" ht="12.75" customHeight="1" x14ac:dyDescent="0.15"/>
    <row r="367" ht="12.75" customHeight="1" x14ac:dyDescent="0.15"/>
    <row r="368" ht="12.75" customHeight="1" x14ac:dyDescent="0.15"/>
    <row r="369" ht="12.75" customHeight="1" x14ac:dyDescent="0.15"/>
    <row r="370" ht="12.75" customHeight="1" x14ac:dyDescent="0.15"/>
    <row r="371" ht="12.75" customHeight="1" x14ac:dyDescent="0.15"/>
    <row r="372" ht="12.75" customHeight="1" x14ac:dyDescent="0.15"/>
    <row r="373" ht="12.75" customHeight="1" x14ac:dyDescent="0.15"/>
    <row r="374" ht="12.75" customHeight="1" x14ac:dyDescent="0.15"/>
    <row r="375" ht="12.75" customHeight="1" x14ac:dyDescent="0.15"/>
    <row r="376" ht="12.75" customHeight="1" x14ac:dyDescent="0.15"/>
    <row r="377" ht="12.75" customHeight="1" x14ac:dyDescent="0.15"/>
    <row r="378" ht="12.75" customHeight="1" x14ac:dyDescent="0.15"/>
    <row r="379" ht="12.75" customHeight="1" x14ac:dyDescent="0.15"/>
    <row r="380" ht="12.75" customHeight="1" x14ac:dyDescent="0.15"/>
    <row r="381" ht="12.75" customHeight="1" x14ac:dyDescent="0.15"/>
    <row r="382" ht="12.75" customHeight="1" x14ac:dyDescent="0.15"/>
    <row r="383" ht="12.75" customHeight="1" x14ac:dyDescent="0.15"/>
    <row r="384" ht="12.75" customHeight="1" x14ac:dyDescent="0.15"/>
    <row r="385" ht="12.75" customHeight="1" x14ac:dyDescent="0.15"/>
    <row r="386" ht="12.75" customHeight="1" x14ac:dyDescent="0.15"/>
    <row r="387" ht="12.75" customHeight="1" x14ac:dyDescent="0.15"/>
    <row r="388" ht="12.75" customHeight="1" x14ac:dyDescent="0.15"/>
    <row r="389" ht="12.75" customHeight="1" x14ac:dyDescent="0.15"/>
    <row r="390" ht="12.75" customHeight="1" x14ac:dyDescent="0.15"/>
    <row r="391" ht="12.75" customHeight="1" x14ac:dyDescent="0.15"/>
    <row r="392" ht="12.75" customHeight="1" x14ac:dyDescent="0.15"/>
    <row r="393" ht="12.75" customHeight="1" x14ac:dyDescent="0.15"/>
    <row r="394" ht="12.75" customHeight="1" x14ac:dyDescent="0.15"/>
    <row r="395" ht="12.75" customHeight="1" x14ac:dyDescent="0.15"/>
    <row r="396" ht="12.75" customHeight="1" x14ac:dyDescent="0.15"/>
    <row r="397" ht="12.75" customHeight="1" x14ac:dyDescent="0.15"/>
    <row r="398" ht="12.75" customHeight="1" x14ac:dyDescent="0.15"/>
    <row r="399" ht="12.75" customHeight="1" x14ac:dyDescent="0.15"/>
    <row r="400" ht="12.75" customHeight="1" x14ac:dyDescent="0.15"/>
    <row r="401" ht="12.75" customHeight="1" x14ac:dyDescent="0.15"/>
    <row r="402" ht="12.75" customHeight="1" x14ac:dyDescent="0.15"/>
    <row r="403" ht="12.75" customHeight="1" x14ac:dyDescent="0.15"/>
    <row r="404" ht="12.75" customHeight="1" x14ac:dyDescent="0.15"/>
    <row r="405" ht="12.75" customHeight="1" x14ac:dyDescent="0.15"/>
    <row r="406" ht="12.75" customHeight="1" x14ac:dyDescent="0.15"/>
    <row r="407" ht="12.75" customHeight="1" x14ac:dyDescent="0.15"/>
    <row r="408" ht="12.75" customHeight="1" x14ac:dyDescent="0.15"/>
    <row r="409" ht="12.75" customHeight="1" x14ac:dyDescent="0.15"/>
    <row r="410" ht="12.75" customHeight="1" x14ac:dyDescent="0.15"/>
    <row r="411" ht="12.75" customHeight="1" x14ac:dyDescent="0.15"/>
    <row r="412" ht="12.75" customHeight="1" x14ac:dyDescent="0.15"/>
    <row r="413" ht="12.75" customHeight="1" x14ac:dyDescent="0.15"/>
    <row r="414" ht="12.75" customHeight="1" x14ac:dyDescent="0.15"/>
    <row r="415" ht="12.75" customHeight="1" x14ac:dyDescent="0.15"/>
    <row r="416" ht="12.75" customHeight="1" x14ac:dyDescent="0.15"/>
    <row r="417" ht="12.75" customHeight="1" x14ac:dyDescent="0.15"/>
    <row r="418" ht="12.75" customHeight="1" x14ac:dyDescent="0.15"/>
    <row r="419" ht="12.75" customHeight="1" x14ac:dyDescent="0.15"/>
    <row r="420" ht="12.75" customHeight="1" x14ac:dyDescent="0.15"/>
    <row r="421" ht="12.75" customHeight="1" x14ac:dyDescent="0.15"/>
    <row r="422" ht="12.75" customHeight="1" x14ac:dyDescent="0.15"/>
    <row r="423" ht="12.75" customHeight="1" x14ac:dyDescent="0.15"/>
    <row r="424" ht="12.75" customHeight="1" x14ac:dyDescent="0.15"/>
    <row r="425" ht="12.75" customHeight="1" x14ac:dyDescent="0.15"/>
    <row r="426" ht="12.75" customHeight="1" x14ac:dyDescent="0.15"/>
    <row r="427" ht="12.75" customHeight="1" x14ac:dyDescent="0.15"/>
    <row r="428" ht="12.75" customHeight="1" x14ac:dyDescent="0.15"/>
    <row r="429" ht="12.75" customHeight="1" x14ac:dyDescent="0.15"/>
    <row r="430" ht="12.75" customHeight="1" x14ac:dyDescent="0.15"/>
    <row r="431" ht="12.75" customHeight="1" x14ac:dyDescent="0.15"/>
    <row r="432" ht="12.75" customHeight="1" x14ac:dyDescent="0.15"/>
    <row r="433" ht="12.75" customHeight="1" x14ac:dyDescent="0.15"/>
    <row r="434" ht="12.75" customHeight="1" x14ac:dyDescent="0.15"/>
    <row r="435" ht="12.75" customHeight="1" x14ac:dyDescent="0.15"/>
    <row r="436" ht="12.75" customHeight="1" x14ac:dyDescent="0.15"/>
    <row r="437" ht="12.75" customHeight="1" x14ac:dyDescent="0.15"/>
    <row r="438" ht="12.75" customHeight="1" x14ac:dyDescent="0.15"/>
    <row r="439" ht="12.75" customHeight="1" x14ac:dyDescent="0.15"/>
    <row r="440" ht="12.75" customHeight="1" x14ac:dyDescent="0.15"/>
    <row r="441" ht="12.75" customHeight="1" x14ac:dyDescent="0.15"/>
    <row r="442" ht="12.75" customHeight="1" x14ac:dyDescent="0.15"/>
    <row r="443" ht="12.75" customHeight="1" x14ac:dyDescent="0.15"/>
    <row r="444" ht="12.75" customHeight="1" x14ac:dyDescent="0.15"/>
    <row r="445" ht="12.75" customHeight="1" x14ac:dyDescent="0.15"/>
    <row r="446" ht="12.75" customHeight="1" x14ac:dyDescent="0.15"/>
    <row r="447" ht="12.75" customHeight="1" x14ac:dyDescent="0.15"/>
    <row r="448" ht="12.75" customHeight="1" x14ac:dyDescent="0.15"/>
    <row r="449" ht="12.75" customHeight="1" x14ac:dyDescent="0.15"/>
    <row r="450" ht="12.75" customHeight="1" x14ac:dyDescent="0.15"/>
    <row r="451" ht="12.75" customHeight="1" x14ac:dyDescent="0.15"/>
    <row r="452" ht="12.75" customHeight="1" x14ac:dyDescent="0.15"/>
    <row r="453" ht="12.75" customHeight="1" x14ac:dyDescent="0.15"/>
    <row r="454" ht="12.75" customHeight="1" x14ac:dyDescent="0.15"/>
    <row r="455" ht="12.75" customHeight="1" x14ac:dyDescent="0.15"/>
    <row r="456" ht="12.75" customHeight="1" x14ac:dyDescent="0.15"/>
    <row r="457" ht="12.75" customHeight="1" x14ac:dyDescent="0.15"/>
    <row r="458" ht="12.75" customHeight="1" x14ac:dyDescent="0.15"/>
    <row r="459" ht="12.75" customHeight="1" x14ac:dyDescent="0.15"/>
    <row r="460" ht="12.75" customHeight="1" x14ac:dyDescent="0.15"/>
    <row r="461" ht="12.75" customHeight="1" x14ac:dyDescent="0.15"/>
    <row r="462" ht="12.75" customHeight="1" x14ac:dyDescent="0.15"/>
    <row r="463" ht="12.75" customHeight="1" x14ac:dyDescent="0.15"/>
    <row r="464" ht="12.75" customHeight="1" x14ac:dyDescent="0.15"/>
    <row r="465" ht="12.75" customHeight="1" x14ac:dyDescent="0.15"/>
    <row r="466" ht="12.75" customHeight="1" x14ac:dyDescent="0.15"/>
    <row r="467" ht="12.75" customHeight="1" x14ac:dyDescent="0.15"/>
    <row r="468" ht="12.75" customHeight="1" x14ac:dyDescent="0.15"/>
    <row r="469" ht="12.75" customHeight="1" x14ac:dyDescent="0.15"/>
    <row r="470" ht="12.75" customHeight="1" x14ac:dyDescent="0.15"/>
    <row r="471" ht="12.75" customHeight="1" x14ac:dyDescent="0.15"/>
    <row r="472" ht="12.75" customHeight="1" x14ac:dyDescent="0.15"/>
    <row r="473" ht="12.75" customHeight="1" x14ac:dyDescent="0.15"/>
    <row r="474" ht="12.75" customHeight="1" x14ac:dyDescent="0.15"/>
    <row r="475" ht="12.75" customHeight="1" x14ac:dyDescent="0.15"/>
    <row r="476" ht="12.75" customHeight="1" x14ac:dyDescent="0.15"/>
    <row r="477" ht="12.75" customHeight="1" x14ac:dyDescent="0.15"/>
    <row r="478" ht="12.75" customHeight="1" x14ac:dyDescent="0.15"/>
    <row r="479" ht="12.75" customHeight="1" x14ac:dyDescent="0.15"/>
    <row r="480" ht="12.75" customHeight="1" x14ac:dyDescent="0.15"/>
    <row r="481" ht="12.75" customHeight="1" x14ac:dyDescent="0.15"/>
    <row r="482" ht="12.75" customHeight="1" x14ac:dyDescent="0.15"/>
    <row r="483" ht="12.75" customHeight="1" x14ac:dyDescent="0.15"/>
    <row r="484" ht="12.75" customHeight="1" x14ac:dyDescent="0.15"/>
    <row r="485" ht="12.75" customHeight="1" x14ac:dyDescent="0.15"/>
    <row r="486" ht="12.75" customHeight="1" x14ac:dyDescent="0.15"/>
    <row r="487" ht="12.75" customHeight="1" x14ac:dyDescent="0.15"/>
    <row r="488" ht="12.75" customHeight="1" x14ac:dyDescent="0.15"/>
    <row r="489" ht="12.75" customHeight="1" x14ac:dyDescent="0.15"/>
    <row r="490" ht="12.75" customHeight="1" x14ac:dyDescent="0.15"/>
    <row r="491" ht="12.75" customHeight="1" x14ac:dyDescent="0.15"/>
    <row r="492" ht="12.75" customHeight="1" x14ac:dyDescent="0.15"/>
    <row r="493" ht="12.75" customHeight="1" x14ac:dyDescent="0.15"/>
    <row r="494" ht="12.75" customHeight="1" x14ac:dyDescent="0.15"/>
    <row r="495" ht="12.75" customHeight="1" x14ac:dyDescent="0.15"/>
    <row r="496" ht="12.75" customHeight="1" x14ac:dyDescent="0.15"/>
    <row r="497" ht="12.75" customHeight="1" x14ac:dyDescent="0.15"/>
    <row r="498" ht="12.75" customHeight="1" x14ac:dyDescent="0.15"/>
    <row r="499" ht="12.75" customHeight="1" x14ac:dyDescent="0.15"/>
    <row r="500" ht="12.75" customHeight="1" x14ac:dyDescent="0.15"/>
    <row r="501" ht="12.75" customHeight="1" x14ac:dyDescent="0.15"/>
    <row r="502" ht="12.75" customHeight="1" x14ac:dyDescent="0.15"/>
    <row r="503" ht="12.75" customHeight="1" x14ac:dyDescent="0.15"/>
    <row r="504" ht="12.75" customHeight="1" x14ac:dyDescent="0.15"/>
    <row r="505" ht="12.75" customHeight="1" x14ac:dyDescent="0.15"/>
    <row r="506" ht="12.75" customHeight="1" x14ac:dyDescent="0.15"/>
    <row r="507" ht="12.75" customHeight="1" x14ac:dyDescent="0.15"/>
    <row r="508" ht="12.75" customHeight="1" x14ac:dyDescent="0.15"/>
    <row r="509" ht="12.75" customHeight="1" x14ac:dyDescent="0.15"/>
    <row r="510" ht="12.75" customHeight="1" x14ac:dyDescent="0.15"/>
    <row r="511" ht="12.75" customHeight="1" x14ac:dyDescent="0.15"/>
    <row r="512" ht="12.75" customHeight="1" x14ac:dyDescent="0.15"/>
    <row r="513" ht="12.75" customHeight="1" x14ac:dyDescent="0.15"/>
    <row r="514" ht="12.75" customHeight="1" x14ac:dyDescent="0.15"/>
    <row r="515" ht="12.75" customHeight="1" x14ac:dyDescent="0.15"/>
    <row r="516" ht="12.75" customHeight="1" x14ac:dyDescent="0.15"/>
    <row r="517" ht="12.75" customHeight="1" x14ac:dyDescent="0.15"/>
    <row r="518" ht="12.75" customHeight="1" x14ac:dyDescent="0.15"/>
    <row r="519" ht="12.75" customHeight="1" x14ac:dyDescent="0.15"/>
    <row r="520" ht="12.75" customHeight="1" x14ac:dyDescent="0.15"/>
    <row r="521" ht="12.75" customHeight="1" x14ac:dyDescent="0.15"/>
    <row r="522" ht="12.75" customHeight="1" x14ac:dyDescent="0.15"/>
    <row r="523" ht="12.75" customHeight="1" x14ac:dyDescent="0.15"/>
    <row r="524" ht="12.75" customHeight="1" x14ac:dyDescent="0.15"/>
    <row r="525" ht="12.75" customHeight="1" x14ac:dyDescent="0.15"/>
    <row r="526" ht="12.75" customHeight="1" x14ac:dyDescent="0.15"/>
    <row r="527" ht="12.75" customHeight="1" x14ac:dyDescent="0.15"/>
    <row r="528" ht="12.75" customHeight="1" x14ac:dyDescent="0.15"/>
    <row r="529" ht="12.75" customHeight="1" x14ac:dyDescent="0.15"/>
    <row r="530" ht="12.75" customHeight="1" x14ac:dyDescent="0.15"/>
    <row r="531" ht="12.75" customHeight="1" x14ac:dyDescent="0.15"/>
    <row r="532" ht="12.75" customHeight="1" x14ac:dyDescent="0.15"/>
    <row r="533" ht="12.75" customHeight="1" x14ac:dyDescent="0.15"/>
    <row r="534" ht="12.75" customHeight="1" x14ac:dyDescent="0.15"/>
    <row r="535" ht="12.75" customHeight="1" x14ac:dyDescent="0.15"/>
    <row r="536" ht="12.75" customHeight="1" x14ac:dyDescent="0.15"/>
    <row r="537" ht="12.75" customHeight="1" x14ac:dyDescent="0.15"/>
    <row r="538" ht="12.75" customHeight="1" x14ac:dyDescent="0.15"/>
    <row r="539" ht="12.75" customHeight="1" x14ac:dyDescent="0.15"/>
    <row r="540" ht="12.75" customHeight="1" x14ac:dyDescent="0.15"/>
    <row r="541" ht="12.75" customHeight="1" x14ac:dyDescent="0.15"/>
    <row r="542" ht="12.75" customHeight="1" x14ac:dyDescent="0.15"/>
    <row r="543" ht="12.75" customHeight="1" x14ac:dyDescent="0.15"/>
    <row r="544" ht="12.75" customHeight="1" x14ac:dyDescent="0.15"/>
    <row r="545" ht="12.75" customHeight="1" x14ac:dyDescent="0.15"/>
    <row r="546" ht="12.75" customHeight="1" x14ac:dyDescent="0.15"/>
    <row r="547" ht="12.75" customHeight="1" x14ac:dyDescent="0.15"/>
    <row r="548" ht="12.75" customHeight="1" x14ac:dyDescent="0.15"/>
    <row r="549" ht="12.75" customHeight="1" x14ac:dyDescent="0.15"/>
    <row r="550" ht="12.75" customHeight="1" x14ac:dyDescent="0.15"/>
    <row r="551" ht="12.75" customHeight="1" x14ac:dyDescent="0.15"/>
    <row r="552" ht="12.75" customHeight="1" x14ac:dyDescent="0.15"/>
    <row r="553" ht="12.75" customHeight="1" x14ac:dyDescent="0.15"/>
    <row r="554" ht="12.75" customHeight="1" x14ac:dyDescent="0.15"/>
    <row r="555" ht="12.75" customHeight="1" x14ac:dyDescent="0.15"/>
    <row r="556" ht="12.75" customHeight="1" x14ac:dyDescent="0.15"/>
    <row r="557" ht="12.75" customHeight="1" x14ac:dyDescent="0.15"/>
    <row r="558" ht="12.75" customHeight="1" x14ac:dyDescent="0.15"/>
    <row r="559" ht="12.75" customHeight="1" x14ac:dyDescent="0.15"/>
    <row r="560" ht="12.75" customHeight="1" x14ac:dyDescent="0.15"/>
    <row r="561" ht="12.75" customHeight="1" x14ac:dyDescent="0.15"/>
    <row r="562" ht="12.75" customHeight="1" x14ac:dyDescent="0.15"/>
    <row r="563" ht="12.75" customHeight="1" x14ac:dyDescent="0.15"/>
    <row r="564" ht="12.75" customHeight="1" x14ac:dyDescent="0.15"/>
    <row r="565" ht="12.75" customHeight="1" x14ac:dyDescent="0.15"/>
    <row r="566" ht="12.75" customHeight="1" x14ac:dyDescent="0.15"/>
    <row r="567" ht="12.75" customHeight="1" x14ac:dyDescent="0.15"/>
    <row r="568" ht="12.75" customHeight="1" x14ac:dyDescent="0.15"/>
    <row r="569" ht="12.75" customHeight="1" x14ac:dyDescent="0.15"/>
    <row r="570" ht="12.75" customHeight="1" x14ac:dyDescent="0.15"/>
    <row r="571" ht="12.75" customHeight="1" x14ac:dyDescent="0.15"/>
    <row r="572" ht="12.75" customHeight="1" x14ac:dyDescent="0.15"/>
    <row r="573" ht="12.75" customHeight="1" x14ac:dyDescent="0.15"/>
    <row r="574" ht="12.75" customHeight="1" x14ac:dyDescent="0.15"/>
    <row r="575" ht="12.75" customHeight="1" x14ac:dyDescent="0.15"/>
    <row r="576" ht="12.75" customHeight="1" x14ac:dyDescent="0.15"/>
    <row r="577" ht="12.75" customHeight="1" x14ac:dyDescent="0.15"/>
    <row r="578" ht="12.75" customHeight="1" x14ac:dyDescent="0.15"/>
    <row r="579" ht="12.75" customHeight="1" x14ac:dyDescent="0.15"/>
    <row r="580" ht="12.75" customHeight="1" x14ac:dyDescent="0.15"/>
    <row r="581" ht="12.75" customHeight="1" x14ac:dyDescent="0.15"/>
    <row r="582" ht="12.75" customHeight="1" x14ac:dyDescent="0.15"/>
    <row r="583" ht="12.75" customHeight="1" x14ac:dyDescent="0.15"/>
    <row r="584" ht="12.75" customHeight="1" x14ac:dyDescent="0.15"/>
    <row r="585" ht="12.75" customHeight="1" x14ac:dyDescent="0.15"/>
    <row r="586" ht="12.75" customHeight="1" x14ac:dyDescent="0.15"/>
    <row r="587" ht="12.75" customHeight="1" x14ac:dyDescent="0.15"/>
    <row r="588" ht="12.75" customHeight="1" x14ac:dyDescent="0.15"/>
    <row r="589" ht="12.75" customHeight="1" x14ac:dyDescent="0.15"/>
    <row r="590" ht="12.75" customHeight="1" x14ac:dyDescent="0.15"/>
    <row r="591" ht="12.75" customHeight="1" x14ac:dyDescent="0.15"/>
    <row r="592" ht="12.75" customHeight="1" x14ac:dyDescent="0.15"/>
    <row r="593" ht="12.75" customHeight="1" x14ac:dyDescent="0.15"/>
    <row r="594" ht="12.75" customHeight="1" x14ac:dyDescent="0.15"/>
    <row r="595" ht="12.75" customHeight="1" x14ac:dyDescent="0.15"/>
    <row r="596" ht="12.75" customHeight="1" x14ac:dyDescent="0.15"/>
    <row r="597" ht="12.75" customHeight="1" x14ac:dyDescent="0.15"/>
    <row r="598" ht="12.75" customHeight="1" x14ac:dyDescent="0.15"/>
    <row r="599" ht="12.75" customHeight="1" x14ac:dyDescent="0.15"/>
    <row r="600" ht="12.75" customHeight="1" x14ac:dyDescent="0.15"/>
    <row r="601" ht="12.75" customHeight="1" x14ac:dyDescent="0.15"/>
    <row r="602" ht="12.75" customHeight="1" x14ac:dyDescent="0.15"/>
    <row r="603" ht="12.75" customHeight="1" x14ac:dyDescent="0.15"/>
    <row r="604" ht="12.75" customHeight="1" x14ac:dyDescent="0.15"/>
    <row r="605" ht="12.75" customHeight="1" x14ac:dyDescent="0.15"/>
    <row r="606" ht="12.75" customHeight="1" x14ac:dyDescent="0.15"/>
    <row r="607" ht="12.75" customHeight="1" x14ac:dyDescent="0.15"/>
    <row r="608" ht="12.75" customHeight="1" x14ac:dyDescent="0.15"/>
    <row r="609" ht="12.75" customHeight="1" x14ac:dyDescent="0.15"/>
    <row r="610" ht="12.75" customHeight="1" x14ac:dyDescent="0.15"/>
    <row r="611" ht="12.75" customHeight="1" x14ac:dyDescent="0.15"/>
    <row r="612" ht="12.75" customHeight="1" x14ac:dyDescent="0.15"/>
    <row r="613" ht="12.75" customHeight="1" x14ac:dyDescent="0.15"/>
    <row r="614" ht="12.75" customHeight="1" x14ac:dyDescent="0.15"/>
    <row r="615" ht="12.75" customHeight="1" x14ac:dyDescent="0.15"/>
    <row r="616" ht="12.75" customHeight="1" x14ac:dyDescent="0.15"/>
    <row r="617" ht="12.75" customHeight="1" x14ac:dyDescent="0.15"/>
    <row r="618" ht="12.75" customHeight="1" x14ac:dyDescent="0.15"/>
    <row r="619" ht="12.75" customHeight="1" x14ac:dyDescent="0.15"/>
    <row r="620" ht="12.75" customHeight="1" x14ac:dyDescent="0.15"/>
    <row r="621" ht="12.75" customHeight="1" x14ac:dyDescent="0.15"/>
    <row r="622" ht="12.75" customHeight="1" x14ac:dyDescent="0.15"/>
    <row r="623" ht="12.75" customHeight="1" x14ac:dyDescent="0.15"/>
    <row r="624" ht="12.75" customHeight="1" x14ac:dyDescent="0.15"/>
    <row r="625" ht="12.75" customHeight="1" x14ac:dyDescent="0.15"/>
    <row r="626" ht="12.75" customHeight="1" x14ac:dyDescent="0.15"/>
    <row r="627" ht="12.75" customHeight="1" x14ac:dyDescent="0.15"/>
    <row r="628" ht="12.75" customHeight="1" x14ac:dyDescent="0.15"/>
    <row r="629" ht="12.75" customHeight="1" x14ac:dyDescent="0.15"/>
    <row r="630" ht="12.75" customHeight="1" x14ac:dyDescent="0.15"/>
    <row r="631" ht="12.75" customHeight="1" x14ac:dyDescent="0.15"/>
    <row r="632" ht="12.75" customHeight="1" x14ac:dyDescent="0.15"/>
    <row r="633" ht="12.75" customHeight="1" x14ac:dyDescent="0.15"/>
    <row r="634" ht="12.75" customHeight="1" x14ac:dyDescent="0.15"/>
    <row r="635" ht="12.75" customHeight="1" x14ac:dyDescent="0.15"/>
    <row r="636" ht="12.75" customHeight="1" x14ac:dyDescent="0.15"/>
    <row r="637" ht="12.75" customHeight="1" x14ac:dyDescent="0.15"/>
    <row r="638" ht="12.75" customHeight="1" x14ac:dyDescent="0.15"/>
    <row r="639" ht="12.75" customHeight="1" x14ac:dyDescent="0.15"/>
    <row r="640" ht="12.75" customHeight="1" x14ac:dyDescent="0.15"/>
    <row r="641" ht="12.75" customHeight="1" x14ac:dyDescent="0.15"/>
    <row r="642" ht="12.75" customHeight="1" x14ac:dyDescent="0.15"/>
    <row r="643" ht="12.75" customHeight="1" x14ac:dyDescent="0.15"/>
    <row r="644" ht="12.75" customHeight="1" x14ac:dyDescent="0.15"/>
    <row r="645" ht="12.75" customHeight="1" x14ac:dyDescent="0.15"/>
    <row r="646" ht="12.75" customHeight="1" x14ac:dyDescent="0.15"/>
    <row r="647" ht="12.75" customHeight="1" x14ac:dyDescent="0.15"/>
    <row r="648" ht="12.75" customHeight="1" x14ac:dyDescent="0.15"/>
    <row r="649" ht="12.75" customHeight="1" x14ac:dyDescent="0.15"/>
    <row r="650" ht="12.75" customHeight="1" x14ac:dyDescent="0.15"/>
    <row r="651" ht="12.75" customHeight="1" x14ac:dyDescent="0.15"/>
    <row r="652" ht="12.75" customHeight="1" x14ac:dyDescent="0.15"/>
    <row r="653" ht="12.75" customHeight="1" x14ac:dyDescent="0.15"/>
    <row r="654" ht="12.75" customHeight="1" x14ac:dyDescent="0.15"/>
    <row r="655" ht="12.75" customHeight="1" x14ac:dyDescent="0.15"/>
    <row r="656" ht="12.75" customHeight="1" x14ac:dyDescent="0.15"/>
    <row r="657" ht="12.75" customHeight="1" x14ac:dyDescent="0.15"/>
    <row r="658" ht="12.75" customHeight="1" x14ac:dyDescent="0.15"/>
    <row r="659" ht="12.75" customHeight="1" x14ac:dyDescent="0.15"/>
    <row r="660" ht="12.75" customHeight="1" x14ac:dyDescent="0.15"/>
    <row r="661" ht="12.75" customHeight="1" x14ac:dyDescent="0.15"/>
    <row r="662" ht="12.75" customHeight="1" x14ac:dyDescent="0.15"/>
    <row r="663" ht="12.75" customHeight="1" x14ac:dyDescent="0.15"/>
    <row r="664" ht="12.75" customHeight="1" x14ac:dyDescent="0.15"/>
    <row r="665" ht="12.75" customHeight="1" x14ac:dyDescent="0.15"/>
    <row r="666" ht="12.75" customHeight="1" x14ac:dyDescent="0.15"/>
    <row r="667" ht="12.75" customHeight="1" x14ac:dyDescent="0.15"/>
    <row r="668" ht="12.75" customHeight="1" x14ac:dyDescent="0.15"/>
    <row r="669" ht="12.75" customHeight="1" x14ac:dyDescent="0.15"/>
    <row r="670" ht="12.75" customHeight="1" x14ac:dyDescent="0.15"/>
    <row r="671" ht="12.75" customHeight="1" x14ac:dyDescent="0.15"/>
    <row r="672" ht="12.75" customHeight="1" x14ac:dyDescent="0.15"/>
    <row r="673" ht="12.75" customHeight="1" x14ac:dyDescent="0.15"/>
    <row r="674" ht="12.75" customHeight="1" x14ac:dyDescent="0.15"/>
    <row r="675" ht="12.75" customHeight="1" x14ac:dyDescent="0.15"/>
    <row r="676" ht="12.75" customHeight="1" x14ac:dyDescent="0.15"/>
    <row r="677" ht="12.75" customHeight="1" x14ac:dyDescent="0.15"/>
    <row r="678" ht="12.75" customHeight="1" x14ac:dyDescent="0.15"/>
    <row r="679" ht="12.75" customHeight="1" x14ac:dyDescent="0.15"/>
    <row r="680" ht="12.75" customHeight="1" x14ac:dyDescent="0.15"/>
    <row r="681" ht="12.75" customHeight="1" x14ac:dyDescent="0.15"/>
    <row r="682" ht="12.75" customHeight="1" x14ac:dyDescent="0.15"/>
    <row r="683" ht="12.75" customHeight="1" x14ac:dyDescent="0.15"/>
    <row r="684" ht="12.75" customHeight="1" x14ac:dyDescent="0.15"/>
    <row r="685" ht="12.75" customHeight="1" x14ac:dyDescent="0.15"/>
    <row r="686" ht="12.75" customHeight="1" x14ac:dyDescent="0.15"/>
    <row r="687" ht="12.75" customHeight="1" x14ac:dyDescent="0.15"/>
    <row r="688" ht="12.75" customHeight="1" x14ac:dyDescent="0.15"/>
    <row r="689" ht="12.75" customHeight="1" x14ac:dyDescent="0.15"/>
    <row r="690" ht="12.75" customHeight="1" x14ac:dyDescent="0.15"/>
    <row r="691" ht="12.75" customHeight="1" x14ac:dyDescent="0.15"/>
    <row r="692" ht="12.75" customHeight="1" x14ac:dyDescent="0.15"/>
    <row r="693" ht="12.75" customHeight="1" x14ac:dyDescent="0.15"/>
    <row r="694" ht="12.75" customHeight="1" x14ac:dyDescent="0.15"/>
    <row r="695" ht="12.75" customHeight="1" x14ac:dyDescent="0.15"/>
    <row r="696" ht="12.75" customHeight="1" x14ac:dyDescent="0.15"/>
    <row r="697" ht="12.75" customHeight="1" x14ac:dyDescent="0.15"/>
    <row r="698" ht="12.75" customHeight="1" x14ac:dyDescent="0.15"/>
    <row r="699" ht="12.75" customHeight="1" x14ac:dyDescent="0.15"/>
    <row r="700" ht="12.75" customHeight="1" x14ac:dyDescent="0.15"/>
    <row r="701" ht="12.75" customHeight="1" x14ac:dyDescent="0.15"/>
    <row r="702" ht="12.75" customHeight="1" x14ac:dyDescent="0.15"/>
    <row r="703" ht="12.75" customHeight="1" x14ac:dyDescent="0.15"/>
    <row r="704" ht="12.75" customHeight="1" x14ac:dyDescent="0.15"/>
    <row r="705" ht="12.75" customHeight="1" x14ac:dyDescent="0.15"/>
    <row r="706" ht="12.75" customHeight="1" x14ac:dyDescent="0.15"/>
    <row r="707" ht="12.75" customHeight="1" x14ac:dyDescent="0.15"/>
    <row r="708" ht="12.75" customHeight="1" x14ac:dyDescent="0.15"/>
    <row r="709" ht="12.75" customHeight="1" x14ac:dyDescent="0.15"/>
    <row r="710" ht="12.75" customHeight="1" x14ac:dyDescent="0.15"/>
    <row r="711" ht="12.75" customHeight="1" x14ac:dyDescent="0.15"/>
    <row r="712" ht="12.75" customHeight="1" x14ac:dyDescent="0.15"/>
    <row r="713" ht="12.75" customHeight="1" x14ac:dyDescent="0.15"/>
    <row r="714" ht="12.75" customHeight="1" x14ac:dyDescent="0.15"/>
    <row r="715" ht="12.75" customHeight="1" x14ac:dyDescent="0.15"/>
    <row r="716" ht="12.75" customHeight="1" x14ac:dyDescent="0.15"/>
    <row r="717" ht="12.75" customHeight="1" x14ac:dyDescent="0.15"/>
    <row r="718" ht="12.75" customHeight="1" x14ac:dyDescent="0.15"/>
    <row r="719" ht="12.75" customHeight="1" x14ac:dyDescent="0.15"/>
    <row r="720" ht="12.75" customHeight="1" x14ac:dyDescent="0.15"/>
    <row r="721" ht="12.75" customHeight="1" x14ac:dyDescent="0.15"/>
    <row r="722" ht="12.75" customHeight="1" x14ac:dyDescent="0.15"/>
    <row r="723" ht="12.75" customHeight="1" x14ac:dyDescent="0.15"/>
    <row r="724" ht="12.75" customHeight="1" x14ac:dyDescent="0.15"/>
    <row r="725" ht="12.75" customHeight="1" x14ac:dyDescent="0.15"/>
    <row r="726" ht="12.75" customHeight="1" x14ac:dyDescent="0.15"/>
    <row r="727" ht="12.75" customHeight="1" x14ac:dyDescent="0.15"/>
    <row r="728" ht="12.75" customHeight="1" x14ac:dyDescent="0.15"/>
    <row r="729" ht="12.75" customHeight="1" x14ac:dyDescent="0.15"/>
    <row r="730" ht="12.75" customHeight="1" x14ac:dyDescent="0.15"/>
    <row r="731" ht="12.75" customHeight="1" x14ac:dyDescent="0.15"/>
    <row r="732" ht="12.75" customHeight="1" x14ac:dyDescent="0.15"/>
    <row r="733" ht="12.75" customHeight="1" x14ac:dyDescent="0.15"/>
    <row r="734" ht="12.75" customHeight="1" x14ac:dyDescent="0.15"/>
    <row r="735" ht="12.75" customHeight="1" x14ac:dyDescent="0.15"/>
    <row r="736" ht="12.75" customHeight="1" x14ac:dyDescent="0.15"/>
    <row r="737" ht="12.75" customHeight="1" x14ac:dyDescent="0.15"/>
    <row r="738" ht="12.75" customHeight="1" x14ac:dyDescent="0.15"/>
    <row r="739" ht="12.75" customHeight="1" x14ac:dyDescent="0.15"/>
    <row r="740" ht="12.75" customHeight="1" x14ac:dyDescent="0.15"/>
    <row r="741" ht="12.75" customHeight="1" x14ac:dyDescent="0.15"/>
    <row r="742" ht="12.75" customHeight="1" x14ac:dyDescent="0.15"/>
    <row r="743" ht="12.75" customHeight="1" x14ac:dyDescent="0.15"/>
    <row r="744" ht="12.75" customHeight="1" x14ac:dyDescent="0.15"/>
    <row r="745" ht="12.75" customHeight="1" x14ac:dyDescent="0.15"/>
    <row r="746" ht="12.75" customHeight="1" x14ac:dyDescent="0.15"/>
    <row r="747" ht="12.75" customHeight="1" x14ac:dyDescent="0.15"/>
    <row r="748" ht="12.75" customHeight="1" x14ac:dyDescent="0.15"/>
    <row r="749" ht="12.75" customHeight="1" x14ac:dyDescent="0.15"/>
    <row r="750" ht="12.75" customHeight="1" x14ac:dyDescent="0.15"/>
    <row r="751" ht="12.75" customHeight="1" x14ac:dyDescent="0.15"/>
    <row r="752" ht="12.75" customHeight="1" x14ac:dyDescent="0.15"/>
    <row r="753" ht="12.75" customHeight="1" x14ac:dyDescent="0.15"/>
    <row r="754" ht="12.75" customHeight="1" x14ac:dyDescent="0.15"/>
    <row r="755" ht="12.75" customHeight="1" x14ac:dyDescent="0.15"/>
    <row r="756" ht="12.75" customHeight="1" x14ac:dyDescent="0.15"/>
    <row r="757" ht="12.75" customHeight="1" x14ac:dyDescent="0.15"/>
    <row r="758" ht="12.75" customHeight="1" x14ac:dyDescent="0.15"/>
    <row r="759" ht="12.75" customHeight="1" x14ac:dyDescent="0.15"/>
    <row r="760" ht="12.75" customHeight="1" x14ac:dyDescent="0.15"/>
    <row r="761" ht="12.75" customHeight="1" x14ac:dyDescent="0.15"/>
    <row r="762" ht="12.75" customHeight="1" x14ac:dyDescent="0.15"/>
    <row r="763" ht="12.75" customHeight="1" x14ac:dyDescent="0.15"/>
    <row r="764" ht="12.75" customHeight="1" x14ac:dyDescent="0.15"/>
    <row r="765" ht="12.75" customHeight="1" x14ac:dyDescent="0.15"/>
    <row r="766" ht="12.75" customHeight="1" x14ac:dyDescent="0.15"/>
    <row r="767" ht="12.75" customHeight="1" x14ac:dyDescent="0.15"/>
    <row r="768" ht="12.75" customHeight="1" x14ac:dyDescent="0.15"/>
    <row r="769" ht="12.75" customHeight="1" x14ac:dyDescent="0.15"/>
    <row r="770" ht="12.75" customHeight="1" x14ac:dyDescent="0.15"/>
    <row r="771" ht="12.75" customHeight="1" x14ac:dyDescent="0.15"/>
    <row r="772" ht="12.75" customHeight="1" x14ac:dyDescent="0.15"/>
    <row r="773" ht="12.75" customHeight="1" x14ac:dyDescent="0.15"/>
    <row r="774" ht="12.75" customHeight="1" x14ac:dyDescent="0.15"/>
    <row r="775" ht="12.75" customHeight="1" x14ac:dyDescent="0.15"/>
    <row r="776" ht="12.75" customHeight="1" x14ac:dyDescent="0.15"/>
    <row r="777" ht="12.75" customHeight="1" x14ac:dyDescent="0.15"/>
    <row r="778" ht="12.75" customHeight="1" x14ac:dyDescent="0.15"/>
    <row r="779" ht="12.75" customHeight="1" x14ac:dyDescent="0.15"/>
    <row r="780" ht="12.75" customHeight="1" x14ac:dyDescent="0.15"/>
    <row r="781" ht="12.75" customHeight="1" x14ac:dyDescent="0.15"/>
    <row r="782" ht="12.75" customHeight="1" x14ac:dyDescent="0.15"/>
    <row r="783" ht="12.75" customHeight="1" x14ac:dyDescent="0.15"/>
    <row r="784" ht="12.75" customHeight="1" x14ac:dyDescent="0.15"/>
    <row r="785" ht="12.75" customHeight="1" x14ac:dyDescent="0.15"/>
    <row r="786" ht="12.75" customHeight="1" x14ac:dyDescent="0.15"/>
    <row r="787" ht="12.75" customHeight="1" x14ac:dyDescent="0.15"/>
    <row r="788" ht="12.75" customHeight="1" x14ac:dyDescent="0.15"/>
    <row r="789" ht="12.75" customHeight="1" x14ac:dyDescent="0.15"/>
    <row r="790" ht="12.75" customHeight="1" x14ac:dyDescent="0.15"/>
    <row r="791" ht="12.75" customHeight="1" x14ac:dyDescent="0.15"/>
    <row r="792" ht="12.75" customHeight="1" x14ac:dyDescent="0.15"/>
    <row r="793" ht="12.75" customHeight="1" x14ac:dyDescent="0.15"/>
    <row r="794" ht="12.75" customHeight="1" x14ac:dyDescent="0.15"/>
    <row r="795" ht="12.75" customHeight="1" x14ac:dyDescent="0.15"/>
    <row r="796" ht="12.75" customHeight="1" x14ac:dyDescent="0.15"/>
    <row r="797" ht="12.75" customHeight="1" x14ac:dyDescent="0.15"/>
    <row r="798" ht="12.75" customHeight="1" x14ac:dyDescent="0.15"/>
    <row r="799" ht="12.75" customHeight="1" x14ac:dyDescent="0.15"/>
    <row r="800" ht="12.75" customHeight="1" x14ac:dyDescent="0.15"/>
    <row r="801" ht="12.75" customHeight="1" x14ac:dyDescent="0.15"/>
    <row r="802" ht="12.75" customHeight="1" x14ac:dyDescent="0.15"/>
    <row r="803" ht="12.75" customHeight="1" x14ac:dyDescent="0.15"/>
    <row r="804" ht="12.75" customHeight="1" x14ac:dyDescent="0.15"/>
    <row r="805" ht="12.75" customHeight="1" x14ac:dyDescent="0.15"/>
    <row r="806" ht="12.75" customHeight="1" x14ac:dyDescent="0.15"/>
    <row r="807" ht="12.75" customHeight="1" x14ac:dyDescent="0.15"/>
    <row r="808" ht="12.75" customHeight="1" x14ac:dyDescent="0.15"/>
    <row r="809" ht="12.75" customHeight="1" x14ac:dyDescent="0.15"/>
    <row r="810" ht="12.75" customHeight="1" x14ac:dyDescent="0.15"/>
    <row r="811" ht="12.75" customHeight="1" x14ac:dyDescent="0.15"/>
    <row r="812" ht="12.75" customHeight="1" x14ac:dyDescent="0.15"/>
    <row r="813" ht="12.75" customHeight="1" x14ac:dyDescent="0.15"/>
    <row r="814" ht="12.75" customHeight="1" x14ac:dyDescent="0.15"/>
    <row r="815" ht="12.75" customHeight="1" x14ac:dyDescent="0.15"/>
    <row r="816" ht="12.75" customHeight="1" x14ac:dyDescent="0.15"/>
    <row r="817" ht="12.75" customHeight="1" x14ac:dyDescent="0.15"/>
    <row r="818" ht="12.75" customHeight="1" x14ac:dyDescent="0.15"/>
    <row r="819" ht="12.75" customHeight="1" x14ac:dyDescent="0.15"/>
    <row r="820" ht="12.75" customHeight="1" x14ac:dyDescent="0.15"/>
    <row r="821" ht="12.75" customHeight="1" x14ac:dyDescent="0.15"/>
    <row r="822" ht="12.75" customHeight="1" x14ac:dyDescent="0.15"/>
    <row r="823" ht="12.75" customHeight="1" x14ac:dyDescent="0.15"/>
    <row r="824" ht="12.75" customHeight="1" x14ac:dyDescent="0.15"/>
    <row r="825" ht="12.75" customHeight="1" x14ac:dyDescent="0.15"/>
    <row r="826" ht="12.75" customHeight="1" x14ac:dyDescent="0.15"/>
    <row r="827" ht="12.75" customHeight="1" x14ac:dyDescent="0.15"/>
    <row r="828" ht="12.75" customHeight="1" x14ac:dyDescent="0.15"/>
    <row r="829" ht="12.75" customHeight="1" x14ac:dyDescent="0.15"/>
    <row r="830" ht="12.75" customHeight="1" x14ac:dyDescent="0.15"/>
    <row r="831" ht="12.75" customHeight="1" x14ac:dyDescent="0.15"/>
    <row r="832" ht="12.75" customHeight="1" x14ac:dyDescent="0.15"/>
    <row r="833" ht="12.75" customHeight="1" x14ac:dyDescent="0.15"/>
    <row r="834" ht="12.75" customHeight="1" x14ac:dyDescent="0.15"/>
    <row r="835" ht="12.75" customHeight="1" x14ac:dyDescent="0.15"/>
    <row r="836" ht="12.75" customHeight="1" x14ac:dyDescent="0.15"/>
    <row r="837" ht="12.75" customHeight="1" x14ac:dyDescent="0.15"/>
    <row r="838" ht="12.75" customHeight="1" x14ac:dyDescent="0.15"/>
    <row r="839" ht="12.75" customHeight="1" x14ac:dyDescent="0.15"/>
    <row r="840" ht="12.75" customHeight="1" x14ac:dyDescent="0.15"/>
    <row r="841" ht="12.75" customHeight="1" x14ac:dyDescent="0.15"/>
    <row r="842" ht="12.75" customHeight="1" x14ac:dyDescent="0.15"/>
    <row r="843" ht="12.75" customHeight="1" x14ac:dyDescent="0.15"/>
    <row r="844" ht="12.75" customHeight="1" x14ac:dyDescent="0.15"/>
    <row r="845" ht="12.75" customHeight="1" x14ac:dyDescent="0.15"/>
    <row r="846" ht="12.75" customHeight="1" x14ac:dyDescent="0.15"/>
    <row r="847" ht="12.75" customHeight="1" x14ac:dyDescent="0.15"/>
    <row r="848" ht="12.75" customHeight="1" x14ac:dyDescent="0.15"/>
    <row r="849" ht="12.75" customHeight="1" x14ac:dyDescent="0.15"/>
    <row r="850" ht="12.75" customHeight="1" x14ac:dyDescent="0.15"/>
    <row r="851" ht="12.75" customHeight="1" x14ac:dyDescent="0.15"/>
    <row r="852" ht="12.75" customHeight="1" x14ac:dyDescent="0.15"/>
    <row r="853" ht="12.75" customHeight="1" x14ac:dyDescent="0.15"/>
    <row r="854" ht="12.75" customHeight="1" x14ac:dyDescent="0.15"/>
    <row r="855" ht="12.75" customHeight="1" x14ac:dyDescent="0.15"/>
    <row r="856" ht="12.75" customHeight="1" x14ac:dyDescent="0.15"/>
    <row r="857" ht="12.75" customHeight="1" x14ac:dyDescent="0.15"/>
    <row r="858" ht="12.75" customHeight="1" x14ac:dyDescent="0.15"/>
    <row r="859" ht="12.75" customHeight="1" x14ac:dyDescent="0.15"/>
    <row r="860" ht="12.75" customHeight="1" x14ac:dyDescent="0.15"/>
    <row r="861" ht="12.75" customHeight="1" x14ac:dyDescent="0.15"/>
    <row r="862" ht="12.75" customHeight="1" x14ac:dyDescent="0.15"/>
    <row r="863" ht="12.75" customHeight="1" x14ac:dyDescent="0.15"/>
    <row r="864" ht="12.75" customHeight="1" x14ac:dyDescent="0.15"/>
    <row r="865" ht="12.75" customHeight="1" x14ac:dyDescent="0.15"/>
    <row r="866" ht="12.75" customHeight="1" x14ac:dyDescent="0.15"/>
    <row r="867" ht="12.75" customHeight="1" x14ac:dyDescent="0.15"/>
    <row r="868" ht="12.75" customHeight="1" x14ac:dyDescent="0.15"/>
    <row r="869" ht="12.75" customHeight="1" x14ac:dyDescent="0.15"/>
    <row r="870" ht="12.75" customHeight="1" x14ac:dyDescent="0.15"/>
    <row r="871" ht="12.75" customHeight="1" x14ac:dyDescent="0.15"/>
    <row r="872" ht="12.75" customHeight="1" x14ac:dyDescent="0.15"/>
    <row r="873" ht="12.75" customHeight="1" x14ac:dyDescent="0.15"/>
    <row r="874" ht="12.75" customHeight="1" x14ac:dyDescent="0.15"/>
    <row r="875" ht="12.75" customHeight="1" x14ac:dyDescent="0.15"/>
    <row r="876" ht="12.75" customHeight="1" x14ac:dyDescent="0.15"/>
    <row r="877" ht="12.75" customHeight="1" x14ac:dyDescent="0.15"/>
    <row r="878" ht="12.75" customHeight="1" x14ac:dyDescent="0.15"/>
    <row r="879" ht="12.75" customHeight="1" x14ac:dyDescent="0.15"/>
    <row r="880" ht="12.75" customHeight="1" x14ac:dyDescent="0.15"/>
    <row r="881" ht="12.75" customHeight="1" x14ac:dyDescent="0.15"/>
    <row r="882" ht="12.75" customHeight="1" x14ac:dyDescent="0.15"/>
    <row r="883" ht="12.75" customHeight="1" x14ac:dyDescent="0.15"/>
    <row r="884" ht="12.75" customHeight="1" x14ac:dyDescent="0.15"/>
    <row r="885" ht="12.75" customHeight="1" x14ac:dyDescent="0.15"/>
    <row r="886" ht="12.75" customHeight="1" x14ac:dyDescent="0.15"/>
    <row r="887" ht="12.75" customHeight="1" x14ac:dyDescent="0.15"/>
    <row r="888" ht="12.75" customHeight="1" x14ac:dyDescent="0.15"/>
    <row r="889" ht="12.75" customHeight="1" x14ac:dyDescent="0.15"/>
    <row r="890" ht="12.75" customHeight="1" x14ac:dyDescent="0.15"/>
    <row r="891" ht="12.75" customHeight="1" x14ac:dyDescent="0.15"/>
    <row r="892" ht="12.75" customHeight="1" x14ac:dyDescent="0.15"/>
    <row r="893" ht="12.75" customHeight="1" x14ac:dyDescent="0.15"/>
    <row r="894" ht="12.75" customHeight="1" x14ac:dyDescent="0.15"/>
    <row r="895" ht="12.75" customHeight="1" x14ac:dyDescent="0.15"/>
    <row r="896" ht="12.75" customHeight="1" x14ac:dyDescent="0.15"/>
    <row r="897" ht="12.75" customHeight="1" x14ac:dyDescent="0.15"/>
    <row r="898" ht="12.75" customHeight="1" x14ac:dyDescent="0.15"/>
    <row r="899" ht="12.75" customHeight="1" x14ac:dyDescent="0.15"/>
    <row r="900" ht="12.75" customHeight="1" x14ac:dyDescent="0.15"/>
    <row r="901" ht="12.75" customHeight="1" x14ac:dyDescent="0.15"/>
    <row r="902" ht="12.75" customHeight="1" x14ac:dyDescent="0.15"/>
    <row r="903" ht="12.75" customHeight="1" x14ac:dyDescent="0.15"/>
    <row r="904" ht="12.75" customHeight="1" x14ac:dyDescent="0.15"/>
    <row r="905" ht="12.75" customHeight="1" x14ac:dyDescent="0.15"/>
    <row r="906" ht="12.75" customHeight="1" x14ac:dyDescent="0.15"/>
    <row r="907" ht="12.75" customHeight="1" x14ac:dyDescent="0.15"/>
    <row r="908" ht="12.75" customHeight="1" x14ac:dyDescent="0.15"/>
    <row r="909" ht="12.75" customHeight="1" x14ac:dyDescent="0.15"/>
  </sheetData>
  <mergeCells count="28">
    <mergeCell ref="F125:F126"/>
    <mergeCell ref="D125:D126"/>
    <mergeCell ref="E125:E126"/>
    <mergeCell ref="A123:B123"/>
    <mergeCell ref="A110:K110"/>
    <mergeCell ref="A111:K111"/>
    <mergeCell ref="A112:K112"/>
    <mergeCell ref="A117:B117"/>
    <mergeCell ref="A119:B119"/>
    <mergeCell ref="A118:B118"/>
    <mergeCell ref="A120:B120"/>
    <mergeCell ref="A122:B122"/>
    <mergeCell ref="A116:B116"/>
    <mergeCell ref="L2:L9"/>
    <mergeCell ref="A2:A9"/>
    <mergeCell ref="A115:B115"/>
    <mergeCell ref="J7:J9"/>
    <mergeCell ref="H2:H9"/>
    <mergeCell ref="G2:G9"/>
    <mergeCell ref="B2:B8"/>
    <mergeCell ref="C2:C8"/>
    <mergeCell ref="D2:D9"/>
    <mergeCell ref="E2:E9"/>
    <mergeCell ref="J2:K6"/>
    <mergeCell ref="K7:K9"/>
    <mergeCell ref="B9:C9"/>
    <mergeCell ref="F2:F9"/>
    <mergeCell ref="I2:I9"/>
  </mergeCells>
  <phoneticPr fontId="8" type="noConversion"/>
  <conditionalFormatting sqref="E10:E109">
    <cfRule type="cellIs" dxfId="1" priority="14" operator="greaterThan">
      <formula>1</formula>
    </cfRule>
  </conditionalFormatting>
  <conditionalFormatting sqref="F10:G109">
    <cfRule type="expression" dxfId="0" priority="10">
      <formula>AND(RIGHT(F10,2)&lt;&gt;"01",RIGHT(F10,2)&lt;&gt;"02",RIGHT(F10,2)&lt;&gt;"03",RIGHT(F10,2)&lt;&gt;"04",RIGHT(F10,2)&lt;&gt;"05",RIGHT(F10,2)&lt;&gt;"06",RIGHT(F10,2)&lt;&gt;"07",RIGHT(F10,2)&lt;&gt;"08",RIGHT(F10,2)&lt;&gt;"09",RIGHT(F10,2)&lt;&gt;"10",RIGHT(F10,2)&lt;&gt;"11")</formula>
    </cfRule>
  </conditionalFormatting>
  <dataValidations count="4">
    <dataValidation type="decimal" allowBlank="1" showInputMessage="1" showErrorMessage="1" errorTitle="Donnée erronée" error="Merci d'utiliser uniquement le format suivant : x,xx" sqref="E116:E117" xr:uid="{3B42BEC3-9167-B94A-94D5-15877CF1F586}">
      <formula1>0</formula1>
      <formula2>99.99</formula2>
    </dataValidation>
    <dataValidation allowBlank="1" showInputMessage="1" showErrorMessage="1" errorTitle="Date incorrecte" error="Merci d'utiliser une date comprise entre le 01/01/1900 et le 31/12/2022_x000a__x000a_Merci d'utiliser uniquement le format suivant : xx/xx/xxxx" promptTitle="Date acceptée" prompt="Veuillez utiliser une date comprise entre le 01/01/1900 et le 31/12/2022_x000a__x000a_Veuillez uniquement utiliser le format suivant : xx/xx/xxxx" sqref="I10:I109" xr:uid="{D6AB6907-538C-514A-839C-BA515CE4EF55}"/>
    <dataValidation type="decimal" allowBlank="1" showInputMessage="1" showErrorMessage="1" errorTitle="Nombre erroné" error="Merci d'utiliser uniquement un nombre compris entre 0,00 et 1,00" sqref="E10:E109" xr:uid="{E2CFCC05-2968-0941-899D-D3A2130C8153}">
      <formula1>0</formula1>
      <formula2>1</formula2>
    </dataValidation>
    <dataValidation type="textLength" allowBlank="1" showInputMessage="1" showErrorMessage="1" sqref="D10:D109" xr:uid="{BE6ABE0D-5060-5F4C-9EB8-1BA6CCC694D4}">
      <formula1>11</formula1>
      <formula2>15</formula2>
    </dataValidation>
  </dataValidations>
  <pageMargins left="0.7" right="0.7" top="0.75" bottom="0.75" header="0" footer="0"/>
  <pageSetup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Choisissez dans la liste_x000a__x000a_Si vous ne connaissez pas l'intitulé de fonction du travailleur, veuillez contacter la FeBISP" xr:uid="{DA4FBAF1-FC33-4531-B148-1F51AC7E3E61}">
          <x14:formula1>
            <xm:f>'[Cadastre ANM prévisionnel 2023 MLOC 21.10.22.xlsx]Listes (2)'!#REF!</xm:f>
          </x14:formula1>
          <xm:sqref>K10:K109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8F1B893B-EFE9-4E44-8FF0-79481EC91CE1}">
          <x14:formula1>
            <xm:f>'[Cadastre ANM prévisionnel 2023 MLOC 21.10.22.xlsx]Listes (2)'!#REF!</xm:f>
          </x14:formula1>
          <xm:sqref>J46:J109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6FF5D2BB-B83E-6342-968C-4B3C57592DB3}">
          <x14:formula1>
            <xm:f>'[Cadastre ANM prévisionnel 2023 MLOC 21.10.22.xlsx]Listes (2)'!#REF!</xm:f>
          </x14:formula1>
          <xm:sqref>J19:J45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785B398C-2808-F648-AACF-496DD20BC297}">
          <x14:formula1>
            <xm:f>'Salaires au 01.12.2022'!$E$3:$K$3</xm:f>
          </x14:formula1>
          <xm:sqref>J10:J18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BAEBEA-4D12-F244-ABE2-515BF0295F50}">
  <dimension ref="B2:M35"/>
  <sheetViews>
    <sheetView workbookViewId="0">
      <selection activeCell="D3" sqref="D3:K35"/>
    </sheetView>
  </sheetViews>
  <sheetFormatPr baseColWidth="10" defaultRowHeight="13" x14ac:dyDescent="0.15"/>
  <sheetData>
    <row r="2" spans="4:13" ht="14" thickBot="1" x14ac:dyDescent="0.2"/>
    <row r="3" spans="4:13" ht="14" thickBot="1" x14ac:dyDescent="0.2">
      <c r="D3" s="30" t="s">
        <v>9</v>
      </c>
      <c r="E3" s="60">
        <v>1</v>
      </c>
      <c r="F3" s="60">
        <v>2</v>
      </c>
      <c r="G3" s="60">
        <v>3</v>
      </c>
      <c r="H3" s="120" t="s">
        <v>68</v>
      </c>
      <c r="I3" s="120" t="s">
        <v>69</v>
      </c>
      <c r="J3" s="60">
        <v>5</v>
      </c>
      <c r="K3" s="61">
        <v>6</v>
      </c>
    </row>
    <row r="4" spans="4:13" x14ac:dyDescent="0.15">
      <c r="D4" s="31" t="s">
        <v>10</v>
      </c>
      <c r="E4" s="122">
        <v>2003.5146</v>
      </c>
      <c r="F4" s="122">
        <v>2195.0502000000001</v>
      </c>
      <c r="G4" s="122">
        <v>2482.0476000000003</v>
      </c>
      <c r="H4" s="122">
        <v>2689.8827999999999</v>
      </c>
      <c r="I4" s="122">
        <v>3173.9034000000001</v>
      </c>
      <c r="J4" s="122">
        <v>3468.306</v>
      </c>
      <c r="K4" s="123">
        <v>3622.7442000000001</v>
      </c>
      <c r="M4">
        <v>1.02</v>
      </c>
    </row>
    <row r="5" spans="4:13" x14ac:dyDescent="0.15">
      <c r="D5" s="31" t="s">
        <v>11</v>
      </c>
      <c r="E5" s="122">
        <v>2171.3556000000003</v>
      </c>
      <c r="F5" s="122">
        <v>2368.6134000000002</v>
      </c>
      <c r="G5" s="122">
        <v>2670.5843999999997</v>
      </c>
      <c r="H5" s="122">
        <v>2885.6819999999998</v>
      </c>
      <c r="I5" s="122">
        <v>3336.6138000000001</v>
      </c>
      <c r="J5" s="122">
        <v>3605.6286</v>
      </c>
      <c r="K5" s="123">
        <v>3799.5816</v>
      </c>
    </row>
    <row r="6" spans="4:13" x14ac:dyDescent="0.15">
      <c r="D6" s="31" t="s">
        <v>12</v>
      </c>
      <c r="E6" s="122">
        <v>2182.7592</v>
      </c>
      <c r="F6" s="122">
        <v>2391.4206000000004</v>
      </c>
      <c r="G6" s="122">
        <v>2670.5843999999997</v>
      </c>
      <c r="H6" s="122">
        <v>2885.6819999999998</v>
      </c>
      <c r="I6" s="122">
        <v>3336.6138000000001</v>
      </c>
      <c r="J6" s="122">
        <v>3605.6286</v>
      </c>
      <c r="K6" s="123">
        <v>3799.5816</v>
      </c>
    </row>
    <row r="7" spans="4:13" x14ac:dyDescent="0.15">
      <c r="D7" s="31" t="s">
        <v>13</v>
      </c>
      <c r="E7" s="122">
        <v>2194.1831999999999</v>
      </c>
      <c r="F7" s="122">
        <v>2414.1869999999999</v>
      </c>
      <c r="G7" s="122">
        <v>2790.7404000000001</v>
      </c>
      <c r="H7" s="122">
        <v>3022.7496000000001</v>
      </c>
      <c r="I7" s="122">
        <v>3454.9949999999999</v>
      </c>
      <c r="J7" s="122">
        <v>3705.9965999999999</v>
      </c>
      <c r="K7" s="123">
        <v>3958.5588000000002</v>
      </c>
    </row>
    <row r="8" spans="4:13" x14ac:dyDescent="0.15">
      <c r="D8" s="31" t="s">
        <v>14</v>
      </c>
      <c r="E8" s="122">
        <v>2205.5765999999999</v>
      </c>
      <c r="F8" s="122">
        <v>2437.0043999999998</v>
      </c>
      <c r="G8" s="122">
        <v>2790.7404000000001</v>
      </c>
      <c r="H8" s="122">
        <v>3022.7496000000001</v>
      </c>
      <c r="I8" s="122">
        <v>3454.9949999999999</v>
      </c>
      <c r="J8" s="122">
        <v>3705.9965999999999</v>
      </c>
      <c r="K8" s="123">
        <v>3958.5588000000002</v>
      </c>
    </row>
    <row r="9" spans="4:13" x14ac:dyDescent="0.15">
      <c r="D9" s="31" t="s">
        <v>15</v>
      </c>
      <c r="E9" s="122">
        <v>2216.9495999999999</v>
      </c>
      <c r="F9" s="122">
        <v>2459.8422</v>
      </c>
      <c r="G9" s="122">
        <v>2916.3431999999998</v>
      </c>
      <c r="H9" s="122">
        <v>3166.3247999999999</v>
      </c>
      <c r="I9" s="122">
        <v>3573.2334000000001</v>
      </c>
      <c r="J9" s="122">
        <v>3806.3339999999998</v>
      </c>
      <c r="K9" s="123">
        <v>4117.5767999999998</v>
      </c>
    </row>
    <row r="10" spans="4:13" x14ac:dyDescent="0.15">
      <c r="D10" s="31" t="s">
        <v>16</v>
      </c>
      <c r="E10" s="122">
        <v>2228.3735999999999</v>
      </c>
      <c r="F10" s="122">
        <v>2482.6188000000002</v>
      </c>
      <c r="G10" s="122">
        <v>2916.3431999999998</v>
      </c>
      <c r="H10" s="122">
        <v>3166.3247999999999</v>
      </c>
      <c r="I10" s="122">
        <v>3573.2334000000001</v>
      </c>
      <c r="J10" s="122">
        <v>3806.3339999999998</v>
      </c>
      <c r="K10" s="123">
        <v>4117.5767999999998</v>
      </c>
    </row>
    <row r="11" spans="4:13" x14ac:dyDescent="0.15">
      <c r="D11" s="31" t="s">
        <v>17</v>
      </c>
      <c r="E11" s="122">
        <v>2239.7873999999997</v>
      </c>
      <c r="F11" s="122">
        <v>2505.4362000000001</v>
      </c>
      <c r="G11" s="122">
        <v>3047.556</v>
      </c>
      <c r="H11" s="122">
        <v>3316.7442000000001</v>
      </c>
      <c r="I11" s="122">
        <v>3691.5738000000001</v>
      </c>
      <c r="J11" s="122">
        <v>3906.7326000000003</v>
      </c>
      <c r="K11" s="123">
        <v>4276.5744000000004</v>
      </c>
    </row>
    <row r="12" spans="4:13" x14ac:dyDescent="0.15">
      <c r="D12" s="31" t="s">
        <v>18</v>
      </c>
      <c r="E12" s="122">
        <v>2251.2318</v>
      </c>
      <c r="F12" s="122">
        <v>2528.2739999999999</v>
      </c>
      <c r="G12" s="122">
        <v>3047.556</v>
      </c>
      <c r="H12" s="122">
        <v>3316.7442000000001</v>
      </c>
      <c r="I12" s="122">
        <v>3691.5738000000001</v>
      </c>
      <c r="J12" s="122">
        <v>3906.7326000000003</v>
      </c>
      <c r="K12" s="123">
        <v>4276.5744000000004</v>
      </c>
    </row>
    <row r="13" spans="4:13" x14ac:dyDescent="0.15">
      <c r="D13" s="31" t="s">
        <v>19</v>
      </c>
      <c r="E13" s="122">
        <v>2262.6047999999996</v>
      </c>
      <c r="F13" s="122">
        <v>2551.02</v>
      </c>
      <c r="G13" s="122">
        <v>3184.6848</v>
      </c>
      <c r="H13" s="122">
        <v>3474.2730000000001</v>
      </c>
      <c r="I13" s="122">
        <v>3809.8836000000001</v>
      </c>
      <c r="J13" s="122">
        <v>4007.07</v>
      </c>
      <c r="K13" s="123">
        <v>4435.5515999999998</v>
      </c>
    </row>
    <row r="14" spans="4:13" x14ac:dyDescent="0.15">
      <c r="D14" s="31" t="s">
        <v>20</v>
      </c>
      <c r="E14" s="122">
        <v>2332.8624</v>
      </c>
      <c r="F14" s="122">
        <v>2640.4944</v>
      </c>
      <c r="G14" s="122">
        <v>3184.6848</v>
      </c>
      <c r="H14" s="122">
        <v>3474.2730000000001</v>
      </c>
      <c r="I14" s="122">
        <v>3869.0639999999999</v>
      </c>
      <c r="J14" s="122">
        <v>4066.1892000000003</v>
      </c>
      <c r="K14" s="123">
        <v>4494.9971999999998</v>
      </c>
    </row>
    <row r="15" spans="4:13" x14ac:dyDescent="0.15">
      <c r="D15" s="31" t="s">
        <v>21</v>
      </c>
      <c r="E15" s="122">
        <v>2344.2456000000002</v>
      </c>
      <c r="F15" s="122">
        <v>2667.8712</v>
      </c>
      <c r="G15" s="122">
        <v>3327.9846000000002</v>
      </c>
      <c r="H15" s="122">
        <v>3639.2885999999999</v>
      </c>
      <c r="I15" s="122">
        <v>3987.3227999999999</v>
      </c>
      <c r="J15" s="122">
        <v>4166.6184000000003</v>
      </c>
      <c r="K15" s="123">
        <v>4653.9947999999995</v>
      </c>
    </row>
    <row r="16" spans="4:13" x14ac:dyDescent="0.15">
      <c r="D16" s="31" t="s">
        <v>22</v>
      </c>
      <c r="E16" s="122">
        <v>2355.5981999999999</v>
      </c>
      <c r="F16" s="122">
        <v>2695.2581999999998</v>
      </c>
      <c r="G16" s="122">
        <v>3327.9846000000002</v>
      </c>
      <c r="H16" s="122">
        <v>3639.2885999999999</v>
      </c>
      <c r="I16" s="122">
        <v>3987.3227999999999</v>
      </c>
      <c r="J16" s="122">
        <v>4166.6184000000003</v>
      </c>
      <c r="K16" s="123">
        <v>4653.9947999999995</v>
      </c>
    </row>
    <row r="17" spans="2:11" x14ac:dyDescent="0.15">
      <c r="D17" s="31" t="s">
        <v>23</v>
      </c>
      <c r="E17" s="122">
        <v>2367.0527999999999</v>
      </c>
      <c r="F17" s="122">
        <v>2722.5839999999998</v>
      </c>
      <c r="G17" s="122">
        <v>3477.7307999999998</v>
      </c>
      <c r="H17" s="122">
        <v>3812.1785999999997</v>
      </c>
      <c r="I17" s="122">
        <v>4105.6530000000002</v>
      </c>
      <c r="J17" s="122">
        <v>4266.9456</v>
      </c>
      <c r="K17" s="123">
        <v>4813.0025999999998</v>
      </c>
    </row>
    <row r="18" spans="2:11" x14ac:dyDescent="0.15">
      <c r="D18" s="31" t="s">
        <v>24</v>
      </c>
      <c r="E18" s="122">
        <v>2378.4360000000001</v>
      </c>
      <c r="F18" s="122">
        <v>2749.9302000000002</v>
      </c>
      <c r="G18" s="122">
        <v>3477.7307999999998</v>
      </c>
      <c r="H18" s="122">
        <v>3812.1785999999997</v>
      </c>
      <c r="I18" s="122">
        <v>4105.6530000000002</v>
      </c>
      <c r="J18" s="122">
        <v>4266.9456</v>
      </c>
      <c r="K18" s="123">
        <v>4813.0025999999998</v>
      </c>
    </row>
    <row r="19" spans="2:11" x14ac:dyDescent="0.15">
      <c r="D19" s="31" t="s">
        <v>25</v>
      </c>
      <c r="E19" s="122">
        <v>2389.86</v>
      </c>
      <c r="F19" s="122">
        <v>2777.3069999999998</v>
      </c>
      <c r="G19" s="122">
        <v>3592.5522000000001</v>
      </c>
      <c r="H19" s="122">
        <v>3964.6686</v>
      </c>
      <c r="I19" s="122">
        <v>4223.9831999999997</v>
      </c>
      <c r="J19" s="122">
        <v>4367.3033999999998</v>
      </c>
      <c r="K19" s="123">
        <v>4972.0002000000004</v>
      </c>
    </row>
    <row r="20" spans="2:11" x14ac:dyDescent="0.15">
      <c r="D20" s="31" t="s">
        <v>26</v>
      </c>
      <c r="E20" s="122">
        <v>2401.3044</v>
      </c>
      <c r="F20" s="122">
        <v>2804.6633999999999</v>
      </c>
      <c r="G20" s="122">
        <v>3592.5522000000001</v>
      </c>
      <c r="H20" s="122">
        <v>3964.6686</v>
      </c>
      <c r="I20" s="122">
        <v>4223.9831999999997</v>
      </c>
      <c r="J20" s="122">
        <v>4367.3033999999998</v>
      </c>
      <c r="K20" s="123">
        <v>4972.0002000000004</v>
      </c>
    </row>
    <row r="21" spans="2:11" x14ac:dyDescent="0.15">
      <c r="D21" s="31" t="s">
        <v>27</v>
      </c>
      <c r="E21" s="122">
        <v>2412.6468</v>
      </c>
      <c r="F21" s="122">
        <v>2831.9993999999997</v>
      </c>
      <c r="G21" s="122">
        <v>3649.5906000000004</v>
      </c>
      <c r="H21" s="122">
        <v>4123.2480000000005</v>
      </c>
      <c r="I21" s="122">
        <v>4342.2726000000002</v>
      </c>
      <c r="J21" s="122">
        <v>4467.6714000000002</v>
      </c>
      <c r="K21" s="123">
        <v>5130.9773999999998</v>
      </c>
    </row>
    <row r="22" spans="2:11" x14ac:dyDescent="0.15">
      <c r="D22" s="31" t="s">
        <v>28</v>
      </c>
      <c r="E22" s="122">
        <v>2424.0606000000002</v>
      </c>
      <c r="F22" s="122">
        <v>2859.3864000000003</v>
      </c>
      <c r="G22" s="122">
        <v>3649.5906000000004</v>
      </c>
      <c r="H22" s="122">
        <v>4123.2480000000005</v>
      </c>
      <c r="I22" s="122">
        <v>4342.2726000000002</v>
      </c>
      <c r="J22" s="122">
        <v>4467.6714000000002</v>
      </c>
      <c r="K22" s="123">
        <v>5130.9773999999998</v>
      </c>
    </row>
    <row r="23" spans="2:11" x14ac:dyDescent="0.15">
      <c r="D23" s="31" t="s">
        <v>29</v>
      </c>
      <c r="E23" s="122">
        <v>2435.4744000000001</v>
      </c>
      <c r="F23" s="122">
        <v>2886.7530000000002</v>
      </c>
      <c r="G23" s="122">
        <v>3738.3102000000003</v>
      </c>
      <c r="H23" s="122">
        <v>4288.1718000000001</v>
      </c>
      <c r="I23" s="122">
        <v>4460.5824000000002</v>
      </c>
      <c r="J23" s="122">
        <v>4568.0291999999999</v>
      </c>
      <c r="K23" s="123">
        <v>5289.9750000000004</v>
      </c>
    </row>
    <row r="24" spans="2:11" x14ac:dyDescent="0.15">
      <c r="D24" s="31" t="s">
        <v>30</v>
      </c>
      <c r="E24" s="122">
        <v>2446.8984</v>
      </c>
      <c r="F24" s="122">
        <v>2914.0992000000001</v>
      </c>
      <c r="G24" s="122">
        <v>3738.3102000000003</v>
      </c>
      <c r="H24" s="122">
        <v>4288.1718000000001</v>
      </c>
      <c r="I24" s="122">
        <v>4460.5824000000002</v>
      </c>
      <c r="J24" s="122">
        <v>4568.0291999999999</v>
      </c>
      <c r="K24" s="123">
        <v>5289.9750000000004</v>
      </c>
    </row>
    <row r="25" spans="2:11" x14ac:dyDescent="0.15">
      <c r="B25" s="121">
        <v>44896</v>
      </c>
      <c r="D25" s="31" t="s">
        <v>31</v>
      </c>
      <c r="E25" s="122">
        <v>2458.2714000000001</v>
      </c>
      <c r="F25" s="122">
        <v>2941.4352000000003</v>
      </c>
      <c r="G25" s="122">
        <v>3827.0706000000005</v>
      </c>
      <c r="H25" s="122">
        <v>4459.7052000000003</v>
      </c>
      <c r="I25" s="122">
        <v>4578.933</v>
      </c>
      <c r="J25" s="122">
        <v>4668.4175999999998</v>
      </c>
      <c r="K25" s="123">
        <v>5448.9624000000003</v>
      </c>
    </row>
    <row r="26" spans="2:11" x14ac:dyDescent="0.15">
      <c r="D26" s="31" t="s">
        <v>32</v>
      </c>
      <c r="E26" s="122">
        <v>2469.7056000000002</v>
      </c>
      <c r="F26" s="122">
        <v>2968.7916</v>
      </c>
      <c r="G26" s="122">
        <v>3827.0706000000005</v>
      </c>
      <c r="H26" s="122">
        <v>4472.8326000000006</v>
      </c>
      <c r="I26" s="122">
        <v>4578.933</v>
      </c>
      <c r="J26" s="122">
        <v>4668.4175999999998</v>
      </c>
      <c r="K26" s="123">
        <v>5448.9624000000003</v>
      </c>
    </row>
    <row r="27" spans="2:11" x14ac:dyDescent="0.15">
      <c r="D27" s="31" t="s">
        <v>33</v>
      </c>
      <c r="E27" s="122">
        <v>2481.0785999999998</v>
      </c>
      <c r="F27" s="122">
        <v>2996.1581999999999</v>
      </c>
      <c r="G27" s="122">
        <v>3915.8004000000001</v>
      </c>
      <c r="H27" s="122">
        <v>4561.5623999999998</v>
      </c>
      <c r="I27" s="122">
        <v>4697.2020000000002</v>
      </c>
      <c r="J27" s="122">
        <v>4768.7447999999995</v>
      </c>
      <c r="K27" s="123">
        <v>5607.96</v>
      </c>
    </row>
    <row r="28" spans="2:11" x14ac:dyDescent="0.15">
      <c r="D28" s="31" t="s">
        <v>34</v>
      </c>
      <c r="E28" s="122">
        <v>2492.5026000000003</v>
      </c>
      <c r="F28" s="122">
        <v>3023.5247999999997</v>
      </c>
      <c r="G28" s="122">
        <v>3915.8004000000001</v>
      </c>
      <c r="H28" s="122">
        <v>4561.5623999999998</v>
      </c>
      <c r="I28" s="122">
        <v>4697.2020000000002</v>
      </c>
      <c r="J28" s="122">
        <v>4768.7447999999995</v>
      </c>
      <c r="K28" s="123">
        <v>5607.96</v>
      </c>
    </row>
    <row r="29" spans="2:11" x14ac:dyDescent="0.15">
      <c r="D29" s="31" t="s">
        <v>35</v>
      </c>
      <c r="E29" s="122">
        <v>2503.9265999999998</v>
      </c>
      <c r="F29" s="122">
        <v>3050.9016000000001</v>
      </c>
      <c r="G29" s="122">
        <v>4004.52</v>
      </c>
      <c r="H29" s="122">
        <v>4650.3126000000002</v>
      </c>
      <c r="I29" s="122">
        <v>4815.5321999999996</v>
      </c>
      <c r="J29" s="122">
        <v>4869.1332000000002</v>
      </c>
      <c r="K29" s="123">
        <v>5771.4354000000003</v>
      </c>
    </row>
    <row r="30" spans="2:11" x14ac:dyDescent="0.15">
      <c r="D30" s="31" t="s">
        <v>36</v>
      </c>
      <c r="E30" s="122">
        <v>2515.2996000000003</v>
      </c>
      <c r="F30" s="122">
        <v>3078.2273999999998</v>
      </c>
      <c r="G30" s="122">
        <v>4004.52</v>
      </c>
      <c r="H30" s="122">
        <v>4650.3126000000002</v>
      </c>
      <c r="I30" s="122">
        <v>4815.5321999999996</v>
      </c>
      <c r="J30" s="122">
        <v>4869.1332000000002</v>
      </c>
      <c r="K30" s="123">
        <v>5771.4354000000003</v>
      </c>
    </row>
    <row r="31" spans="2:11" x14ac:dyDescent="0.15">
      <c r="D31" s="31" t="s">
        <v>37</v>
      </c>
      <c r="E31" s="122">
        <v>2526.7338</v>
      </c>
      <c r="F31" s="122">
        <v>3105.6042000000002</v>
      </c>
      <c r="G31" s="122">
        <v>4093.26</v>
      </c>
      <c r="H31" s="122">
        <v>4738.9913999999999</v>
      </c>
      <c r="I31" s="122">
        <v>4933.8012000000008</v>
      </c>
      <c r="J31" s="122">
        <v>4969.4808000000003</v>
      </c>
      <c r="K31" s="123">
        <v>5771.4354000000003</v>
      </c>
    </row>
    <row r="32" spans="2:11" x14ac:dyDescent="0.15">
      <c r="D32" s="31" t="s">
        <v>38</v>
      </c>
      <c r="E32" s="122">
        <v>2526.7338</v>
      </c>
      <c r="F32" s="122">
        <v>3132.9402000000005</v>
      </c>
      <c r="G32" s="122">
        <v>4093.26</v>
      </c>
      <c r="H32" s="122">
        <v>4738.9913999999999</v>
      </c>
      <c r="I32" s="122">
        <v>4933.8012000000008</v>
      </c>
      <c r="J32" s="122">
        <v>4969.4808000000003</v>
      </c>
      <c r="K32" s="123">
        <v>5771.4354000000003</v>
      </c>
    </row>
    <row r="33" spans="4:11" x14ac:dyDescent="0.15">
      <c r="D33" s="31" t="s">
        <v>39</v>
      </c>
      <c r="E33" s="122">
        <v>2526.7338</v>
      </c>
      <c r="F33" s="122">
        <v>3160.674</v>
      </c>
      <c r="G33" s="122">
        <v>4093.26</v>
      </c>
      <c r="H33" s="122">
        <v>4738.9913999999999</v>
      </c>
      <c r="I33" s="122">
        <v>4933.8012000000008</v>
      </c>
      <c r="J33" s="122">
        <v>4969.4808000000003</v>
      </c>
      <c r="K33" s="123">
        <v>5771.4354000000003</v>
      </c>
    </row>
    <row r="34" spans="4:11" x14ac:dyDescent="0.15">
      <c r="D34" s="31" t="s">
        <v>40</v>
      </c>
      <c r="E34" s="122">
        <v>2526.7338</v>
      </c>
      <c r="F34" s="122">
        <v>3160.674</v>
      </c>
      <c r="G34" s="122">
        <v>4093.26</v>
      </c>
      <c r="H34" s="122">
        <v>4738.9913999999999</v>
      </c>
      <c r="I34" s="122">
        <v>4933.8012000000008</v>
      </c>
      <c r="J34" s="122">
        <v>4969.4808000000003</v>
      </c>
      <c r="K34" s="123">
        <v>5771.4354000000003</v>
      </c>
    </row>
    <row r="35" spans="4:11" ht="14" thickBot="1" x14ac:dyDescent="0.2">
      <c r="D35" s="32" t="s">
        <v>41</v>
      </c>
      <c r="E35" s="124">
        <v>2526.7338</v>
      </c>
      <c r="F35" s="124">
        <v>3160.674</v>
      </c>
      <c r="G35" s="124">
        <v>4093.26</v>
      </c>
      <c r="H35" s="124">
        <v>4738.9913999999999</v>
      </c>
      <c r="I35" s="124">
        <v>4933.8012000000008</v>
      </c>
      <c r="J35" s="124">
        <v>4969.4808000000003</v>
      </c>
      <c r="K35" s="125">
        <v>5771.4354000000003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DB1816-DCDE-D649-ACF1-B1F58A908287}">
  <dimension ref="B5:M38"/>
  <sheetViews>
    <sheetView workbookViewId="0">
      <selection activeCell="B28" sqref="B28"/>
    </sheetView>
  </sheetViews>
  <sheetFormatPr baseColWidth="10" defaultRowHeight="13" x14ac:dyDescent="0.15"/>
  <sheetData>
    <row r="5" spans="4:11" ht="14" thickBot="1" x14ac:dyDescent="0.2"/>
    <row r="6" spans="4:11" ht="14" thickBot="1" x14ac:dyDescent="0.2">
      <c r="D6" s="30" t="s">
        <v>9</v>
      </c>
      <c r="E6" s="60">
        <v>1</v>
      </c>
      <c r="F6" s="60">
        <v>2</v>
      </c>
      <c r="G6" s="60">
        <v>3</v>
      </c>
      <c r="H6" s="120" t="s">
        <v>68</v>
      </c>
      <c r="I6" s="120" t="s">
        <v>69</v>
      </c>
      <c r="J6" s="60">
        <v>5</v>
      </c>
      <c r="K6" s="61">
        <v>6</v>
      </c>
    </row>
    <row r="7" spans="4:11" x14ac:dyDescent="0.15">
      <c r="D7" s="31" t="s">
        <v>10</v>
      </c>
      <c r="E7" s="127">
        <v>2043.5848920000001</v>
      </c>
      <c r="F7" s="127">
        <v>2238.951204</v>
      </c>
      <c r="G7" s="127">
        <v>2531.6885520000005</v>
      </c>
      <c r="H7" s="127">
        <v>2743.680456</v>
      </c>
      <c r="I7" s="127">
        <v>3237.381468</v>
      </c>
      <c r="J7" s="127">
        <v>3537.6721200000002</v>
      </c>
      <c r="K7" s="128">
        <v>3695.1990840000003</v>
      </c>
    </row>
    <row r="8" spans="4:11" x14ac:dyDescent="0.15">
      <c r="D8" s="31" t="s">
        <v>11</v>
      </c>
      <c r="E8" s="127">
        <v>2214.7827120000002</v>
      </c>
      <c r="F8" s="127">
        <v>2415.9856680000003</v>
      </c>
      <c r="G8" s="127">
        <v>2723.9960879999999</v>
      </c>
      <c r="H8" s="127">
        <v>2943.3956399999997</v>
      </c>
      <c r="I8" s="127">
        <v>3403.3460760000003</v>
      </c>
      <c r="J8" s="127">
        <v>3677.741172</v>
      </c>
      <c r="K8" s="128">
        <v>3875.5732320000002</v>
      </c>
    </row>
    <row r="9" spans="4:11" x14ac:dyDescent="0.15">
      <c r="D9" s="31" t="s">
        <v>12</v>
      </c>
      <c r="E9" s="127">
        <v>2226.4143840000002</v>
      </c>
      <c r="F9" s="127">
        <v>2439.2490120000002</v>
      </c>
      <c r="G9" s="127">
        <v>2723.9960879999999</v>
      </c>
      <c r="H9" s="127">
        <v>2943.3956399999997</v>
      </c>
      <c r="I9" s="127">
        <v>3403.3460760000003</v>
      </c>
      <c r="J9" s="127">
        <v>3677.741172</v>
      </c>
      <c r="K9" s="128">
        <v>3875.5732320000002</v>
      </c>
    </row>
    <row r="10" spans="4:11" x14ac:dyDescent="0.15">
      <c r="D10" s="31" t="s">
        <v>13</v>
      </c>
      <c r="E10" s="127">
        <v>2238.0668639999999</v>
      </c>
      <c r="F10" s="127">
        <v>2462.4707399999998</v>
      </c>
      <c r="G10" s="127">
        <v>2846.5552080000002</v>
      </c>
      <c r="H10" s="127">
        <v>3083.204592</v>
      </c>
      <c r="I10" s="127">
        <v>3524.0949000000001</v>
      </c>
      <c r="J10" s="127">
        <v>3780.116532</v>
      </c>
      <c r="K10" s="128">
        <v>4037.7299760000005</v>
      </c>
    </row>
    <row r="11" spans="4:11" x14ac:dyDescent="0.15">
      <c r="D11" s="31" t="s">
        <v>14</v>
      </c>
      <c r="E11" s="127">
        <v>2249.6881319999998</v>
      </c>
      <c r="F11" s="127">
        <v>2485.7444879999998</v>
      </c>
      <c r="G11" s="127">
        <v>2846.5552080000002</v>
      </c>
      <c r="H11" s="127">
        <v>3083.204592</v>
      </c>
      <c r="I11" s="127">
        <v>3524.0949000000001</v>
      </c>
      <c r="J11" s="127">
        <v>3780.116532</v>
      </c>
      <c r="K11" s="128">
        <v>4037.7299760000005</v>
      </c>
    </row>
    <row r="12" spans="4:11" x14ac:dyDescent="0.15">
      <c r="D12" s="31" t="s">
        <v>15</v>
      </c>
      <c r="E12" s="127">
        <v>2261.2885919999999</v>
      </c>
      <c r="F12" s="127">
        <v>2509.0390440000001</v>
      </c>
      <c r="G12" s="127">
        <v>2974.6700639999999</v>
      </c>
      <c r="H12" s="127">
        <v>3229.651296</v>
      </c>
      <c r="I12" s="127">
        <v>3644.6980680000001</v>
      </c>
      <c r="J12" s="127">
        <v>3882.4606799999997</v>
      </c>
      <c r="K12" s="128">
        <v>4199.9283359999999</v>
      </c>
    </row>
    <row r="13" spans="4:11" x14ac:dyDescent="0.15">
      <c r="D13" s="31" t="s">
        <v>16</v>
      </c>
      <c r="E13" s="127">
        <v>2272.9410720000001</v>
      </c>
      <c r="F13" s="127">
        <v>2532.2711760000002</v>
      </c>
      <c r="G13" s="127">
        <v>2974.6700639999999</v>
      </c>
      <c r="H13" s="127">
        <v>3229.651296</v>
      </c>
      <c r="I13" s="127">
        <v>3644.6980680000001</v>
      </c>
      <c r="J13" s="127">
        <v>3882.4606799999997</v>
      </c>
      <c r="K13" s="128">
        <v>4199.9283359999999</v>
      </c>
    </row>
    <row r="14" spans="4:11" x14ac:dyDescent="0.15">
      <c r="D14" s="31" t="s">
        <v>17</v>
      </c>
      <c r="E14" s="127">
        <v>2284.5831479999997</v>
      </c>
      <c r="F14" s="127">
        <v>2555.5449240000003</v>
      </c>
      <c r="G14" s="127">
        <v>3108.5071200000002</v>
      </c>
      <c r="H14" s="127">
        <v>3383.079084</v>
      </c>
      <c r="I14" s="127">
        <v>3765.4052760000004</v>
      </c>
      <c r="J14" s="127">
        <v>3984.8672520000005</v>
      </c>
      <c r="K14" s="128">
        <v>4362.105888000001</v>
      </c>
    </row>
    <row r="15" spans="4:11" x14ac:dyDescent="0.15">
      <c r="D15" s="31" t="s">
        <v>18</v>
      </c>
      <c r="E15" s="127">
        <v>2296.2564360000001</v>
      </c>
      <c r="F15" s="127">
        <v>2578.8394800000001</v>
      </c>
      <c r="G15" s="127">
        <v>3108.5071200000002</v>
      </c>
      <c r="H15" s="127">
        <v>3383.079084</v>
      </c>
      <c r="I15" s="127">
        <v>3765.4052760000004</v>
      </c>
      <c r="J15" s="127">
        <v>3984.8672520000005</v>
      </c>
      <c r="K15" s="128">
        <v>4362.105888000001</v>
      </c>
    </row>
    <row r="16" spans="4:11" x14ac:dyDescent="0.15">
      <c r="D16" s="31" t="s">
        <v>19</v>
      </c>
      <c r="E16" s="127">
        <v>2307.8568959999998</v>
      </c>
      <c r="F16" s="127">
        <v>2602.0403999999999</v>
      </c>
      <c r="G16" s="127">
        <v>3248.3784960000003</v>
      </c>
      <c r="H16" s="127">
        <v>3543.75846</v>
      </c>
      <c r="I16" s="127">
        <v>3886.0812720000004</v>
      </c>
      <c r="J16" s="127">
        <v>4087.2114000000001</v>
      </c>
      <c r="K16" s="128">
        <v>4524.2626319999999</v>
      </c>
    </row>
    <row r="17" spans="2:13" x14ac:dyDescent="0.15">
      <c r="D17" s="31" t="s">
        <v>20</v>
      </c>
      <c r="E17" s="127">
        <v>2379.519648</v>
      </c>
      <c r="F17" s="127">
        <v>2693.3042880000003</v>
      </c>
      <c r="G17" s="127">
        <v>3248.3784960000003</v>
      </c>
      <c r="H17" s="127">
        <v>3543.75846</v>
      </c>
      <c r="I17" s="127">
        <v>3946.4452799999999</v>
      </c>
      <c r="J17" s="127">
        <v>4147.512984</v>
      </c>
      <c r="K17" s="128">
        <v>4584.8971439999996</v>
      </c>
    </row>
    <row r="18" spans="2:13" x14ac:dyDescent="0.15">
      <c r="D18" s="31" t="s">
        <v>21</v>
      </c>
      <c r="E18" s="127">
        <v>2391.1305120000002</v>
      </c>
      <c r="F18" s="127">
        <v>2721.2286240000003</v>
      </c>
      <c r="G18" s="127">
        <v>3394.5442920000005</v>
      </c>
      <c r="H18" s="127">
        <v>3712.074372</v>
      </c>
      <c r="I18" s="127">
        <v>4067.0692559999998</v>
      </c>
      <c r="J18" s="127">
        <v>4249.9507680000006</v>
      </c>
      <c r="K18" s="128">
        <v>4747.0746959999997</v>
      </c>
    </row>
    <row r="19" spans="2:13" x14ac:dyDescent="0.15">
      <c r="D19" s="31" t="s">
        <v>22</v>
      </c>
      <c r="E19" s="127">
        <v>2402.7101640000001</v>
      </c>
      <c r="F19" s="127">
        <v>2749.163364</v>
      </c>
      <c r="G19" s="127">
        <v>3394.5442920000005</v>
      </c>
      <c r="H19" s="127">
        <v>3712.074372</v>
      </c>
      <c r="I19" s="127">
        <v>4067.0692559999998</v>
      </c>
      <c r="J19" s="127">
        <v>4249.9507680000006</v>
      </c>
      <c r="K19" s="128">
        <v>4747.0746959999997</v>
      </c>
    </row>
    <row r="20" spans="2:13" x14ac:dyDescent="0.15">
      <c r="D20" s="31" t="s">
        <v>23</v>
      </c>
      <c r="E20" s="127">
        <v>2414.3938560000001</v>
      </c>
      <c r="F20" s="127">
        <v>2777.03568</v>
      </c>
      <c r="G20" s="127">
        <v>3547.2854159999997</v>
      </c>
      <c r="H20" s="127">
        <v>3888.4221719999996</v>
      </c>
      <c r="I20" s="127">
        <v>4187.7660599999999</v>
      </c>
      <c r="J20" s="127">
        <v>4352.2845120000002</v>
      </c>
      <c r="K20" s="128">
        <v>4909.2626519999994</v>
      </c>
      <c r="M20" s="127">
        <v>1.02</v>
      </c>
    </row>
    <row r="21" spans="2:13" x14ac:dyDescent="0.15">
      <c r="D21" s="31" t="s">
        <v>24</v>
      </c>
      <c r="E21" s="127">
        <v>2426.0047200000004</v>
      </c>
      <c r="F21" s="127">
        <v>2804.9288040000001</v>
      </c>
      <c r="G21" s="127">
        <v>3547.2854159999997</v>
      </c>
      <c r="H21" s="127">
        <v>3888.4221719999996</v>
      </c>
      <c r="I21" s="127">
        <v>4187.7660599999999</v>
      </c>
      <c r="J21" s="127">
        <v>4352.2845120000002</v>
      </c>
      <c r="K21" s="128">
        <v>4909.2626519999994</v>
      </c>
    </row>
    <row r="22" spans="2:13" x14ac:dyDescent="0.15">
      <c r="D22" s="31" t="s">
        <v>25</v>
      </c>
      <c r="E22" s="127">
        <v>2437.6572000000001</v>
      </c>
      <c r="F22" s="127">
        <v>2832.8531399999997</v>
      </c>
      <c r="G22" s="127">
        <v>3664.4032440000001</v>
      </c>
      <c r="H22" s="127">
        <v>4043.9619720000001</v>
      </c>
      <c r="I22" s="127">
        <v>4308.4628640000001</v>
      </c>
      <c r="J22" s="127">
        <v>4454.6494679999996</v>
      </c>
      <c r="K22" s="128">
        <v>5071.4402040000004</v>
      </c>
    </row>
    <row r="23" spans="2:13" x14ac:dyDescent="0.15">
      <c r="D23" s="31" t="s">
        <v>26</v>
      </c>
      <c r="E23" s="127">
        <v>2449.3304880000001</v>
      </c>
      <c r="F23" s="127">
        <v>2860.756668</v>
      </c>
      <c r="G23" s="127">
        <v>3664.4032440000001</v>
      </c>
      <c r="H23" s="127">
        <v>4043.9619720000001</v>
      </c>
      <c r="I23" s="127">
        <v>4308.4628640000001</v>
      </c>
      <c r="J23" s="127">
        <v>4454.6494679999996</v>
      </c>
      <c r="K23" s="128">
        <v>5071.4402040000004</v>
      </c>
    </row>
    <row r="24" spans="2:13" x14ac:dyDescent="0.15">
      <c r="D24" s="31" t="s">
        <v>27</v>
      </c>
      <c r="E24" s="127">
        <v>2460.8997359999998</v>
      </c>
      <c r="F24" s="127">
        <v>2888.6393879999996</v>
      </c>
      <c r="G24" s="127">
        <v>3722.5824120000007</v>
      </c>
      <c r="H24" s="127">
        <v>4205.7129600000007</v>
      </c>
      <c r="I24" s="127">
        <v>4429.1180520000007</v>
      </c>
      <c r="J24" s="127">
        <v>4557.0248280000005</v>
      </c>
      <c r="K24" s="128">
        <v>5233.5969479999994</v>
      </c>
    </row>
    <row r="25" spans="2:13" x14ac:dyDescent="0.15">
      <c r="D25" s="31" t="s">
        <v>28</v>
      </c>
      <c r="E25" s="127">
        <v>2472.5418120000004</v>
      </c>
      <c r="F25" s="127">
        <v>2916.5741280000002</v>
      </c>
      <c r="G25" s="127">
        <v>3722.5824120000007</v>
      </c>
      <c r="H25" s="127">
        <v>4205.7129600000007</v>
      </c>
      <c r="I25" s="127">
        <v>4429.1180520000007</v>
      </c>
      <c r="J25" s="127">
        <v>4557.0248280000005</v>
      </c>
      <c r="K25" s="128">
        <v>5233.5969479999994</v>
      </c>
    </row>
    <row r="26" spans="2:13" x14ac:dyDescent="0.15">
      <c r="D26" s="31" t="s">
        <v>29</v>
      </c>
      <c r="E26" s="127">
        <v>2484.183888</v>
      </c>
      <c r="F26" s="127">
        <v>2944.4880600000001</v>
      </c>
      <c r="G26" s="127">
        <v>3813.0764040000004</v>
      </c>
      <c r="H26" s="127">
        <v>4373.9352360000003</v>
      </c>
      <c r="I26" s="127">
        <v>4549.7940480000007</v>
      </c>
      <c r="J26" s="127">
        <v>4659.389784</v>
      </c>
      <c r="K26" s="128">
        <v>5395.7745000000004</v>
      </c>
    </row>
    <row r="27" spans="2:13" x14ac:dyDescent="0.15">
      <c r="D27" s="31" t="s">
        <v>30</v>
      </c>
      <c r="E27" s="127">
        <v>2495.8363680000002</v>
      </c>
      <c r="F27" s="127">
        <v>2972.3811840000003</v>
      </c>
      <c r="G27" s="127">
        <v>3813.0764040000004</v>
      </c>
      <c r="H27" s="127">
        <v>4373.9352360000003</v>
      </c>
      <c r="I27" s="127">
        <v>4549.7940480000007</v>
      </c>
      <c r="J27" s="127">
        <v>4659.389784</v>
      </c>
      <c r="K27" s="128">
        <v>5395.7745000000004</v>
      </c>
    </row>
    <row r="28" spans="2:13" x14ac:dyDescent="0.15">
      <c r="B28" s="126">
        <v>44958</v>
      </c>
      <c r="D28" s="31" t="s">
        <v>31</v>
      </c>
      <c r="E28" s="127">
        <v>2507.4368280000003</v>
      </c>
      <c r="F28" s="127">
        <v>3000.2639040000004</v>
      </c>
      <c r="G28" s="127">
        <v>3903.6120120000005</v>
      </c>
      <c r="H28" s="127">
        <v>4548.8993040000005</v>
      </c>
      <c r="I28" s="127">
        <v>4670.5116600000001</v>
      </c>
      <c r="J28" s="127">
        <v>4761.7859520000002</v>
      </c>
      <c r="K28" s="128">
        <v>5557.9416480000009</v>
      </c>
    </row>
    <row r="29" spans="2:13" x14ac:dyDescent="0.15">
      <c r="D29" s="31" t="s">
        <v>32</v>
      </c>
      <c r="E29" s="127">
        <v>2519.0997120000002</v>
      </c>
      <c r="F29" s="127">
        <v>3028.1674320000002</v>
      </c>
      <c r="G29" s="127">
        <v>3903.6120120000005</v>
      </c>
      <c r="H29" s="127">
        <v>4562.2892520000005</v>
      </c>
      <c r="I29" s="127">
        <v>4670.5116600000001</v>
      </c>
      <c r="J29" s="127">
        <v>4761.7859520000002</v>
      </c>
      <c r="K29" s="128">
        <v>5557.9416480000009</v>
      </c>
    </row>
    <row r="30" spans="2:13" x14ac:dyDescent="0.15">
      <c r="D30" s="31" t="s">
        <v>33</v>
      </c>
      <c r="E30" s="127">
        <v>2530.7001719999998</v>
      </c>
      <c r="F30" s="127">
        <v>3056.0813640000001</v>
      </c>
      <c r="G30" s="127">
        <v>3994.1164080000003</v>
      </c>
      <c r="H30" s="127">
        <v>4652.7936479999998</v>
      </c>
      <c r="I30" s="127">
        <v>4791.1460400000005</v>
      </c>
      <c r="J30" s="127">
        <v>4864.1196959999997</v>
      </c>
      <c r="K30" s="128">
        <v>5720.1192000000001</v>
      </c>
    </row>
    <row r="31" spans="2:13" x14ac:dyDescent="0.15">
      <c r="D31" s="31" t="s">
        <v>34</v>
      </c>
      <c r="E31" s="127">
        <v>2542.3526520000005</v>
      </c>
      <c r="F31" s="127">
        <v>3083.9952959999996</v>
      </c>
      <c r="G31" s="127">
        <v>3994.1164080000003</v>
      </c>
      <c r="H31" s="127">
        <v>4652.7936479999998</v>
      </c>
      <c r="I31" s="127">
        <v>4791.1460400000005</v>
      </c>
      <c r="J31" s="127">
        <v>4864.1196959999997</v>
      </c>
      <c r="K31" s="128">
        <v>5720.1192000000001</v>
      </c>
    </row>
    <row r="32" spans="2:13" x14ac:dyDescent="0.15">
      <c r="D32" s="31" t="s">
        <v>35</v>
      </c>
      <c r="E32" s="127">
        <v>2554.0051319999998</v>
      </c>
      <c r="F32" s="127">
        <v>3111.9196320000001</v>
      </c>
      <c r="G32" s="127">
        <v>4084.6104</v>
      </c>
      <c r="H32" s="127">
        <v>4743.3188520000003</v>
      </c>
      <c r="I32" s="127">
        <v>4911.8428439999998</v>
      </c>
      <c r="J32" s="127">
        <v>4966.515864</v>
      </c>
      <c r="K32" s="128">
        <v>5886.8641080000007</v>
      </c>
    </row>
    <row r="33" spans="4:11" x14ac:dyDescent="0.15">
      <c r="D33" s="31" t="s">
        <v>36</v>
      </c>
      <c r="E33" s="127">
        <v>2565.6055920000003</v>
      </c>
      <c r="F33" s="127">
        <v>3139.7919479999996</v>
      </c>
      <c r="G33" s="127">
        <v>4084.6104</v>
      </c>
      <c r="H33" s="127">
        <v>4743.3188520000003</v>
      </c>
      <c r="I33" s="127">
        <v>4911.8428439999998</v>
      </c>
      <c r="J33" s="127">
        <v>4966.515864</v>
      </c>
      <c r="K33" s="128">
        <v>5886.8641080000007</v>
      </c>
    </row>
    <row r="34" spans="4:11" x14ac:dyDescent="0.15">
      <c r="D34" s="31" t="s">
        <v>37</v>
      </c>
      <c r="E34" s="127">
        <v>2577.2684760000002</v>
      </c>
      <c r="F34" s="127">
        <v>3167.7162840000001</v>
      </c>
      <c r="G34" s="127">
        <v>4175.1252000000004</v>
      </c>
      <c r="H34" s="127">
        <v>4833.7712279999996</v>
      </c>
      <c r="I34" s="127">
        <v>5032.4772240000011</v>
      </c>
      <c r="J34" s="127">
        <v>5068.8704160000007</v>
      </c>
      <c r="K34" s="128">
        <v>5886.8641080000007</v>
      </c>
    </row>
    <row r="35" spans="4:11" x14ac:dyDescent="0.15">
      <c r="D35" s="31" t="s">
        <v>38</v>
      </c>
      <c r="E35" s="127">
        <v>2577.2684760000002</v>
      </c>
      <c r="F35" s="127">
        <v>3195.5990040000006</v>
      </c>
      <c r="G35" s="127">
        <v>4175.1252000000004</v>
      </c>
      <c r="H35" s="127">
        <v>4833.7712279999996</v>
      </c>
      <c r="I35" s="127">
        <v>5032.4772240000011</v>
      </c>
      <c r="J35" s="127">
        <v>5068.8704160000007</v>
      </c>
      <c r="K35" s="128">
        <v>5886.8641080000007</v>
      </c>
    </row>
    <row r="36" spans="4:11" x14ac:dyDescent="0.15">
      <c r="D36" s="31" t="s">
        <v>39</v>
      </c>
      <c r="E36" s="127">
        <v>2577.2684760000002</v>
      </c>
      <c r="F36" s="127">
        <v>3223.8874799999999</v>
      </c>
      <c r="G36" s="127">
        <v>4175.1252000000004</v>
      </c>
      <c r="H36" s="127">
        <v>4833.7712279999996</v>
      </c>
      <c r="I36" s="127">
        <v>5032.4772240000011</v>
      </c>
      <c r="J36" s="127">
        <v>5068.8704160000007</v>
      </c>
      <c r="K36" s="128">
        <v>5886.8641080000007</v>
      </c>
    </row>
    <row r="37" spans="4:11" x14ac:dyDescent="0.15">
      <c r="D37" s="31" t="s">
        <v>40</v>
      </c>
      <c r="E37" s="127">
        <v>2577.2684760000002</v>
      </c>
      <c r="F37" s="127">
        <v>3223.8874799999999</v>
      </c>
      <c r="G37" s="127">
        <v>4175.1252000000004</v>
      </c>
      <c r="H37" s="127">
        <v>4833.7712279999996</v>
      </c>
      <c r="I37" s="127">
        <v>5032.4772240000011</v>
      </c>
      <c r="J37" s="127">
        <v>5068.8704160000007</v>
      </c>
      <c r="K37" s="128">
        <v>5886.8641080000007</v>
      </c>
    </row>
    <row r="38" spans="4:11" ht="14" thickBot="1" x14ac:dyDescent="0.2">
      <c r="D38" s="32" t="s">
        <v>41</v>
      </c>
      <c r="E38" s="129">
        <v>2577.2684760000002</v>
      </c>
      <c r="F38" s="129">
        <v>3223.8874799999999</v>
      </c>
      <c r="G38" s="129">
        <v>4175.1252000000004</v>
      </c>
      <c r="H38" s="129">
        <v>4833.7712279999996</v>
      </c>
      <c r="I38" s="129">
        <v>5032.4772240000011</v>
      </c>
      <c r="J38" s="129">
        <v>5068.8704160000007</v>
      </c>
      <c r="K38" s="130">
        <v>5886.8641080000007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952F6-15D6-6545-8C6A-CF8D0D31D980}">
  <dimension ref="B5:M38"/>
  <sheetViews>
    <sheetView workbookViewId="0">
      <selection activeCell="D6" sqref="D6:K38"/>
    </sheetView>
  </sheetViews>
  <sheetFormatPr baseColWidth="10" defaultRowHeight="13" x14ac:dyDescent="0.15"/>
  <sheetData>
    <row r="5" spans="4:11" ht="14" thickBot="1" x14ac:dyDescent="0.2"/>
    <row r="6" spans="4:11" ht="14" thickBot="1" x14ac:dyDescent="0.2">
      <c r="D6" s="30" t="s">
        <v>9</v>
      </c>
      <c r="E6" s="60">
        <v>1</v>
      </c>
      <c r="F6" s="60">
        <v>2</v>
      </c>
      <c r="G6" s="60">
        <v>3</v>
      </c>
      <c r="H6" s="120" t="s">
        <v>68</v>
      </c>
      <c r="I6" s="120" t="s">
        <v>69</v>
      </c>
      <c r="J6" s="60">
        <v>5</v>
      </c>
      <c r="K6" s="61">
        <v>6</v>
      </c>
    </row>
    <row r="7" spans="4:11" x14ac:dyDescent="0.15">
      <c r="D7" s="31" t="s">
        <v>10</v>
      </c>
      <c r="E7" s="127">
        <v>2084.4565898400001</v>
      </c>
      <c r="F7" s="127">
        <v>2283.73022808</v>
      </c>
      <c r="G7" s="127">
        <v>2582.3223230400004</v>
      </c>
      <c r="H7" s="127">
        <v>2798.5540651199999</v>
      </c>
      <c r="I7" s="127">
        <v>3302.1290973600003</v>
      </c>
      <c r="J7" s="127">
        <v>3608.4255624000002</v>
      </c>
      <c r="K7" s="128">
        <v>3769.1030656800003</v>
      </c>
    </row>
    <row r="8" spans="4:11" x14ac:dyDescent="0.15">
      <c r="D8" s="31" t="s">
        <v>11</v>
      </c>
      <c r="E8" s="127">
        <v>2259.0783662400004</v>
      </c>
      <c r="F8" s="127">
        <v>2464.3053813600004</v>
      </c>
      <c r="G8" s="127">
        <v>2778.4760097600001</v>
      </c>
      <c r="H8" s="127">
        <v>3002.2635527999996</v>
      </c>
      <c r="I8" s="127">
        <v>3471.4129975200003</v>
      </c>
      <c r="J8" s="127">
        <v>3751.2959954400003</v>
      </c>
      <c r="K8" s="128">
        <v>3953.0846966400004</v>
      </c>
    </row>
    <row r="9" spans="4:11" x14ac:dyDescent="0.15">
      <c r="D9" s="31" t="s">
        <v>12</v>
      </c>
      <c r="E9" s="127">
        <v>2270.9426716800003</v>
      </c>
      <c r="F9" s="127">
        <v>2488.0339922400003</v>
      </c>
      <c r="G9" s="127">
        <v>2778.4760097600001</v>
      </c>
      <c r="H9" s="127">
        <v>3002.2635527999996</v>
      </c>
      <c r="I9" s="127">
        <v>3471.4129975200003</v>
      </c>
      <c r="J9" s="127">
        <v>3751.2959954400003</v>
      </c>
      <c r="K9" s="128">
        <v>3953.0846966400004</v>
      </c>
    </row>
    <row r="10" spans="4:11" x14ac:dyDescent="0.15">
      <c r="D10" s="31" t="s">
        <v>13</v>
      </c>
      <c r="E10" s="127">
        <v>2282.82820128</v>
      </c>
      <c r="F10" s="127">
        <v>2511.7201547999998</v>
      </c>
      <c r="G10" s="127">
        <v>2903.4863121600001</v>
      </c>
      <c r="H10" s="127">
        <v>3144.8686838399999</v>
      </c>
      <c r="I10" s="127">
        <v>3594.5767980000001</v>
      </c>
      <c r="J10" s="127">
        <v>3855.7188626400002</v>
      </c>
      <c r="K10" s="128">
        <v>4118.4845755200004</v>
      </c>
    </row>
    <row r="11" spans="4:11" x14ac:dyDescent="0.15">
      <c r="D11" s="31" t="s">
        <v>14</v>
      </c>
      <c r="E11" s="127">
        <v>2294.6818946399999</v>
      </c>
      <c r="F11" s="127">
        <v>2535.4593777599998</v>
      </c>
      <c r="G11" s="127">
        <v>2903.4863121600001</v>
      </c>
      <c r="H11" s="127">
        <v>3144.8686838399999</v>
      </c>
      <c r="I11" s="127">
        <v>3594.5767980000001</v>
      </c>
      <c r="J11" s="127">
        <v>3855.7188626400002</v>
      </c>
      <c r="K11" s="128">
        <v>4118.4845755200004</v>
      </c>
    </row>
    <row r="12" spans="4:11" x14ac:dyDescent="0.15">
      <c r="D12" s="31" t="s">
        <v>15</v>
      </c>
      <c r="E12" s="127">
        <v>2306.51436384</v>
      </c>
      <c r="F12" s="127">
        <v>2559.21982488</v>
      </c>
      <c r="G12" s="127">
        <v>3034.1634652799999</v>
      </c>
      <c r="H12" s="127">
        <v>3294.2443219199999</v>
      </c>
      <c r="I12" s="127">
        <v>3717.5920293600002</v>
      </c>
      <c r="J12" s="127">
        <v>3960.1098935999999</v>
      </c>
      <c r="K12" s="128">
        <v>4283.9269027199998</v>
      </c>
    </row>
    <row r="13" spans="4:11" x14ac:dyDescent="0.15">
      <c r="D13" s="31" t="s">
        <v>16</v>
      </c>
      <c r="E13" s="127">
        <v>2318.3998934400001</v>
      </c>
      <c r="F13" s="127">
        <v>2582.9165995200001</v>
      </c>
      <c r="G13" s="127">
        <v>3034.1634652799999</v>
      </c>
      <c r="H13" s="127">
        <v>3294.2443219199999</v>
      </c>
      <c r="I13" s="127">
        <v>3717.5920293600002</v>
      </c>
      <c r="J13" s="127">
        <v>3960.1098935999999</v>
      </c>
      <c r="K13" s="128">
        <v>4283.9269027199998</v>
      </c>
    </row>
    <row r="14" spans="4:11" x14ac:dyDescent="0.15">
      <c r="D14" s="31" t="s">
        <v>17</v>
      </c>
      <c r="E14" s="127">
        <v>2330.2748109599997</v>
      </c>
      <c r="F14" s="127">
        <v>2606.6558224800001</v>
      </c>
      <c r="G14" s="127">
        <v>3170.6772624000005</v>
      </c>
      <c r="H14" s="127">
        <v>3450.7406656799999</v>
      </c>
      <c r="I14" s="127">
        <v>3840.7133815200004</v>
      </c>
      <c r="J14" s="127">
        <v>4064.5645970400005</v>
      </c>
      <c r="K14" s="128">
        <v>4449.3480057600009</v>
      </c>
    </row>
    <row r="15" spans="4:11" x14ac:dyDescent="0.15">
      <c r="D15" s="31" t="s">
        <v>18</v>
      </c>
      <c r="E15" s="127">
        <v>2342.1815647200001</v>
      </c>
      <c r="F15" s="127">
        <v>2630.4162696000003</v>
      </c>
      <c r="G15" s="127">
        <v>3170.6772624000005</v>
      </c>
      <c r="H15" s="127">
        <v>3450.7406656799999</v>
      </c>
      <c r="I15" s="127">
        <v>3840.7133815200004</v>
      </c>
      <c r="J15" s="127">
        <v>4064.5645970400005</v>
      </c>
      <c r="K15" s="128">
        <v>4449.3480057600009</v>
      </c>
    </row>
    <row r="16" spans="4:11" x14ac:dyDescent="0.15">
      <c r="D16" s="31" t="s">
        <v>19</v>
      </c>
      <c r="E16" s="127">
        <v>2354.0140339199997</v>
      </c>
      <c r="F16" s="127">
        <v>2654.0812080000001</v>
      </c>
      <c r="G16" s="127">
        <v>3313.3460659200005</v>
      </c>
      <c r="H16" s="127">
        <v>3614.6336292000001</v>
      </c>
      <c r="I16" s="127">
        <v>3963.8028974400004</v>
      </c>
      <c r="J16" s="127">
        <v>4168.9556280000006</v>
      </c>
      <c r="K16" s="128">
        <v>4614.7478846399999</v>
      </c>
    </row>
    <row r="17" spans="2:13" x14ac:dyDescent="0.15">
      <c r="D17" s="31" t="s">
        <v>20</v>
      </c>
      <c r="E17" s="127">
        <v>2427.1100409599999</v>
      </c>
      <c r="F17" s="127">
        <v>2747.1703737600005</v>
      </c>
      <c r="G17" s="127">
        <v>3313.3460659200005</v>
      </c>
      <c r="H17" s="127">
        <v>3614.6336292000001</v>
      </c>
      <c r="I17" s="127">
        <v>4025.3741856000001</v>
      </c>
      <c r="J17" s="127">
        <v>4230.4632436800002</v>
      </c>
      <c r="K17" s="128">
        <v>4676.5950868800001</v>
      </c>
    </row>
    <row r="18" spans="2:13" x14ac:dyDescent="0.15">
      <c r="D18" s="31" t="s">
        <v>21</v>
      </c>
      <c r="E18" s="127">
        <v>2438.9531222400001</v>
      </c>
      <c r="F18" s="127">
        <v>2775.6531964800006</v>
      </c>
      <c r="G18" s="127">
        <v>3462.4351778400005</v>
      </c>
      <c r="H18" s="127">
        <v>3786.3158594400002</v>
      </c>
      <c r="I18" s="127">
        <v>4148.41064112</v>
      </c>
      <c r="J18" s="127">
        <v>4334.9497833600008</v>
      </c>
      <c r="K18" s="128">
        <v>4842.0161899199993</v>
      </c>
      <c r="M18" s="127">
        <v>1.02</v>
      </c>
    </row>
    <row r="19" spans="2:13" x14ac:dyDescent="0.15">
      <c r="D19" s="31" t="s">
        <v>22</v>
      </c>
      <c r="E19" s="127">
        <v>2450.76436728</v>
      </c>
      <c r="F19" s="127">
        <v>2804.1466312799998</v>
      </c>
      <c r="G19" s="127">
        <v>3462.4351778400005</v>
      </c>
      <c r="H19" s="127">
        <v>3786.3158594400002</v>
      </c>
      <c r="I19" s="127">
        <v>4148.41064112</v>
      </c>
      <c r="J19" s="127">
        <v>4334.9497833600008</v>
      </c>
      <c r="K19" s="128">
        <v>4842.0161899199993</v>
      </c>
    </row>
    <row r="20" spans="2:13" x14ac:dyDescent="0.15">
      <c r="D20" s="31" t="s">
        <v>23</v>
      </c>
      <c r="E20" s="127">
        <v>2462.68173312</v>
      </c>
      <c r="F20" s="127">
        <v>2832.5763935999998</v>
      </c>
      <c r="G20" s="127">
        <v>3618.2311243199997</v>
      </c>
      <c r="H20" s="127">
        <v>3966.1906154399999</v>
      </c>
      <c r="I20" s="127">
        <v>4271.5213812000002</v>
      </c>
      <c r="J20" s="127">
        <v>4439.3302022400003</v>
      </c>
      <c r="K20" s="128">
        <v>5007.4479050399996</v>
      </c>
    </row>
    <row r="21" spans="2:13" x14ac:dyDescent="0.15">
      <c r="D21" s="31" t="s">
        <v>24</v>
      </c>
      <c r="E21" s="127">
        <v>2474.5248144000002</v>
      </c>
      <c r="F21" s="127">
        <v>2861.0273800800001</v>
      </c>
      <c r="G21" s="127">
        <v>3618.2311243199997</v>
      </c>
      <c r="H21" s="127">
        <v>3966.1906154399999</v>
      </c>
      <c r="I21" s="127">
        <v>4271.5213812000002</v>
      </c>
      <c r="J21" s="127">
        <v>4439.3302022400003</v>
      </c>
      <c r="K21" s="128">
        <v>5007.4479050399996</v>
      </c>
    </row>
    <row r="22" spans="2:13" x14ac:dyDescent="0.15">
      <c r="D22" s="31" t="s">
        <v>25</v>
      </c>
      <c r="E22" s="127">
        <v>2486.4103440000004</v>
      </c>
      <c r="F22" s="127">
        <v>2889.5102027999997</v>
      </c>
      <c r="G22" s="127">
        <v>3737.6913088800002</v>
      </c>
      <c r="H22" s="127">
        <v>4124.8412114399998</v>
      </c>
      <c r="I22" s="127">
        <v>4394.6321212800003</v>
      </c>
      <c r="J22" s="127">
        <v>4543.7424573600001</v>
      </c>
      <c r="K22" s="128">
        <v>5172.8690080800006</v>
      </c>
    </row>
    <row r="23" spans="2:13" x14ac:dyDescent="0.15">
      <c r="D23" s="31" t="s">
        <v>26</v>
      </c>
      <c r="E23" s="127">
        <v>2498.3170977600003</v>
      </c>
      <c r="F23" s="127">
        <v>2917.97180136</v>
      </c>
      <c r="G23" s="127">
        <v>3737.6913088800002</v>
      </c>
      <c r="H23" s="127">
        <v>4124.8412114399998</v>
      </c>
      <c r="I23" s="127">
        <v>4394.6321212800003</v>
      </c>
      <c r="J23" s="127">
        <v>4543.7424573600001</v>
      </c>
      <c r="K23" s="128">
        <v>5172.8690080800006</v>
      </c>
    </row>
    <row r="24" spans="2:13" x14ac:dyDescent="0.15">
      <c r="B24" s="121">
        <v>45047</v>
      </c>
      <c r="D24" s="31" t="s">
        <v>27</v>
      </c>
      <c r="E24" s="127">
        <v>2510.1177307200001</v>
      </c>
      <c r="F24" s="127">
        <v>2946.4121757599996</v>
      </c>
      <c r="G24" s="127">
        <v>3797.0340602400006</v>
      </c>
      <c r="H24" s="127">
        <v>4289.8272192000004</v>
      </c>
      <c r="I24" s="127">
        <v>4517.700413040001</v>
      </c>
      <c r="J24" s="127">
        <v>4648.165324560001</v>
      </c>
      <c r="K24" s="128">
        <v>5338.2688869599997</v>
      </c>
    </row>
    <row r="25" spans="2:13" x14ac:dyDescent="0.15">
      <c r="D25" s="31" t="s">
        <v>28</v>
      </c>
      <c r="E25" s="127">
        <v>2521.9926482400006</v>
      </c>
      <c r="F25" s="127">
        <v>2974.9056105600002</v>
      </c>
      <c r="G25" s="127">
        <v>3797.0340602400006</v>
      </c>
      <c r="H25" s="127">
        <v>4289.8272192000004</v>
      </c>
      <c r="I25" s="127">
        <v>4517.700413040001</v>
      </c>
      <c r="J25" s="127">
        <v>4648.165324560001</v>
      </c>
      <c r="K25" s="128">
        <v>5338.2688869599997</v>
      </c>
    </row>
    <row r="26" spans="2:13" x14ac:dyDescent="0.15">
      <c r="D26" s="31" t="s">
        <v>29</v>
      </c>
      <c r="E26" s="127">
        <v>2533.8675657600002</v>
      </c>
      <c r="F26" s="127">
        <v>3003.3778212000002</v>
      </c>
      <c r="G26" s="127">
        <v>3889.3379320800004</v>
      </c>
      <c r="H26" s="127">
        <v>4461.41394072</v>
      </c>
      <c r="I26" s="127">
        <v>4640.7899289600009</v>
      </c>
      <c r="J26" s="127">
        <v>4752.5775796799999</v>
      </c>
      <c r="K26" s="128">
        <v>5503.6899900000008</v>
      </c>
    </row>
    <row r="27" spans="2:13" x14ac:dyDescent="0.15">
      <c r="D27" s="31" t="s">
        <v>30</v>
      </c>
      <c r="E27" s="127">
        <v>2545.7530953600003</v>
      </c>
      <c r="F27" s="127">
        <v>3031.8288076800004</v>
      </c>
      <c r="G27" s="127">
        <v>3889.3379320800004</v>
      </c>
      <c r="H27" s="127">
        <v>4461.41394072</v>
      </c>
      <c r="I27" s="127">
        <v>4640.7899289600009</v>
      </c>
      <c r="J27" s="127">
        <v>4752.5775796799999</v>
      </c>
      <c r="K27" s="128">
        <v>5503.6899900000008</v>
      </c>
    </row>
    <row r="28" spans="2:13" x14ac:dyDescent="0.15">
      <c r="D28" s="31" t="s">
        <v>31</v>
      </c>
      <c r="E28" s="127">
        <v>2557.5855645600004</v>
      </c>
      <c r="F28" s="127">
        <v>3060.2691820800005</v>
      </c>
      <c r="G28" s="127">
        <v>3981.6842522400007</v>
      </c>
      <c r="H28" s="127">
        <v>4639.8772900800004</v>
      </c>
      <c r="I28" s="127">
        <v>4763.9218932000003</v>
      </c>
      <c r="J28" s="127">
        <v>4857.02167104</v>
      </c>
      <c r="K28" s="128">
        <v>5669.1004809600008</v>
      </c>
    </row>
    <row r="29" spans="2:13" x14ac:dyDescent="0.15">
      <c r="D29" s="31" t="s">
        <v>32</v>
      </c>
      <c r="E29" s="127">
        <v>2569.4817062400002</v>
      </c>
      <c r="F29" s="127">
        <v>3088.7307806400004</v>
      </c>
      <c r="G29" s="127">
        <v>3981.6842522400007</v>
      </c>
      <c r="H29" s="127">
        <v>4653.5350370400001</v>
      </c>
      <c r="I29" s="127">
        <v>4763.9218932000003</v>
      </c>
      <c r="J29" s="127">
        <v>4857.02167104</v>
      </c>
      <c r="K29" s="128">
        <v>5669.1004809600008</v>
      </c>
    </row>
    <row r="30" spans="2:13" x14ac:dyDescent="0.15">
      <c r="D30" s="31" t="s">
        <v>33</v>
      </c>
      <c r="E30" s="127">
        <v>2581.3141754399999</v>
      </c>
      <c r="F30" s="127">
        <v>3117.2029912800003</v>
      </c>
      <c r="G30" s="127">
        <v>4073.9987361600006</v>
      </c>
      <c r="H30" s="127">
        <v>4745.8495209599996</v>
      </c>
      <c r="I30" s="127">
        <v>4886.9689608000008</v>
      </c>
      <c r="J30" s="127">
        <v>4961.4020899199995</v>
      </c>
      <c r="K30" s="128">
        <v>5834.5215840000001</v>
      </c>
    </row>
    <row r="31" spans="2:13" x14ac:dyDescent="0.15">
      <c r="D31" s="31" t="s">
        <v>34</v>
      </c>
      <c r="E31" s="127">
        <v>2593.1997050400005</v>
      </c>
      <c r="F31" s="127">
        <v>3145.6752019199998</v>
      </c>
      <c r="G31" s="127">
        <v>4073.9987361600006</v>
      </c>
      <c r="H31" s="127">
        <v>4745.8495209599996</v>
      </c>
      <c r="I31" s="127">
        <v>4886.9689608000008</v>
      </c>
      <c r="J31" s="127">
        <v>4961.4020899199995</v>
      </c>
      <c r="K31" s="128">
        <v>5834.5215840000001</v>
      </c>
    </row>
    <row r="32" spans="2:13" x14ac:dyDescent="0.15">
      <c r="D32" s="31" t="s">
        <v>35</v>
      </c>
      <c r="E32" s="127">
        <v>2605.0852346399997</v>
      </c>
      <c r="F32" s="127">
        <v>3174.1580246400003</v>
      </c>
      <c r="G32" s="127">
        <v>4166.302608</v>
      </c>
      <c r="H32" s="127">
        <v>4838.1852290400002</v>
      </c>
      <c r="I32" s="127">
        <v>5010.07970088</v>
      </c>
      <c r="J32" s="127">
        <v>5065.8461812799997</v>
      </c>
      <c r="K32" s="128">
        <v>6004.6013901600008</v>
      </c>
    </row>
    <row r="33" spans="4:11" x14ac:dyDescent="0.15">
      <c r="D33" s="31" t="s">
        <v>36</v>
      </c>
      <c r="E33" s="127">
        <v>2616.9177038400003</v>
      </c>
      <c r="F33" s="127">
        <v>3202.5877869599994</v>
      </c>
      <c r="G33" s="127">
        <v>4166.302608</v>
      </c>
      <c r="H33" s="127">
        <v>4838.1852290400002</v>
      </c>
      <c r="I33" s="127">
        <v>5010.07970088</v>
      </c>
      <c r="J33" s="127">
        <v>5065.8461812799997</v>
      </c>
      <c r="K33" s="128">
        <v>6004.6013901600008</v>
      </c>
    </row>
    <row r="34" spans="4:11" x14ac:dyDescent="0.15">
      <c r="D34" s="31" t="s">
        <v>37</v>
      </c>
      <c r="E34" s="127">
        <v>2628.8138455200001</v>
      </c>
      <c r="F34" s="127">
        <v>3231.07060968</v>
      </c>
      <c r="G34" s="127">
        <v>4258.6277040000004</v>
      </c>
      <c r="H34" s="127">
        <v>4930.4466525600001</v>
      </c>
      <c r="I34" s="127">
        <v>5133.1267684800014</v>
      </c>
      <c r="J34" s="127">
        <v>5170.2478243200012</v>
      </c>
      <c r="K34" s="128">
        <v>6004.6013901600008</v>
      </c>
    </row>
    <row r="35" spans="4:11" x14ac:dyDescent="0.15">
      <c r="D35" s="31" t="s">
        <v>38</v>
      </c>
      <c r="E35" s="127">
        <v>2628.8138455200001</v>
      </c>
      <c r="F35" s="127">
        <v>3259.5109840800005</v>
      </c>
      <c r="G35" s="127">
        <v>4258.6277040000004</v>
      </c>
      <c r="H35" s="127">
        <v>4930.4466525600001</v>
      </c>
      <c r="I35" s="127">
        <v>5133.1267684800014</v>
      </c>
      <c r="J35" s="127">
        <v>5170.2478243200012</v>
      </c>
      <c r="K35" s="128">
        <v>6004.6013901600008</v>
      </c>
    </row>
    <row r="36" spans="4:11" x14ac:dyDescent="0.15">
      <c r="D36" s="31" t="s">
        <v>39</v>
      </c>
      <c r="E36" s="127">
        <v>2628.8138455200001</v>
      </c>
      <c r="F36" s="127">
        <v>3288.3652296</v>
      </c>
      <c r="G36" s="127">
        <v>4258.6277040000004</v>
      </c>
      <c r="H36" s="127">
        <v>4930.4466525600001</v>
      </c>
      <c r="I36" s="127">
        <v>5133.1267684800014</v>
      </c>
      <c r="J36" s="127">
        <v>5170.2478243200012</v>
      </c>
      <c r="K36" s="128">
        <v>6004.6013901600008</v>
      </c>
    </row>
    <row r="37" spans="4:11" x14ac:dyDescent="0.15">
      <c r="D37" s="31" t="s">
        <v>40</v>
      </c>
      <c r="E37" s="127">
        <v>2628.8138455200001</v>
      </c>
      <c r="F37" s="127">
        <v>3288.3652296</v>
      </c>
      <c r="G37" s="127">
        <v>4258.6277040000004</v>
      </c>
      <c r="H37" s="127">
        <v>4930.4466525600001</v>
      </c>
      <c r="I37" s="127">
        <v>5133.1267684800014</v>
      </c>
      <c r="J37" s="127">
        <v>5170.2478243200012</v>
      </c>
      <c r="K37" s="128">
        <v>6004.6013901600008</v>
      </c>
    </row>
    <row r="38" spans="4:11" ht="14" thickBot="1" x14ac:dyDescent="0.2">
      <c r="D38" s="32" t="s">
        <v>41</v>
      </c>
      <c r="E38" s="129">
        <v>2628.8138455200001</v>
      </c>
      <c r="F38" s="129">
        <v>3288.3652296</v>
      </c>
      <c r="G38" s="129">
        <v>4258.6277040000004</v>
      </c>
      <c r="H38" s="129">
        <v>4930.4466525600001</v>
      </c>
      <c r="I38" s="129">
        <v>5133.1267684800014</v>
      </c>
      <c r="J38" s="129">
        <v>5170.2478243200012</v>
      </c>
      <c r="K38" s="130">
        <v>6004.6013901600008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A615AF-58B6-B34F-A288-C3C988DAA671}">
  <dimension ref="B5:M38"/>
  <sheetViews>
    <sheetView workbookViewId="0">
      <selection activeCell="O44" sqref="O44"/>
    </sheetView>
  </sheetViews>
  <sheetFormatPr baseColWidth="10" defaultRowHeight="13" x14ac:dyDescent="0.15"/>
  <sheetData>
    <row r="5" spans="4:11" ht="14" thickBot="1" x14ac:dyDescent="0.2"/>
    <row r="6" spans="4:11" ht="14" thickBot="1" x14ac:dyDescent="0.2">
      <c r="D6" s="30" t="s">
        <v>9</v>
      </c>
      <c r="E6" s="60">
        <v>1</v>
      </c>
      <c r="F6" s="60">
        <v>2</v>
      </c>
      <c r="G6" s="60">
        <v>3</v>
      </c>
      <c r="H6" s="120" t="s">
        <v>68</v>
      </c>
      <c r="I6" s="120" t="s">
        <v>69</v>
      </c>
      <c r="J6" s="60">
        <v>5</v>
      </c>
      <c r="K6" s="61">
        <v>6</v>
      </c>
    </row>
    <row r="7" spans="4:11" x14ac:dyDescent="0.15">
      <c r="D7" s="31" t="s">
        <v>10</v>
      </c>
      <c r="E7" s="127">
        <v>2126.1457216368003</v>
      </c>
      <c r="F7" s="127">
        <v>2329.4048326416</v>
      </c>
      <c r="G7" s="127">
        <v>2633.9687695008006</v>
      </c>
      <c r="H7" s="127">
        <v>2854.5251464223998</v>
      </c>
      <c r="I7" s="127">
        <v>3368.1716793072005</v>
      </c>
      <c r="J7" s="127">
        <v>3680.5940736480002</v>
      </c>
      <c r="K7" s="128">
        <v>3844.4851269936003</v>
      </c>
    </row>
    <row r="8" spans="4:11" x14ac:dyDescent="0.15">
      <c r="D8" s="31" t="s">
        <v>11</v>
      </c>
      <c r="E8" s="127">
        <v>2304.2599335648006</v>
      </c>
      <c r="F8" s="127">
        <v>2513.5914889872006</v>
      </c>
      <c r="G8" s="127">
        <v>2834.0455299552</v>
      </c>
      <c r="H8" s="127">
        <v>3062.3088238559994</v>
      </c>
      <c r="I8" s="127">
        <v>3540.8412574704003</v>
      </c>
      <c r="J8" s="127">
        <v>3826.3219153488003</v>
      </c>
      <c r="K8" s="128">
        <v>4032.1463905728006</v>
      </c>
    </row>
    <row r="9" spans="4:11" x14ac:dyDescent="0.15">
      <c r="D9" s="31" t="s">
        <v>12</v>
      </c>
      <c r="E9" s="127">
        <v>2316.3615251136002</v>
      </c>
      <c r="F9" s="127">
        <v>2537.7946720848004</v>
      </c>
      <c r="G9" s="127">
        <v>2834.0455299552</v>
      </c>
      <c r="H9" s="127">
        <v>3062.3088238559994</v>
      </c>
      <c r="I9" s="127">
        <v>3540.8412574704003</v>
      </c>
      <c r="J9" s="127">
        <v>3826.3219153488003</v>
      </c>
      <c r="K9" s="128">
        <v>4032.1463905728006</v>
      </c>
    </row>
    <row r="10" spans="4:11" x14ac:dyDescent="0.15">
      <c r="D10" s="31" t="s">
        <v>13</v>
      </c>
      <c r="E10" s="127">
        <v>2328.4847653055999</v>
      </c>
      <c r="F10" s="127">
        <v>2561.9545578959996</v>
      </c>
      <c r="G10" s="127">
        <v>2961.5560384032001</v>
      </c>
      <c r="H10" s="127">
        <v>3207.7660575168002</v>
      </c>
      <c r="I10" s="127">
        <v>3666.4683339600001</v>
      </c>
      <c r="J10" s="127">
        <v>3932.8332398928005</v>
      </c>
      <c r="K10" s="128">
        <v>4200.8542670304005</v>
      </c>
    </row>
    <row r="11" spans="4:11" x14ac:dyDescent="0.15">
      <c r="D11" s="31" t="s">
        <v>14</v>
      </c>
      <c r="E11" s="127">
        <v>2340.5755325328</v>
      </c>
      <c r="F11" s="127">
        <v>2586.1685653151999</v>
      </c>
      <c r="G11" s="127">
        <v>2961.5560384032001</v>
      </c>
      <c r="H11" s="127">
        <v>3207.7660575168002</v>
      </c>
      <c r="I11" s="127">
        <v>3666.4683339600001</v>
      </c>
      <c r="J11" s="127">
        <v>3932.8332398928005</v>
      </c>
      <c r="K11" s="128">
        <v>4200.8542670304005</v>
      </c>
    </row>
    <row r="12" spans="4:11" x14ac:dyDescent="0.15">
      <c r="D12" s="31" t="s">
        <v>15</v>
      </c>
      <c r="E12" s="127">
        <v>2352.6446511168001</v>
      </c>
      <c r="F12" s="127">
        <v>2610.4042213776002</v>
      </c>
      <c r="G12" s="127">
        <v>3094.8467345855997</v>
      </c>
      <c r="H12" s="127">
        <v>3360.1292083583999</v>
      </c>
      <c r="I12" s="127">
        <v>3791.9438699472003</v>
      </c>
      <c r="J12" s="127">
        <v>4039.3120914719998</v>
      </c>
      <c r="K12" s="128">
        <v>4369.6054407743995</v>
      </c>
    </row>
    <row r="13" spans="4:11" x14ac:dyDescent="0.15">
      <c r="D13" s="31" t="s">
        <v>16</v>
      </c>
      <c r="E13" s="127">
        <v>2364.7678913088002</v>
      </c>
      <c r="F13" s="127">
        <v>2634.5749315104003</v>
      </c>
      <c r="G13" s="127">
        <v>3094.8467345855997</v>
      </c>
      <c r="H13" s="127">
        <v>3360.1292083583999</v>
      </c>
      <c r="I13" s="127">
        <v>3791.9438699472003</v>
      </c>
      <c r="J13" s="127">
        <v>4039.3120914719998</v>
      </c>
      <c r="K13" s="128">
        <v>4369.6054407743995</v>
      </c>
    </row>
    <row r="14" spans="4:11" x14ac:dyDescent="0.15">
      <c r="D14" s="31" t="s">
        <v>17</v>
      </c>
      <c r="E14" s="127">
        <v>2376.8803071791999</v>
      </c>
      <c r="F14" s="127">
        <v>2658.7889389296001</v>
      </c>
      <c r="G14" s="127">
        <v>3234.0908076480005</v>
      </c>
      <c r="H14" s="127">
        <v>3519.7554789935998</v>
      </c>
      <c r="I14" s="127">
        <v>3917.5276491504005</v>
      </c>
      <c r="J14" s="127">
        <v>4145.855888980801</v>
      </c>
      <c r="K14" s="128">
        <v>4538.3349658752013</v>
      </c>
    </row>
    <row r="15" spans="4:11" x14ac:dyDescent="0.15">
      <c r="D15" s="31" t="s">
        <v>18</v>
      </c>
      <c r="E15" s="127">
        <v>2389.0251960144001</v>
      </c>
      <c r="F15" s="127">
        <v>2683.0245949920004</v>
      </c>
      <c r="G15" s="127">
        <v>3234.0908076480005</v>
      </c>
      <c r="H15" s="127">
        <v>3519.7554789935998</v>
      </c>
      <c r="I15" s="127">
        <v>3917.5276491504005</v>
      </c>
      <c r="J15" s="127">
        <v>4145.855888980801</v>
      </c>
      <c r="K15" s="128">
        <v>4538.3349658752013</v>
      </c>
    </row>
    <row r="16" spans="4:11" x14ac:dyDescent="0.15">
      <c r="D16" s="31" t="s">
        <v>19</v>
      </c>
      <c r="E16" s="127">
        <v>2401.0943145983997</v>
      </c>
      <c r="F16" s="127">
        <v>2707.1628321600001</v>
      </c>
      <c r="G16" s="127">
        <v>3379.6129872384004</v>
      </c>
      <c r="H16" s="127">
        <v>3686.9263017840003</v>
      </c>
      <c r="I16" s="127">
        <v>4043.0789553888003</v>
      </c>
      <c r="J16" s="127">
        <v>4252.3347405600007</v>
      </c>
      <c r="K16" s="128">
        <v>4707.0428423328003</v>
      </c>
    </row>
    <row r="17" spans="2:13" x14ac:dyDescent="0.15">
      <c r="D17" s="31" t="s">
        <v>20</v>
      </c>
      <c r="E17" s="127">
        <v>2475.6522417791998</v>
      </c>
      <c r="F17" s="127">
        <v>2802.1137812352008</v>
      </c>
      <c r="G17" s="127">
        <v>3379.6129872384004</v>
      </c>
      <c r="H17" s="127">
        <v>3686.9263017840003</v>
      </c>
      <c r="I17" s="127">
        <v>4105.8816693120007</v>
      </c>
      <c r="J17" s="127">
        <v>4315.0725085536005</v>
      </c>
      <c r="K17" s="128">
        <v>4770.1269886176005</v>
      </c>
    </row>
    <row r="18" spans="2:13" x14ac:dyDescent="0.15">
      <c r="D18" s="31" t="s">
        <v>21</v>
      </c>
      <c r="E18" s="127">
        <v>2487.7321846847999</v>
      </c>
      <c r="F18" s="127">
        <v>2831.1662604096005</v>
      </c>
      <c r="G18" s="127">
        <v>3531.6838813968006</v>
      </c>
      <c r="H18" s="127">
        <v>3862.0421766288005</v>
      </c>
      <c r="I18" s="127">
        <v>4231.3788539424004</v>
      </c>
      <c r="J18" s="127">
        <v>4421.6487790272013</v>
      </c>
      <c r="K18" s="128">
        <v>4938.8565137183996</v>
      </c>
    </row>
    <row r="19" spans="2:13" x14ac:dyDescent="0.15">
      <c r="D19" s="31" t="s">
        <v>22</v>
      </c>
      <c r="E19" s="127">
        <v>2499.7796546256</v>
      </c>
      <c r="F19" s="127">
        <v>2860.2295639055997</v>
      </c>
      <c r="G19" s="127">
        <v>3531.6838813968006</v>
      </c>
      <c r="H19" s="127">
        <v>3862.0421766288005</v>
      </c>
      <c r="I19" s="127">
        <v>4231.3788539424004</v>
      </c>
      <c r="J19" s="127">
        <v>4421.6487790272013</v>
      </c>
      <c r="K19" s="128">
        <v>4938.8565137183996</v>
      </c>
    </row>
    <row r="20" spans="2:13" x14ac:dyDescent="0.15">
      <c r="D20" s="31" t="s">
        <v>23</v>
      </c>
      <c r="E20" s="127">
        <v>2511.9353677824001</v>
      </c>
      <c r="F20" s="127">
        <v>2889.2279214719997</v>
      </c>
      <c r="G20" s="127">
        <v>3690.5957468063998</v>
      </c>
      <c r="H20" s="127">
        <v>4045.5144277487998</v>
      </c>
      <c r="I20" s="127">
        <v>4356.9518088240002</v>
      </c>
      <c r="J20" s="127">
        <v>4528.1168062848001</v>
      </c>
      <c r="K20" s="128">
        <v>5107.5968631407995</v>
      </c>
      <c r="M20" s="127">
        <v>1.02</v>
      </c>
    </row>
    <row r="21" spans="2:13" x14ac:dyDescent="0.15">
      <c r="B21" s="126">
        <v>45139</v>
      </c>
      <c r="D21" s="31" t="s">
        <v>24</v>
      </c>
      <c r="E21" s="127">
        <v>2524.0153106880002</v>
      </c>
      <c r="F21" s="127">
        <v>2918.2479276816002</v>
      </c>
      <c r="G21" s="127">
        <v>3690.5957468063998</v>
      </c>
      <c r="H21" s="127">
        <v>4045.5144277487998</v>
      </c>
      <c r="I21" s="127">
        <v>4356.9518088240002</v>
      </c>
      <c r="J21" s="127">
        <v>4528.1168062848001</v>
      </c>
      <c r="K21" s="128">
        <v>5107.5968631407995</v>
      </c>
    </row>
    <row r="22" spans="2:13" x14ac:dyDescent="0.15">
      <c r="D22" s="31" t="s">
        <v>25</v>
      </c>
      <c r="E22" s="127">
        <v>2536.1385508800004</v>
      </c>
      <c r="F22" s="127">
        <v>2947.3004068559999</v>
      </c>
      <c r="G22" s="127">
        <v>3812.4451350576001</v>
      </c>
      <c r="H22" s="127">
        <v>4207.3380356688003</v>
      </c>
      <c r="I22" s="127">
        <v>4482.5247637056</v>
      </c>
      <c r="J22" s="127">
        <v>4634.6173065071998</v>
      </c>
      <c r="K22" s="128">
        <v>5276.3263882416004</v>
      </c>
    </row>
    <row r="23" spans="2:13" x14ac:dyDescent="0.15">
      <c r="D23" s="31" t="s">
        <v>26</v>
      </c>
      <c r="E23" s="127">
        <v>2548.2834397152001</v>
      </c>
      <c r="F23" s="127">
        <v>2976.3312373872</v>
      </c>
      <c r="G23" s="127">
        <v>3812.4451350576001</v>
      </c>
      <c r="H23" s="127">
        <v>4207.3380356688003</v>
      </c>
      <c r="I23" s="127">
        <v>4482.5247637056</v>
      </c>
      <c r="J23" s="127">
        <v>4634.6173065071998</v>
      </c>
      <c r="K23" s="128">
        <v>5276.3263882416004</v>
      </c>
    </row>
    <row r="24" spans="2:13" x14ac:dyDescent="0.15">
      <c r="D24" s="31" t="s">
        <v>27</v>
      </c>
      <c r="E24" s="127">
        <v>2560.3200853344001</v>
      </c>
      <c r="F24" s="127">
        <v>3005.3404192751996</v>
      </c>
      <c r="G24" s="127">
        <v>3872.9747414448007</v>
      </c>
      <c r="H24" s="127">
        <v>4375.6237635840007</v>
      </c>
      <c r="I24" s="127">
        <v>4608.0544213008006</v>
      </c>
      <c r="J24" s="127">
        <v>4741.1286310512014</v>
      </c>
      <c r="K24" s="128">
        <v>5445.0342646991994</v>
      </c>
    </row>
    <row r="25" spans="2:13" x14ac:dyDescent="0.15">
      <c r="D25" s="31" t="s">
        <v>28</v>
      </c>
      <c r="E25" s="127">
        <v>2572.4325012048007</v>
      </c>
      <c r="F25" s="127">
        <v>3034.4037227712001</v>
      </c>
      <c r="G25" s="127">
        <v>3872.9747414448007</v>
      </c>
      <c r="H25" s="127">
        <v>4375.6237635840007</v>
      </c>
      <c r="I25" s="127">
        <v>4608.0544213008006</v>
      </c>
      <c r="J25" s="127">
        <v>4741.1286310512014</v>
      </c>
      <c r="K25" s="128">
        <v>5445.0342646991994</v>
      </c>
    </row>
    <row r="26" spans="2:13" x14ac:dyDescent="0.15">
      <c r="D26" s="31" t="s">
        <v>29</v>
      </c>
      <c r="E26" s="127">
        <v>2584.5449170752004</v>
      </c>
      <c r="F26" s="127">
        <v>3063.4453776240002</v>
      </c>
      <c r="G26" s="127">
        <v>3967.1246907216005</v>
      </c>
      <c r="H26" s="127">
        <v>4550.6422195344003</v>
      </c>
      <c r="I26" s="127">
        <v>4733.6057275392013</v>
      </c>
      <c r="J26" s="127">
        <v>4847.6291312736003</v>
      </c>
      <c r="K26" s="128">
        <v>5613.7637898000012</v>
      </c>
    </row>
    <row r="27" spans="2:13" x14ac:dyDescent="0.15">
      <c r="D27" s="31" t="s">
        <v>30</v>
      </c>
      <c r="E27" s="127">
        <v>2596.6681572672005</v>
      </c>
      <c r="F27" s="127">
        <v>3092.4653838336003</v>
      </c>
      <c r="G27" s="127">
        <v>3967.1246907216005</v>
      </c>
      <c r="H27" s="127">
        <v>4550.6422195344003</v>
      </c>
      <c r="I27" s="127">
        <v>4733.6057275392013</v>
      </c>
      <c r="J27" s="127">
        <v>4847.6291312736003</v>
      </c>
      <c r="K27" s="128">
        <v>5613.7637898000012</v>
      </c>
    </row>
    <row r="28" spans="2:13" x14ac:dyDescent="0.15">
      <c r="D28" s="31" t="s">
        <v>31</v>
      </c>
      <c r="E28" s="127">
        <v>2608.7372758512006</v>
      </c>
      <c r="F28" s="127">
        <v>3121.4745657216004</v>
      </c>
      <c r="G28" s="127">
        <v>4061.3179372848008</v>
      </c>
      <c r="H28" s="127">
        <v>4732.6748358816003</v>
      </c>
      <c r="I28" s="127">
        <v>4859.2003310640002</v>
      </c>
      <c r="J28" s="127">
        <v>4954.1621044608</v>
      </c>
      <c r="K28" s="128">
        <v>5782.4824905792011</v>
      </c>
    </row>
    <row r="29" spans="2:13" x14ac:dyDescent="0.15">
      <c r="D29" s="31" t="s">
        <v>32</v>
      </c>
      <c r="E29" s="127">
        <v>2620.8713403648003</v>
      </c>
      <c r="F29" s="127">
        <v>3150.5053962528004</v>
      </c>
      <c r="G29" s="127">
        <v>4061.3179372848008</v>
      </c>
      <c r="H29" s="127">
        <v>4746.6057377808002</v>
      </c>
      <c r="I29" s="127">
        <v>4859.2003310640002</v>
      </c>
      <c r="J29" s="127">
        <v>4954.1621044608</v>
      </c>
      <c r="K29" s="128">
        <v>5782.4824905792011</v>
      </c>
    </row>
    <row r="30" spans="2:13" x14ac:dyDescent="0.15">
      <c r="D30" s="31" t="s">
        <v>33</v>
      </c>
      <c r="E30" s="127">
        <v>2632.9404589487999</v>
      </c>
      <c r="F30" s="127">
        <v>3179.5470511056005</v>
      </c>
      <c r="G30" s="127">
        <v>4155.4787108832006</v>
      </c>
      <c r="H30" s="127">
        <v>4840.7665113792</v>
      </c>
      <c r="I30" s="127">
        <v>4984.7083400160009</v>
      </c>
      <c r="J30" s="127">
        <v>5060.6301317183998</v>
      </c>
      <c r="K30" s="128">
        <v>5951.2120156800001</v>
      </c>
    </row>
    <row r="31" spans="2:13" x14ac:dyDescent="0.15">
      <c r="D31" s="31" t="s">
        <v>34</v>
      </c>
      <c r="E31" s="127">
        <v>2645.0636991408005</v>
      </c>
      <c r="F31" s="127">
        <v>3208.5887059583997</v>
      </c>
      <c r="G31" s="127">
        <v>4155.4787108832006</v>
      </c>
      <c r="H31" s="127">
        <v>4840.7665113792</v>
      </c>
      <c r="I31" s="127">
        <v>4984.7083400160009</v>
      </c>
      <c r="J31" s="127">
        <v>5060.6301317183998</v>
      </c>
      <c r="K31" s="128">
        <v>5951.2120156800001</v>
      </c>
    </row>
    <row r="32" spans="2:13" x14ac:dyDescent="0.15">
      <c r="D32" s="31" t="s">
        <v>35</v>
      </c>
      <c r="E32" s="127">
        <v>2657.1869393327997</v>
      </c>
      <c r="F32" s="127">
        <v>3237.6411851328003</v>
      </c>
      <c r="G32" s="127">
        <v>4249.6286601600004</v>
      </c>
      <c r="H32" s="127">
        <v>4934.9489336207998</v>
      </c>
      <c r="I32" s="127">
        <v>5110.2812948975998</v>
      </c>
      <c r="J32" s="127">
        <v>5167.1631049055995</v>
      </c>
      <c r="K32" s="128">
        <v>6124.6934179632008</v>
      </c>
    </row>
    <row r="33" spans="4:11" x14ac:dyDescent="0.15">
      <c r="D33" s="31" t="s">
        <v>36</v>
      </c>
      <c r="E33" s="127">
        <v>2669.2560579168003</v>
      </c>
      <c r="F33" s="127">
        <v>3266.6395426991994</v>
      </c>
      <c r="G33" s="127">
        <v>4249.6286601600004</v>
      </c>
      <c r="H33" s="127">
        <v>4934.9489336207998</v>
      </c>
      <c r="I33" s="127">
        <v>5110.2812948975998</v>
      </c>
      <c r="J33" s="127">
        <v>5167.1631049055995</v>
      </c>
      <c r="K33" s="128">
        <v>6124.6934179632008</v>
      </c>
    </row>
    <row r="34" spans="4:11" x14ac:dyDescent="0.15">
      <c r="D34" s="31" t="s">
        <v>37</v>
      </c>
      <c r="E34" s="127">
        <v>2681.3901224304</v>
      </c>
      <c r="F34" s="127">
        <v>3295.6920218736</v>
      </c>
      <c r="G34" s="127">
        <v>4343.8002580800003</v>
      </c>
      <c r="H34" s="127">
        <v>5029.0555856112005</v>
      </c>
      <c r="I34" s="127">
        <v>5235.7893038496013</v>
      </c>
      <c r="J34" s="127">
        <v>5273.6527808064011</v>
      </c>
      <c r="K34" s="128">
        <v>6124.6934179632008</v>
      </c>
    </row>
    <row r="35" spans="4:11" x14ac:dyDescent="0.15">
      <c r="D35" s="31" t="s">
        <v>38</v>
      </c>
      <c r="E35" s="127">
        <v>2681.3901224304</v>
      </c>
      <c r="F35" s="127">
        <v>3324.7012037616005</v>
      </c>
      <c r="G35" s="127">
        <v>4343.8002580800003</v>
      </c>
      <c r="H35" s="127">
        <v>5029.0555856112005</v>
      </c>
      <c r="I35" s="127">
        <v>5235.7893038496013</v>
      </c>
      <c r="J35" s="127">
        <v>5273.6527808064011</v>
      </c>
      <c r="K35" s="128">
        <v>6124.6934179632008</v>
      </c>
    </row>
    <row r="36" spans="4:11" x14ac:dyDescent="0.15">
      <c r="D36" s="31" t="s">
        <v>39</v>
      </c>
      <c r="E36" s="127">
        <v>2681.3901224304</v>
      </c>
      <c r="F36" s="127">
        <v>3354.1325341920001</v>
      </c>
      <c r="G36" s="127">
        <v>4343.8002580800003</v>
      </c>
      <c r="H36" s="127">
        <v>5029.0555856112005</v>
      </c>
      <c r="I36" s="127">
        <v>5235.7893038496013</v>
      </c>
      <c r="J36" s="127">
        <v>5273.6527808064011</v>
      </c>
      <c r="K36" s="128">
        <v>6124.6934179632008</v>
      </c>
    </row>
    <row r="37" spans="4:11" x14ac:dyDescent="0.15">
      <c r="D37" s="31" t="s">
        <v>40</v>
      </c>
      <c r="E37" s="127">
        <v>2681.3901224304</v>
      </c>
      <c r="F37" s="127">
        <v>3354.1325341920001</v>
      </c>
      <c r="G37" s="127">
        <v>4343.8002580800003</v>
      </c>
      <c r="H37" s="127">
        <v>5029.0555856112005</v>
      </c>
      <c r="I37" s="127">
        <v>5235.7893038496013</v>
      </c>
      <c r="J37" s="127">
        <v>5273.6527808064011</v>
      </c>
      <c r="K37" s="128">
        <v>6124.6934179632008</v>
      </c>
    </row>
    <row r="38" spans="4:11" ht="14" thickBot="1" x14ac:dyDescent="0.2">
      <c r="D38" s="32" t="s">
        <v>41</v>
      </c>
      <c r="E38" s="129">
        <v>2681.3901224304</v>
      </c>
      <c r="F38" s="129">
        <v>3354.1325341920001</v>
      </c>
      <c r="G38" s="129">
        <v>4343.8002580800003</v>
      </c>
      <c r="H38" s="129">
        <v>5029.0555856112005</v>
      </c>
      <c r="I38" s="129">
        <v>5235.7893038496013</v>
      </c>
      <c r="J38" s="129">
        <v>5273.6527808064011</v>
      </c>
      <c r="K38" s="130">
        <v>6124.6934179632008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Mloc 2022</vt:lpstr>
      <vt:lpstr>Salaires au 01.12.2022</vt:lpstr>
      <vt:lpstr>Salaires au 01.02.2023</vt:lpstr>
      <vt:lpstr>Salaires au 01.05.2023</vt:lpstr>
      <vt:lpstr>Salaires au 01.08.2023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 Potter</dc:creator>
  <cp:lastModifiedBy>Microsoft Office User</cp:lastModifiedBy>
  <cp:lastPrinted>2022-10-04T12:33:39Z</cp:lastPrinted>
  <dcterms:created xsi:type="dcterms:W3CDTF">2003-10-28T07:22:35Z</dcterms:created>
  <dcterms:modified xsi:type="dcterms:W3CDTF">2022-10-21T05:01:10Z</dcterms:modified>
</cp:coreProperties>
</file>