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7C95982C-E9C4-4002-AC38-7BE06EAE41E3}" xr6:coauthVersionLast="47" xr6:coauthVersionMax="47" xr10:uidLastSave="{00000000-0000-0000-0000-000000000000}"/>
  <bookViews>
    <workbookView xWindow="-120" yWindow="-120" windowWidth="51840" windowHeight="21240" xr2:uid="{05AAAAD1-2558-954C-8C98-5F0263B4DDAE}"/>
  </bookViews>
  <sheets>
    <sheet name="DA" sheetId="1" r:id="rId1"/>
    <sheet name="SuiviDA" sheetId="8" r:id="rId2"/>
    <sheet name="Liste de valeurs" sheetId="2" r:id="rId3"/>
  </sheets>
  <functionGroups builtInGroupCount="19"/>
  <definedNames>
    <definedName name="_xlnm.Print_Area" localSheetId="0">DA!$A$1:$H$49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8" l="1"/>
  <c r="L8" i="8" s="1"/>
  <c r="G4" i="1"/>
  <c r="L9" i="8" l="1"/>
  <c r="L7" i="8"/>
  <c r="L10" i="8"/>
  <c r="L11" i="8"/>
</calcChain>
</file>

<file path=xl/sharedStrings.xml><?xml version="1.0" encoding="utf-8"?>
<sst xmlns="http://schemas.openxmlformats.org/spreadsheetml/2006/main" count="211" uniqueCount="186">
  <si>
    <t>DEMANDE D'ACHAT</t>
  </si>
  <si>
    <t>Service demandeur</t>
  </si>
  <si>
    <t>Quantité</t>
  </si>
  <si>
    <t>Commentaires</t>
  </si>
  <si>
    <t>Fournisseurs sollicités</t>
  </si>
  <si>
    <t>Date de reception de la demande d'achat</t>
  </si>
  <si>
    <t>SIGNATURE RESP. SERVICE</t>
  </si>
  <si>
    <t>Référence DA</t>
  </si>
  <si>
    <t>Engins</t>
  </si>
  <si>
    <t>Exploitation</t>
  </si>
  <si>
    <t>Divers</t>
  </si>
  <si>
    <t>HSE</t>
  </si>
  <si>
    <t>Nom du demandeur</t>
  </si>
  <si>
    <t>Exploitation Gabonaise de Grumes (EGG)</t>
  </si>
  <si>
    <t>Article</t>
  </si>
  <si>
    <t>Reference</t>
  </si>
  <si>
    <t>Bureau</t>
  </si>
  <si>
    <t>Type de machine concernée</t>
  </si>
  <si>
    <t>Numéro de parc</t>
  </si>
  <si>
    <t>B28</t>
  </si>
  <si>
    <t>B30</t>
  </si>
  <si>
    <t>B32</t>
  </si>
  <si>
    <t>B33</t>
  </si>
  <si>
    <t>B36</t>
  </si>
  <si>
    <t>B38</t>
  </si>
  <si>
    <t>B39</t>
  </si>
  <si>
    <t>B40</t>
  </si>
  <si>
    <t>B41</t>
  </si>
  <si>
    <t>B42</t>
  </si>
  <si>
    <t>B43</t>
  </si>
  <si>
    <t>B44</t>
  </si>
  <si>
    <t>S12</t>
  </si>
  <si>
    <t>S14</t>
  </si>
  <si>
    <t>S15</t>
  </si>
  <si>
    <t>S16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</si>
  <si>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</si>
  <si>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</si>
  <si>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</si>
  <si>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</si>
  <si>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</si>
  <si>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</si>
  <si>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</si>
  <si>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</si>
  <si>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</si>
  <si>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G2</t>
  </si>
  <si>
    <t>MAN 33.370</t>
  </si>
  <si>
    <t>G3</t>
  </si>
  <si>
    <t>G4</t>
  </si>
  <si>
    <t>DEUTZ 6L 912</t>
  </si>
  <si>
    <t>G5</t>
  </si>
  <si>
    <t>B17</t>
  </si>
  <si>
    <t>B18</t>
  </si>
  <si>
    <t>B19</t>
  </si>
  <si>
    <t>P14</t>
  </si>
  <si>
    <t>P17</t>
  </si>
  <si>
    <t>P19</t>
  </si>
  <si>
    <t>P20</t>
  </si>
  <si>
    <t>P21</t>
  </si>
  <si>
    <t>C1</t>
  </si>
  <si>
    <t>C2</t>
  </si>
  <si>
    <t>GE7</t>
  </si>
  <si>
    <t>GE8</t>
  </si>
  <si>
    <t>GE9</t>
  </si>
  <si>
    <t>GE21</t>
  </si>
  <si>
    <t>GE24</t>
  </si>
  <si>
    <t>GE26</t>
  </si>
  <si>
    <t>GE27</t>
  </si>
  <si>
    <t>GE28</t>
  </si>
  <si>
    <t>HF973</t>
  </si>
  <si>
    <t>HF974</t>
  </si>
  <si>
    <t>HQ220</t>
  </si>
  <si>
    <t>HU976</t>
  </si>
  <si>
    <t>HZ733</t>
  </si>
  <si>
    <t>JA479</t>
  </si>
  <si>
    <t>JF556</t>
  </si>
  <si>
    <t>JF833</t>
  </si>
  <si>
    <t>JL234</t>
  </si>
  <si>
    <t>JL347</t>
  </si>
  <si>
    <t>JM624</t>
  </si>
  <si>
    <t>JM625</t>
  </si>
  <si>
    <t>JN127</t>
  </si>
  <si>
    <t>JN128</t>
  </si>
  <si>
    <t>JT098</t>
  </si>
  <si>
    <t>JT832</t>
  </si>
  <si>
    <t>JV288</t>
  </si>
  <si>
    <t>JV289</t>
  </si>
  <si>
    <t>Commentaires (n°série, etc.)</t>
  </si>
  <si>
    <t>Degrés d'urgence</t>
  </si>
  <si>
    <t>Urgent</t>
  </si>
  <si>
    <t>Normal</t>
  </si>
  <si>
    <t>Peu urgent</t>
  </si>
  <si>
    <t>Item</t>
  </si>
  <si>
    <t>SIGNATURE RESP. ACHATS</t>
  </si>
  <si>
    <t>Fournisseurs retenus</t>
  </si>
  <si>
    <t>Fournisseur proposé</t>
  </si>
  <si>
    <t>SIGNATURE DIRECTION</t>
  </si>
  <si>
    <t>Date demande de la 1ere cotation</t>
  </si>
  <si>
    <t>FN070</t>
  </si>
  <si>
    <t>Date de la demande:</t>
  </si>
  <si>
    <t>DA-ATLROU-</t>
  </si>
  <si>
    <t>KOMATSU D85ESS</t>
  </si>
  <si>
    <t>KOMATSU D85A21</t>
  </si>
  <si>
    <t>CATERPILLAR 527</t>
  </si>
  <si>
    <t>CATERPILLAR 966D</t>
  </si>
  <si>
    <t>CATERPILLAR 966C</t>
  </si>
  <si>
    <t>CATERPILLAR 966E</t>
  </si>
  <si>
    <t>KOMATSU WA420</t>
  </si>
  <si>
    <t>KOMATSU WA470</t>
  </si>
  <si>
    <t>KOMATSU GD510</t>
  </si>
  <si>
    <t>KOMATSU GD555</t>
  </si>
  <si>
    <t>KOMATSU GD623</t>
  </si>
  <si>
    <t>MANITOU</t>
  </si>
  <si>
    <t>MMC L200 Double Cabine</t>
  </si>
  <si>
    <t>MMC L200 Simple Cabine</t>
  </si>
  <si>
    <t>FIAT Double Cabine</t>
  </si>
  <si>
    <t>FIAT Simple Cabine</t>
  </si>
  <si>
    <t>MERCEDES 10.17</t>
  </si>
  <si>
    <t>ISUZU FTS</t>
  </si>
  <si>
    <t>ISUZU D-MAX Simple Cabine</t>
  </si>
  <si>
    <t>NISSAN PATROL Simple Cabine</t>
  </si>
  <si>
    <t>NISSAN PATROL Ambulance</t>
  </si>
  <si>
    <t>RENAULT KERAX 350</t>
  </si>
  <si>
    <t xml:space="preserve">RENAULT KERAX 380 </t>
  </si>
  <si>
    <t>RENAULT KERAX 440</t>
  </si>
  <si>
    <t>STIHL MS780</t>
  </si>
  <si>
    <t>CATERPILLAR TRACTOPELLE 428F</t>
  </si>
  <si>
    <t xml:space="preserve"> </t>
  </si>
  <si>
    <t>DA-ATLENG-</t>
  </si>
  <si>
    <t>DA-BUREAU-</t>
  </si>
  <si>
    <t>DA-DIVERS-</t>
  </si>
  <si>
    <t>DA-ENGINS-</t>
  </si>
  <si>
    <t>DA-EXPLOI-</t>
  </si>
  <si>
    <t>Equipement</t>
  </si>
  <si>
    <t>Magasin/Avance</t>
  </si>
  <si>
    <t>Utilisation</t>
  </si>
  <si>
    <t>Type de machine</t>
  </si>
  <si>
    <t>0001/2022</t>
  </si>
  <si>
    <t>0000/2022</t>
  </si>
  <si>
    <t>----</t>
  </si>
  <si>
    <t>TIMBERJACK 480C</t>
  </si>
  <si>
    <t>0002/2022</t>
  </si>
  <si>
    <t>0003/2022</t>
  </si>
  <si>
    <t>Date du jour</t>
  </si>
  <si>
    <t>EGG - Registre des demandes d'achat Site Libembé</t>
  </si>
  <si>
    <t>Reception</t>
  </si>
  <si>
    <t>Numéro de DA</t>
  </si>
  <si>
    <t>Date de la DA</t>
  </si>
  <si>
    <t>Demandeur</t>
  </si>
  <si>
    <t>Délais d'appro</t>
  </si>
  <si>
    <t>Statut</t>
  </si>
  <si>
    <t>Reception 1 (date)</t>
  </si>
  <si>
    <t>Fournisseur</t>
  </si>
  <si>
    <t>N°BL</t>
  </si>
  <si>
    <t>Montant HT</t>
  </si>
  <si>
    <t>Reception 2 (date)</t>
  </si>
  <si>
    <t>Reception 3 (date)</t>
  </si>
  <si>
    <t>Reception 4 (date)</t>
  </si>
  <si>
    <t>Degré d'urgence</t>
  </si>
  <si>
    <t>PERKINS 110 KVA</t>
  </si>
  <si>
    <t>JOHN DEER 40 KVA</t>
  </si>
  <si>
    <t>JOHN DEER 102 KVA</t>
  </si>
  <si>
    <t>KOMATSU 27 KVA</t>
  </si>
  <si>
    <t>KOMATSU 70 KVA</t>
  </si>
  <si>
    <t>Libembe</t>
  </si>
  <si>
    <t>Lifouta</t>
  </si>
  <si>
    <t>Chantier Vert</t>
  </si>
  <si>
    <t>Chantier Rouge</t>
  </si>
  <si>
    <t>DA-HSE-</t>
  </si>
  <si>
    <t>DA-ROUL-</t>
  </si>
  <si>
    <t>DA-SCIERIE-</t>
  </si>
  <si>
    <t>Atelier Engin</t>
  </si>
  <si>
    <t>Atelier Roulage</t>
  </si>
  <si>
    <t>Roulage</t>
  </si>
  <si>
    <t>Scierie</t>
  </si>
  <si>
    <t>Projets Villageois</t>
  </si>
  <si>
    <t>Annulée</t>
  </si>
  <si>
    <t>Partiellement livrée</t>
  </si>
  <si>
    <t>Non reçue</t>
  </si>
  <si>
    <t>Livrée</t>
  </si>
  <si>
    <t>Test 1</t>
  </si>
  <si>
    <t>Test 2</t>
  </si>
  <si>
    <t>Test 3</t>
  </si>
  <si>
    <t>Test 4</t>
  </si>
  <si>
    <t>Test 5</t>
  </si>
  <si>
    <t>Test 6</t>
  </si>
  <si>
    <t>0003/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</si>
</sst>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24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4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3" xfId="0" applyFont="1" applyBorder="1"/>
    <xf numFmtId="0" fontId="5" fillId="0" borderId="1" xfId="0" applyFont="1" applyBorder="1"/>
    <xf numFmtId="0" fontId="5" fillId="0" borderId="4" xfId="0" applyFont="1" applyBorder="1"/>
    <xf numFmtId="0" fontId="0" fillId="2" borderId="1" xfId="0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0" xfId="0" quotePrefix="1"/>
    <xf numFmtId="0" fontId="0" fillId="0" borderId="0" xfId="0" quotePrefix="1" applyAlignment="1">
      <alignment horizontal="left"/>
    </xf>
    <xf numFmtId="0" fontId="0" fillId="0" borderId="0" xfId="0" applyAlignment="1">
      <alignment horizontal="left" vertical="center"/>
    </xf>
    <xf numFmtId="0" fontId="1" fillId="4" borderId="16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8" borderId="0" xfId="0" applyFill="1"/>
    <xf numFmtId="0" fontId="0" fillId="9" borderId="0" xfId="0" applyFill="1"/>
    <xf numFmtId="0" fontId="0" fillId="10" borderId="0" xfId="0" applyFill="1"/>
    <xf numFmtId="14" fontId="0" fillId="4" borderId="1" xfId="0" applyNumberForma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right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Alignment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0" fillId="4" borderId="0" xfId="0" applyFill="1"/>
    <xf numFmtId="14" fontId="2" fillId="5" borderId="0" xfId="0" applyNumberFormat="1" applyFont="1" applyFill="1" applyAlignment="1">
      <alignment horizontal="left" vertical="center"/>
    </xf>
    <xf numFmtId="14" fontId="10" fillId="6" borderId="1" xfId="0" applyNumberFormat="1" applyFont="1" applyFill="1" applyBorder="1" applyAlignment="1">
      <alignment horizontal="center" vertical="center" wrapText="1"/>
    </xf>
    <xf numFmtId="14" fontId="10" fillId="4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11" borderId="0" xfId="0" applyFill="1"/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 applyProtection="1">
      <alignment horizontal="left" vertical="center"/>
      <protection locked="0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indent="1"/>
    </xf>
    <xf numFmtId="0" fontId="2" fillId="3" borderId="3" xfId="0" applyFont="1" applyFill="1" applyBorder="1" applyAlignment="1">
      <alignment horizontal="left" inden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  <protection locked="0"/>
    </xf>
    <xf numFmtId="0" fontId="7" fillId="4" borderId="6" xfId="0" applyFont="1" applyFill="1" applyBorder="1" applyAlignment="1" applyProtection="1">
      <alignment horizontal="center" vertical="center"/>
      <protection locked="0"/>
    </xf>
    <xf numFmtId="0" fontId="10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22">
    <dxf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538369</xdr:colOff>
      <xdr:row>34</xdr:row>
      <xdr:rowOff>74545</xdr:rowOff>
    </xdr:from>
    <xdr:to>
      <xdr:col>5</xdr:col>
      <xdr:colOff>1225826</xdr:colOff>
      <xdr:row>37</xdr:row>
      <xdr:rowOff>95146</xdr:rowOff>
    </xdr:to>
    <xdr:pic macro="[0]!Bouton_impression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28" t="19561" r="15961" b="19583"/>
        <a:stretch/>
      </xdr:blipFill>
      <xdr:spPr>
        <a:xfrm>
          <a:off x="7023652" y="7769088"/>
          <a:ext cx="687457" cy="616949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1924050</xdr:colOff>
          <xdr:row>34</xdr:row>
          <xdr:rowOff>38100</xdr:rowOff>
        </xdr:from>
        <xdr:to>
          <xdr:col>6</xdr:col>
          <xdr:colOff>933450</xdr:colOff>
          <xdr:row>35</xdr:row>
          <xdr:rowOff>123825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E7C89-93DF-D946-8494-9CAE30C58B14}">
  <sheetPr codeName="Feuil1"/>
  <dimension ref="A2:I46"/>
  <sheetViews>
    <sheetView showGridLines="0" tabSelected="1" zoomScaleNormal="100" workbookViewId="0">
      <selection activeCell="J26" sqref="J26"/>
    </sheetView>
  </sheetViews>
  <sheetFormatPr baseColWidth="10" defaultRowHeight="15.75" x14ac:dyDescent="0.25"/>
  <cols>
    <col min="1" max="1" width="6.375" customWidth="1"/>
    <col min="2" max="2" width="41.875" customWidth="1"/>
    <col min="3" max="3" width="14.625" customWidth="1"/>
    <col min="4" max="4" width="8.375" customWidth="1"/>
    <col min="5" max="5" width="13.75" customWidth="1"/>
    <col min="6" max="6" width="25.625" customWidth="1"/>
    <col min="7" max="7" width="12.75" customWidth="1"/>
    <col min="8" max="8" width="5.625" customWidth="1"/>
    <col min="9" max="9" width="11.375" bestFit="1" customWidth="1"/>
  </cols>
  <sheetData>
    <row r="2" spans="1:9" ht="16.5" thickBot="1" x14ac:dyDescent="0.3">
      <c r="B2" s="8" t="s">
        <v>98</v>
      </c>
      <c r="C2" s="29"/>
      <c r="G2" t="s">
        <v>126</v>
      </c>
    </row>
    <row r="3" spans="1:9" ht="31.5" x14ac:dyDescent="0.5">
      <c r="B3" s="60" t="s">
        <v>13</v>
      </c>
      <c r="C3" s="61"/>
      <c r="D3" s="61"/>
      <c r="E3" s="61"/>
      <c r="F3" s="55" t="s">
        <v>7</v>
      </c>
      <c r="G3" s="56"/>
    </row>
    <row r="4" spans="1:9" ht="27" customHeight="1" thickBot="1" x14ac:dyDescent="0.3">
      <c r="B4" s="69" t="s">
        <v>0</v>
      </c>
      <c r="C4" s="70"/>
      <c r="D4" s="70"/>
      <c r="E4" s="70"/>
      <c r="F4" s="30"/>
      <c r="G4" s="17" t="str">
        <f>NumDA(SuiviDA!$D$8,DA!C2)</f>
        <v>0003/</v>
      </c>
      <c r="I4" t="s">
        <v>126</v>
      </c>
    </row>
    <row r="5" spans="1:9" x14ac:dyDescent="0.25">
      <c r="B5" s="3" t="s">
        <v>1</v>
      </c>
      <c r="C5" s="65"/>
      <c r="D5" s="66"/>
      <c r="E5" s="66"/>
      <c r="F5" s="71"/>
      <c r="G5" s="72"/>
    </row>
    <row r="6" spans="1:9" x14ac:dyDescent="0.25">
      <c r="B6" s="3" t="s">
        <v>12</v>
      </c>
      <c r="C6" s="65"/>
      <c r="D6" s="66"/>
      <c r="E6" s="66"/>
      <c r="F6" s="66"/>
      <c r="G6" s="67"/>
    </row>
    <row r="7" spans="1:9" x14ac:dyDescent="0.25">
      <c r="B7" s="3" t="s">
        <v>134</v>
      </c>
      <c r="C7" s="65"/>
      <c r="D7" s="66"/>
      <c r="E7" s="66"/>
      <c r="F7" s="66"/>
      <c r="G7" s="67"/>
    </row>
    <row r="8" spans="1:9" x14ac:dyDescent="0.25">
      <c r="B8" s="3" t="s">
        <v>17</v>
      </c>
      <c r="C8" s="65"/>
      <c r="D8" s="66"/>
      <c r="E8" s="66"/>
      <c r="F8" s="66"/>
      <c r="G8" s="67"/>
    </row>
    <row r="9" spans="1:9" x14ac:dyDescent="0.25">
      <c r="B9" s="3" t="s">
        <v>18</v>
      </c>
      <c r="C9" s="65"/>
      <c r="D9" s="66"/>
      <c r="E9" s="66"/>
      <c r="F9" s="66"/>
      <c r="G9" s="67"/>
    </row>
    <row r="10" spans="1:9" x14ac:dyDescent="0.25">
      <c r="B10" s="3" t="s">
        <v>86</v>
      </c>
      <c r="C10" s="65"/>
      <c r="D10" s="66"/>
      <c r="E10" s="66"/>
      <c r="F10" s="66"/>
      <c r="G10" s="67"/>
    </row>
    <row r="11" spans="1:9" x14ac:dyDescent="0.25">
      <c r="B11" s="6" t="s">
        <v>87</v>
      </c>
      <c r="C11" s="31"/>
      <c r="D11" s="5"/>
      <c r="E11" s="5"/>
      <c r="F11" s="5" t="s">
        <v>126</v>
      </c>
      <c r="G11" s="7"/>
    </row>
    <row r="12" spans="1:9" x14ac:dyDescent="0.25">
      <c r="B12" s="57"/>
      <c r="C12" s="57"/>
      <c r="D12" s="58"/>
      <c r="E12" s="58"/>
      <c r="F12" s="57"/>
      <c r="G12" s="57"/>
    </row>
    <row r="13" spans="1:9" ht="31.5" x14ac:dyDescent="0.25">
      <c r="A13" s="4" t="s">
        <v>91</v>
      </c>
      <c r="B13" s="9" t="s">
        <v>14</v>
      </c>
      <c r="C13" s="9" t="s">
        <v>15</v>
      </c>
      <c r="D13" s="9" t="s">
        <v>2</v>
      </c>
      <c r="E13" s="10" t="s">
        <v>94</v>
      </c>
      <c r="F13" s="59" t="s">
        <v>3</v>
      </c>
      <c r="G13" s="59"/>
    </row>
    <row r="14" spans="1:9" x14ac:dyDescent="0.25">
      <c r="A14">
        <v>1</v>
      </c>
      <c r="B14" s="13"/>
      <c r="C14" s="12"/>
      <c r="D14" s="12"/>
      <c r="E14" s="12"/>
      <c r="F14" s="54"/>
      <c r="G14" s="54"/>
    </row>
    <row r="15" spans="1:9" x14ac:dyDescent="0.25">
      <c r="A15">
        <v>2</v>
      </c>
      <c r="B15" s="13"/>
      <c r="C15" s="12"/>
      <c r="D15" s="12"/>
      <c r="E15" s="12"/>
      <c r="F15" s="54"/>
      <c r="G15" s="54"/>
    </row>
    <row r="16" spans="1:9" x14ac:dyDescent="0.25">
      <c r="A16">
        <v>3</v>
      </c>
      <c r="B16" s="13"/>
      <c r="C16" s="12"/>
      <c r="D16" s="12"/>
      <c r="E16" s="12"/>
      <c r="F16" s="54"/>
      <c r="G16" s="54"/>
    </row>
    <row r="17" spans="1:7" x14ac:dyDescent="0.25">
      <c r="A17">
        <v>4</v>
      </c>
      <c r="B17" s="13"/>
      <c r="C17" s="12"/>
      <c r="D17" s="12"/>
      <c r="E17" s="12"/>
      <c r="F17" s="54"/>
      <c r="G17" s="54"/>
    </row>
    <row r="18" spans="1:7" x14ac:dyDescent="0.25">
      <c r="A18">
        <v>5</v>
      </c>
      <c r="B18" s="13"/>
      <c r="C18" s="12"/>
      <c r="D18" s="12"/>
      <c r="E18" s="12"/>
      <c r="F18" s="54"/>
      <c r="G18" s="54"/>
    </row>
    <row r="19" spans="1:7" x14ac:dyDescent="0.25">
      <c r="A19">
        <v>6</v>
      </c>
      <c r="B19" s="13"/>
      <c r="C19" s="12"/>
      <c r="D19" s="12"/>
      <c r="E19" s="12"/>
      <c r="F19" s="54"/>
      <c r="G19" s="54"/>
    </row>
    <row r="20" spans="1:7" x14ac:dyDescent="0.25">
      <c r="A20">
        <v>7</v>
      </c>
      <c r="B20" s="13"/>
      <c r="C20" s="12"/>
      <c r="D20" s="12"/>
      <c r="E20" s="12"/>
      <c r="F20" s="54"/>
      <c r="G20" s="54"/>
    </row>
    <row r="21" spans="1:7" x14ac:dyDescent="0.25">
      <c r="A21">
        <v>8</v>
      </c>
      <c r="B21" s="13"/>
      <c r="C21" s="12"/>
      <c r="D21" s="12"/>
      <c r="E21" s="12"/>
      <c r="F21" s="54"/>
      <c r="G21" s="54"/>
    </row>
    <row r="22" spans="1:7" x14ac:dyDescent="0.25">
      <c r="A22">
        <v>9</v>
      </c>
      <c r="B22" s="13"/>
      <c r="C22" s="12"/>
      <c r="D22" s="12"/>
      <c r="E22" s="12"/>
      <c r="F22" s="54"/>
      <c r="G22" s="54"/>
    </row>
    <row r="23" spans="1:7" x14ac:dyDescent="0.25">
      <c r="A23">
        <v>10</v>
      </c>
      <c r="B23" s="13"/>
      <c r="C23" s="12"/>
      <c r="D23" s="12"/>
      <c r="E23" s="12"/>
      <c r="F23" s="54"/>
      <c r="G23" s="54"/>
    </row>
    <row r="24" spans="1:7" x14ac:dyDescent="0.25">
      <c r="A24">
        <v>11</v>
      </c>
      <c r="B24" s="13"/>
      <c r="C24" s="12"/>
      <c r="D24" s="12"/>
      <c r="E24" s="12"/>
      <c r="F24" s="54"/>
      <c r="G24" s="54"/>
    </row>
    <row r="25" spans="1:7" x14ac:dyDescent="0.25">
      <c r="A25">
        <v>12</v>
      </c>
      <c r="B25" s="13"/>
      <c r="C25" s="12"/>
      <c r="D25" s="12"/>
      <c r="E25" s="12"/>
      <c r="F25" s="54"/>
      <c r="G25" s="54"/>
    </row>
    <row r="26" spans="1:7" x14ac:dyDescent="0.25">
      <c r="A26">
        <v>13</v>
      </c>
      <c r="B26" s="13"/>
      <c r="C26" s="12"/>
      <c r="D26" s="12"/>
      <c r="E26" s="12"/>
      <c r="F26" s="54"/>
      <c r="G26" s="54"/>
    </row>
    <row r="27" spans="1:7" x14ac:dyDescent="0.25">
      <c r="A27">
        <v>14</v>
      </c>
      <c r="B27" s="13"/>
      <c r="C27" s="12"/>
      <c r="D27" s="12"/>
      <c r="E27" s="12"/>
      <c r="F27" s="54"/>
      <c r="G27" s="54"/>
    </row>
    <row r="28" spans="1:7" x14ac:dyDescent="0.25">
      <c r="A28">
        <v>15</v>
      </c>
      <c r="B28" s="13"/>
      <c r="C28" s="12"/>
      <c r="D28" s="12"/>
      <c r="E28" s="12"/>
      <c r="F28" s="54"/>
      <c r="G28" s="54"/>
    </row>
    <row r="29" spans="1:7" x14ac:dyDescent="0.25">
      <c r="A29">
        <v>16</v>
      </c>
      <c r="B29" s="13"/>
      <c r="C29" s="12"/>
      <c r="D29" s="12"/>
      <c r="E29" s="12"/>
      <c r="F29" s="54"/>
      <c r="G29" s="54"/>
    </row>
    <row r="30" spans="1:7" x14ac:dyDescent="0.25">
      <c r="A30">
        <v>17</v>
      </c>
      <c r="B30" s="13"/>
      <c r="C30" s="12"/>
      <c r="D30" s="12"/>
      <c r="E30" s="12"/>
      <c r="F30" s="54"/>
      <c r="G30" s="54"/>
    </row>
    <row r="31" spans="1:7" x14ac:dyDescent="0.25">
      <c r="A31">
        <v>18</v>
      </c>
      <c r="B31" s="13"/>
      <c r="C31" s="12"/>
      <c r="D31" s="12"/>
      <c r="E31" s="12"/>
      <c r="F31" s="54"/>
      <c r="G31" s="54"/>
    </row>
    <row r="32" spans="1:7" x14ac:dyDescent="0.25">
      <c r="B32" s="11" t="s">
        <v>6</v>
      </c>
      <c r="C32" s="62" t="s">
        <v>92</v>
      </c>
      <c r="D32" s="63"/>
      <c r="E32" s="64"/>
      <c r="F32" s="68" t="s">
        <v>95</v>
      </c>
      <c r="G32" s="68"/>
    </row>
    <row r="33" spans="2:7" ht="46.5" customHeight="1" x14ac:dyDescent="0.25">
      <c r="B33" s="1"/>
      <c r="C33" s="46"/>
      <c r="D33" s="46"/>
      <c r="E33" s="46"/>
      <c r="F33" s="46"/>
      <c r="G33" s="46"/>
    </row>
    <row r="35" spans="2:7" x14ac:dyDescent="0.25">
      <c r="B35" s="44" t="s">
        <v>5</v>
      </c>
      <c r="C35" s="45"/>
      <c r="D35" s="46"/>
      <c r="E35" s="46"/>
    </row>
    <row r="36" spans="2:7" x14ac:dyDescent="0.25">
      <c r="B36" s="44" t="s">
        <v>96</v>
      </c>
      <c r="C36" s="45"/>
      <c r="D36" s="46"/>
      <c r="E36" s="46"/>
    </row>
    <row r="37" spans="2:7" x14ac:dyDescent="0.25">
      <c r="B37" s="47" t="s">
        <v>4</v>
      </c>
      <c r="C37" s="48"/>
      <c r="D37" s="46"/>
      <c r="E37" s="46"/>
    </row>
    <row r="38" spans="2:7" x14ac:dyDescent="0.25">
      <c r="B38" s="49"/>
      <c r="C38" s="50"/>
      <c r="D38" s="46"/>
      <c r="E38" s="46"/>
    </row>
    <row r="39" spans="2:7" x14ac:dyDescent="0.25">
      <c r="B39" s="49"/>
      <c r="C39" s="50"/>
      <c r="D39" s="46"/>
      <c r="E39" s="46"/>
    </row>
    <row r="40" spans="2:7" x14ac:dyDescent="0.25">
      <c r="B40" s="49"/>
      <c r="C40" s="50"/>
      <c r="D40" s="46"/>
      <c r="E40" s="46"/>
    </row>
    <row r="41" spans="2:7" x14ac:dyDescent="0.25">
      <c r="B41" s="51"/>
      <c r="C41" s="52"/>
      <c r="D41" s="46"/>
      <c r="E41" s="46"/>
    </row>
    <row r="42" spans="2:7" x14ac:dyDescent="0.25">
      <c r="B42" s="53" t="s">
        <v>93</v>
      </c>
      <c r="C42" s="53"/>
      <c r="D42" s="46"/>
      <c r="E42" s="46"/>
    </row>
    <row r="43" spans="2:7" x14ac:dyDescent="0.25">
      <c r="B43" s="53"/>
      <c r="C43" s="53"/>
      <c r="D43" s="46"/>
      <c r="E43" s="46"/>
    </row>
    <row r="44" spans="2:7" x14ac:dyDescent="0.25">
      <c r="B44" s="53"/>
      <c r="C44" s="53"/>
      <c r="D44" s="46"/>
      <c r="E44" s="46"/>
    </row>
    <row r="45" spans="2:7" x14ac:dyDescent="0.25">
      <c r="B45" s="53"/>
      <c r="C45" s="53"/>
      <c r="D45" s="46"/>
      <c r="E45" s="46"/>
    </row>
    <row r="46" spans="2:7" x14ac:dyDescent="0.25">
      <c r="B46" s="53"/>
      <c r="C46" s="53"/>
      <c r="D46" s="46"/>
      <c r="E46" s="46"/>
    </row>
  </sheetData>
  <sheetProtection selectLockedCells="1"/>
  <mergeCells count="49">
    <mergeCell ref="B4:E4"/>
    <mergeCell ref="C5:G5"/>
    <mergeCell ref="C6:G6"/>
    <mergeCell ref="C7:G7"/>
    <mergeCell ref="C8:G8"/>
    <mergeCell ref="C10:G10"/>
    <mergeCell ref="C9:G9"/>
    <mergeCell ref="F32:G32"/>
    <mergeCell ref="F22:G22"/>
    <mergeCell ref="F23:G23"/>
    <mergeCell ref="F24:G24"/>
    <mergeCell ref="F25:G25"/>
    <mergeCell ref="F26:G26"/>
    <mergeCell ref="F28:G28"/>
    <mergeCell ref="F29:G29"/>
    <mergeCell ref="F30:G30"/>
    <mergeCell ref="F27:G27"/>
    <mergeCell ref="F33:G33"/>
    <mergeCell ref="C33:E33"/>
    <mergeCell ref="F31:G31"/>
    <mergeCell ref="F3:G3"/>
    <mergeCell ref="F21:G21"/>
    <mergeCell ref="B12:G12"/>
    <mergeCell ref="F13:G13"/>
    <mergeCell ref="F14:G14"/>
    <mergeCell ref="F15:G15"/>
    <mergeCell ref="F16:G16"/>
    <mergeCell ref="F17:G17"/>
    <mergeCell ref="F18:G18"/>
    <mergeCell ref="F19:G19"/>
    <mergeCell ref="F20:G20"/>
    <mergeCell ref="B3:E3"/>
    <mergeCell ref="C32:E32"/>
    <mergeCell ref="B35:C35"/>
    <mergeCell ref="B36:C36"/>
    <mergeCell ref="D35:E35"/>
    <mergeCell ref="D36:E36"/>
    <mergeCell ref="D45:E45"/>
    <mergeCell ref="B37:C41"/>
    <mergeCell ref="D41:E41"/>
    <mergeCell ref="B42:C46"/>
    <mergeCell ref="D46:E46"/>
    <mergeCell ref="D38:E38"/>
    <mergeCell ref="D39:E39"/>
    <mergeCell ref="D40:E40"/>
    <mergeCell ref="D43:E43"/>
    <mergeCell ref="D44:E44"/>
    <mergeCell ref="D42:E42"/>
    <mergeCell ref="D37:E37"/>
  </mergeCells>
  <conditionalFormatting sqref="C11">
    <cfRule type="beginsWith" dxfId="21" priority="1" operator="beginsWith" text="Urgent">
      <formula>LEFT(C11,LEN("Urgent"))="Urgent"</formula>
    </cfRule>
  </conditionalFormatting>
  <printOptions horizontalCentered="1"/>
  <pageMargins left="0" right="0" top="0.74803149606299213" bottom="0.74803149606299213" header="0.31496062992125984" footer="0.31496062992125984"/>
  <pageSetup paperSize="9" scale="70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locked="0" defaultSize="0" print="0" autoFill="0" autoPict="0" macro="[0]!Module3.CreationNouvelleDA">
                <anchor moveWithCells="1">
                  <from>
                    <xdr:col>5</xdr:col>
                    <xdr:colOff>1924050</xdr:colOff>
                    <xdr:row>34</xdr:row>
                    <xdr:rowOff>38100</xdr:rowOff>
                  </from>
                  <to>
                    <xdr:col>6</xdr:col>
                    <xdr:colOff>933450</xdr:colOff>
                    <xdr:row>35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showInputMessage="1" showErrorMessage="1" errorTitle="Entrée non valide" error="Sélectionner un degré d'urgence pour cette DA" promptTitle="Degrés d'urgence" prompt="Sélectionner un degré d'urgence pour cette DA" xr:uid="{BF7A8819-B664-4677-8062-1C386F8AA239}">
          <x14:formula1>
            <xm:f>'Liste de valeurs'!$I$2:$I$4</xm:f>
          </x14:formula1>
          <xm:sqref>C11</xm:sqref>
        </x14:dataValidation>
        <x14:dataValidation type="list" allowBlank="1" showInputMessage="1" showErrorMessage="1" errorTitle="Entrée non valide" error="Sélectionner un service" promptTitle="Service demandeur" prompt="Sélectionner un service demandeur" xr:uid="{C570913B-C6AD-DB4B-B9A3-8D464E951A59}">
          <x14:formula1>
            <xm:f>'Liste de valeurs'!$B$2:$B$11</xm:f>
          </x14:formula1>
          <xm:sqref>C5:G5</xm:sqref>
        </x14:dataValidation>
        <x14:dataValidation type="list" showInputMessage="1" showErrorMessage="1" errorTitle="Entrée non valide" error="Selectionner un type de machine" promptTitle="Type de machine" prompt="Selectionner un type de machine" xr:uid="{700D01AE-88E9-46C7-BF7F-C98D15AFBC16}">
          <x14:formula1>
            <xm:f>'Liste de valeurs'!$D$2:$D$38</xm:f>
          </x14:formula1>
          <xm:sqref>C8:G8</xm:sqref>
        </x14:dataValidation>
        <x14:dataValidation type="list" showInputMessage="1" showErrorMessage="1" errorTitle="Entrée non valide" error="Sélectionner un nom de demandeur" promptTitle="Nom du demandeur" prompt="Sélectionner un nom de demandeur" xr:uid="{0F5A05CB-68C7-4182-BC54-32157A574865}">
          <x14:formula1>
            <xm:f>'Liste de valeurs'!$G$2:$G$7</xm:f>
          </x14:formula1>
          <xm:sqref>C6:G6</xm:sqref>
        </x14:dataValidation>
        <x14:dataValidation type="list" showInputMessage="1" showErrorMessage="1" errorTitle="Entrée non valide" error="Sélectionner un numéro de parc pour cette machine" promptTitle="Numéro de Parc" prompt="Sélectionner un numéro de parc pour cette machine" xr:uid="{7B1EB2C6-B90B-4388-B404-082B8FB0668C}">
          <x14:formula1>
            <xm:f>'Liste de valeurs'!$F$2:$F$83</xm:f>
          </x14:formula1>
          <xm:sqref>C9:G9</xm:sqref>
        </x14:dataValidation>
        <x14:dataValidation type="list" showInputMessage="1" showErrorMessage="1" errorTitle="Entrée non valide" error="Sélectionnez une référence de DA" promptTitle="Référence DA" prompt="Sélectionnez une référence de DA" xr:uid="{CEAF4D8B-CDC5-4C82-9C45-011541FD4FD9}">
          <x14:formula1>
            <xm:f>'Liste de valeurs'!$J$2:$J$10</xm:f>
          </x14:formula1>
          <xm:sqref>F4</xm:sqref>
        </x14:dataValidation>
        <x14:dataValidation type="list" showInputMessage="1" showErrorMessage="1" errorTitle="Entrée non valide" error="Sélectionner l'utilisation de cette DA" promptTitle="Utilisation" prompt="Sélectionner l'utilisation de cette DA" xr:uid="{9D943BE8-3026-44C9-AE52-89680750CB26}">
          <x14:formula1>
            <xm:f>'Liste de valeurs'!$L$2:$L$8</xm:f>
          </x14:formula1>
          <xm:sqref>C7:G7</xm:sqref>
        </x14:dataValidation>
        <x14:dataValidation type="list" showInputMessage="1" showErrorMessage="1" errorTitle="Entrée non valide" error="Selectionner une utilisation pour cette DA" promptTitle="Type de machine" prompt="Selectionner une utilisation pour cette DA" xr:uid="{401E74C7-470A-4CEE-B825-4D9AD8CB82D2}">
          <x14:formula1>
            <xm:f>'Liste de valeurs'!$D$2:$D$38</xm:f>
          </x14:formula1>
          <xm:sqref>C7:G7</xm:sqref>
        </x14:dataValidation>
        <x14:dataValidation type="list" showInputMessage="1" showErrorMessage="1" errorTitle="Entrée non valide" error="Sélectionner une utilisation pour cette DA" promptTitle="Utilisation" prompt="Sélectionner une utilisation pour cette DA" xr:uid="{6B1AB67C-6F46-4F16-A495-96D1D259A42F}">
          <x14:formula1>
            <xm:f>'Liste de valeurs'!$G$2:$G$7</xm:f>
          </x14:formula1>
          <xm:sqref>C7:G7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4C5F9-E21A-460B-921C-886836966661}">
  <sheetPr codeName="Feuil2"/>
  <dimension ref="B1:AC11"/>
  <sheetViews>
    <sheetView workbookViewId="0">
      <selection activeCell="J6" sqref="J6"/>
    </sheetView>
  </sheetViews>
  <sheetFormatPr baseColWidth="10" defaultRowHeight="15.75" x14ac:dyDescent="0.25"/>
  <cols>
    <col min="1" max="1" width="3.75" customWidth="1"/>
    <col min="2" max="2" width="19.875" style="19" customWidth="1"/>
    <col min="3" max="4" width="19.5" style="18" customWidth="1"/>
    <col min="5" max="9" width="19.875" style="18" customWidth="1"/>
    <col min="10" max="10" width="17" style="18" customWidth="1"/>
    <col min="11" max="11" width="41.375" style="18" customWidth="1"/>
    <col min="12" max="12" width="15.5" style="18" bestFit="1" customWidth="1"/>
    <col min="13" max="13" width="18" style="18" bestFit="1" customWidth="1"/>
    <col min="14" max="14" width="24.125" style="18" bestFit="1" customWidth="1"/>
    <col min="15" max="16" width="24.125" style="18" customWidth="1"/>
    <col min="17" max="17" width="24.875" style="18" bestFit="1" customWidth="1"/>
    <col min="18" max="18" width="24.125" style="18" bestFit="1" customWidth="1"/>
    <col min="19" max="20" width="24.125" style="18" customWidth="1"/>
    <col min="21" max="21" width="24.875" style="18" bestFit="1" customWidth="1"/>
    <col min="22" max="22" width="24.125" style="18" bestFit="1" customWidth="1"/>
    <col min="23" max="24" width="24.125" style="18" customWidth="1"/>
    <col min="25" max="25" width="24.875" style="18" bestFit="1" customWidth="1"/>
    <col min="26" max="26" width="24.125" style="18" bestFit="1" customWidth="1"/>
    <col min="27" max="28" width="24.125" style="18" customWidth="1"/>
    <col min="29" max="29" width="24.875" style="18" bestFit="1" customWidth="1"/>
  </cols>
  <sheetData>
    <row r="1" spans="2:29" x14ac:dyDescent="0.25">
      <c r="B1" s="19" t="s">
        <v>126</v>
      </c>
      <c r="C1" s="18" t="s">
        <v>142</v>
      </c>
      <c r="D1" s="19">
        <f ca="1">TODAY()</f>
        <v>44834</v>
      </c>
    </row>
    <row r="3" spans="2:29" ht="31.5" x14ac:dyDescent="0.25">
      <c r="B3" s="36" t="s">
        <v>143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2:29" x14ac:dyDescent="0.25">
      <c r="N4" s="73" t="s">
        <v>144</v>
      </c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/>
      <c r="AB4"/>
      <c r="AC4"/>
    </row>
    <row r="5" spans="2:29" x14ac:dyDescent="0.25">
      <c r="B5" s="37" t="s">
        <v>146</v>
      </c>
      <c r="C5" s="20" t="s">
        <v>7</v>
      </c>
      <c r="D5" s="20" t="s">
        <v>145</v>
      </c>
      <c r="E5" s="21" t="s">
        <v>1</v>
      </c>
      <c r="F5" s="21" t="s">
        <v>147</v>
      </c>
      <c r="G5" s="21" t="s">
        <v>134</v>
      </c>
      <c r="H5" s="21" t="s">
        <v>135</v>
      </c>
      <c r="I5" s="21" t="s">
        <v>18</v>
      </c>
      <c r="J5" s="21" t="s">
        <v>157</v>
      </c>
      <c r="K5" s="21" t="s">
        <v>3</v>
      </c>
      <c r="L5" s="22" t="s">
        <v>148</v>
      </c>
      <c r="M5" s="22" t="s">
        <v>149</v>
      </c>
      <c r="N5" s="23" t="s">
        <v>150</v>
      </c>
      <c r="O5" s="23" t="s">
        <v>151</v>
      </c>
      <c r="P5" s="23" t="s">
        <v>152</v>
      </c>
      <c r="Q5" s="23" t="s">
        <v>153</v>
      </c>
      <c r="R5" s="23" t="s">
        <v>154</v>
      </c>
      <c r="S5" s="23" t="s">
        <v>151</v>
      </c>
      <c r="T5" s="23" t="s">
        <v>152</v>
      </c>
      <c r="U5" s="23" t="s">
        <v>153</v>
      </c>
      <c r="V5" s="23" t="s">
        <v>155</v>
      </c>
      <c r="W5" s="23" t="s">
        <v>151</v>
      </c>
      <c r="X5" s="23" t="s">
        <v>152</v>
      </c>
      <c r="Y5" s="23" t="s">
        <v>153</v>
      </c>
      <c r="Z5" s="23" t="s">
        <v>156</v>
      </c>
      <c r="AA5" s="23" t="s">
        <v>151</v>
      </c>
      <c r="AB5" s="23" t="s">
        <v>152</v>
      </c>
      <c r="AC5" s="23" t="s">
        <v>153</v>
      </c>
    </row>
    <row r="6" spans="2:29" s="35" customFormat="1" x14ac:dyDescent="0.25">
      <c r="B6" s="38"/>
      <c r="C6" s="34"/>
      <c r="D6" s="34" t="s">
        <v>185</v>
      </c>
      <c r="E6" s="33"/>
      <c r="F6" s="33"/>
      <c r="G6" s="33"/>
      <c r="H6" s="33"/>
      <c r="I6" s="33"/>
      <c r="J6" s="33"/>
      <c r="K6" s="33"/>
      <c r="L6" s="25"/>
      <c r="M6" s="33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</row>
    <row r="7" spans="2:29" s="35" customFormat="1" x14ac:dyDescent="0.25">
      <c r="B7" s="38">
        <v>44832</v>
      </c>
      <c r="C7" s="34" t="s">
        <v>127</v>
      </c>
      <c r="D7" s="34" t="s">
        <v>141</v>
      </c>
      <c r="E7" s="33"/>
      <c r="F7" s="33"/>
      <c r="G7" s="33"/>
      <c r="H7" s="33"/>
      <c r="I7" s="33"/>
      <c r="J7" s="33"/>
      <c r="K7" s="33"/>
      <c r="L7" s="25">
        <f t="shared" ref="L7:L9" ca="1" si="0">D$1-B7</f>
        <v>2</v>
      </c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</row>
    <row r="8" spans="2:29" s="35" customFormat="1" x14ac:dyDescent="0.25">
      <c r="B8" s="38">
        <v>44832</v>
      </c>
      <c r="C8" s="34" t="s">
        <v>127</v>
      </c>
      <c r="D8" s="34" t="s">
        <v>140</v>
      </c>
      <c r="E8" s="33"/>
      <c r="F8" s="33"/>
      <c r="G8" s="33"/>
      <c r="H8" s="33"/>
      <c r="I8" s="33"/>
      <c r="J8" s="33"/>
      <c r="K8" s="33"/>
      <c r="L8" s="25">
        <f t="shared" ca="1" si="0"/>
        <v>2</v>
      </c>
      <c r="M8" s="33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</row>
    <row r="9" spans="2:29" s="35" customFormat="1" x14ac:dyDescent="0.25">
      <c r="B9" s="38">
        <v>44832</v>
      </c>
      <c r="C9" s="34" t="s">
        <v>168</v>
      </c>
      <c r="D9" s="34" t="s">
        <v>136</v>
      </c>
      <c r="E9" s="33"/>
      <c r="F9" s="33"/>
      <c r="G9" s="33"/>
      <c r="H9" s="33"/>
      <c r="I9" s="33"/>
      <c r="J9" s="33"/>
      <c r="K9" s="33"/>
      <c r="L9" s="25">
        <f t="shared" ca="1" si="0"/>
        <v>2</v>
      </c>
      <c r="M9" s="33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</row>
    <row r="10" spans="2:29" s="42" customFormat="1" x14ac:dyDescent="0.25">
      <c r="B10" s="39"/>
      <c r="C10" s="40"/>
      <c r="D10" s="40" t="s">
        <v>137</v>
      </c>
      <c r="E10" s="41"/>
      <c r="F10" s="41"/>
      <c r="G10" s="41"/>
      <c r="H10" s="41"/>
      <c r="I10" s="41"/>
      <c r="J10" s="41"/>
      <c r="K10" s="41"/>
      <c r="L10" s="25">
        <f t="shared" ref="L10" ca="1" si="1">D$1-B10</f>
        <v>44834</v>
      </c>
      <c r="M10" s="33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</row>
    <row r="11" spans="2:29" s="35" customFormat="1" x14ac:dyDescent="0.25">
      <c r="B11" s="38"/>
      <c r="C11" s="34"/>
      <c r="D11" s="24" t="s">
        <v>126</v>
      </c>
      <c r="E11" s="33"/>
      <c r="F11" s="33"/>
      <c r="G11" s="33"/>
      <c r="H11" s="33"/>
      <c r="I11" s="33"/>
      <c r="J11" s="33"/>
      <c r="K11" s="33"/>
      <c r="L11" s="25">
        <f t="shared" ref="L11" ca="1" si="2">D$1-B11</f>
        <v>44834</v>
      </c>
      <c r="M11" s="33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</row>
  </sheetData>
  <mergeCells count="1">
    <mergeCell ref="N4:Z4"/>
  </mergeCells>
  <conditionalFormatting sqref="M1:M2 M4:M5 M10:M1048576">
    <cfRule type="beginsWith" dxfId="20" priority="40" operator="beginsWith" text="Partiellement">
      <formula>LEFT(M1,LEN("Partiellement"))="Partiellement"</formula>
    </cfRule>
    <cfRule type="beginsWith" dxfId="19" priority="41" operator="beginsWith" text="Livré">
      <formula>LEFT(M1,LEN("Livré"))="Livré"</formula>
    </cfRule>
    <cfRule type="containsText" dxfId="18" priority="42" operator="containsText" text="Non reçu">
      <formula>NOT(ISERROR(SEARCH("Non reçu",M1)))</formula>
    </cfRule>
  </conditionalFormatting>
  <conditionalFormatting sqref="L10:L11">
    <cfRule type="expression" dxfId="17" priority="28">
      <formula>M10="Livré"</formula>
    </cfRule>
    <cfRule type="cellIs" dxfId="16" priority="29" operator="between">
      <formula>30</formula>
      <formula>2000</formula>
    </cfRule>
  </conditionalFormatting>
  <conditionalFormatting sqref="M9">
    <cfRule type="beginsWith" dxfId="15" priority="20" operator="beginsWith" text="Partiellement">
      <formula>LEFT(M9,LEN("Partiellement"))="Partiellement"</formula>
    </cfRule>
    <cfRule type="beginsWith" dxfId="14" priority="21" operator="beginsWith" text="Livré">
      <formula>LEFT(M9,LEN("Livré"))="Livré"</formula>
    </cfRule>
    <cfRule type="containsText" dxfId="13" priority="22" operator="containsText" text="Non reçu">
      <formula>NOT(ISERROR(SEARCH("Non reçu",M9)))</formula>
    </cfRule>
  </conditionalFormatting>
  <conditionalFormatting sqref="M8">
    <cfRule type="beginsWith" dxfId="12" priority="15" operator="beginsWith" text="Partiellement">
      <formula>LEFT(M8,LEN("Partiellement"))="Partiellement"</formula>
    </cfRule>
    <cfRule type="beginsWith" dxfId="11" priority="16" operator="beginsWith" text="Livré">
      <formula>LEFT(M8,LEN("Livré"))="Livré"</formula>
    </cfRule>
    <cfRule type="containsText" dxfId="10" priority="17" operator="containsText" text="Non reçu">
      <formula>NOT(ISERROR(SEARCH("Non reçu",M8)))</formula>
    </cfRule>
  </conditionalFormatting>
  <conditionalFormatting sqref="M7">
    <cfRule type="beginsWith" dxfId="9" priority="10" operator="beginsWith" text="Partiellement">
      <formula>LEFT(M7,LEN("Partiellement"))="Partiellement"</formula>
    </cfRule>
    <cfRule type="beginsWith" dxfId="8" priority="11" operator="beginsWith" text="Livré">
      <formula>LEFT(M7,LEN("Livré"))="Livré"</formula>
    </cfRule>
    <cfRule type="containsText" dxfId="7" priority="12" operator="containsText" text="Non reçu">
      <formula>NOT(ISERROR(SEARCH("Non reçu",M7)))</formula>
    </cfRule>
  </conditionalFormatting>
  <conditionalFormatting sqref="L7:L9">
    <cfRule type="expression" dxfId="6" priority="6">
      <formula>M7="Livré"</formula>
    </cfRule>
    <cfRule type="cellIs" dxfId="5" priority="7" operator="between">
      <formula>30</formula>
      <formula>2000</formula>
    </cfRule>
  </conditionalFormatting>
  <conditionalFormatting sqref="M6">
    <cfRule type="beginsWith" dxfId="4" priority="3" operator="beginsWith" text="Partiellement">
      <formula>LEFT(M6,LEN("Partiellement"))="Partiellement"</formula>
    </cfRule>
    <cfRule type="beginsWith" dxfId="3" priority="4" operator="beginsWith" text="Livré">
      <formula>LEFT(M6,LEN("Livré"))="Livré"</formula>
    </cfRule>
    <cfRule type="containsText" dxfId="2" priority="5" operator="containsText" text="Non reçu">
      <formula>NOT(ISERROR(SEARCH("Non reçu",M6)))</formula>
    </cfRule>
  </conditionalFormatting>
  <conditionalFormatting sqref="L6">
    <cfRule type="expression" dxfId="1" priority="1">
      <formula>M6="Livré"</formula>
    </cfRule>
    <cfRule type="cellIs" dxfId="0" priority="2" operator="between">
      <formula>30</formula>
      <formula>2000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E601B94-001B-441F-93D4-19A2E407F2E9}">
          <x14:formula1>
            <xm:f>'Liste de valeurs'!$M$2:$M$5</xm:f>
          </x14:formula1>
          <xm:sqref>M6:M11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1845D-1916-1248-9D58-1421514DFBDD}">
  <sheetPr codeName="Feuil3"/>
  <dimension ref="B2:M78"/>
  <sheetViews>
    <sheetView zoomScaleNormal="100" workbookViewId="0">
      <selection activeCell="G8" sqref="G8"/>
    </sheetView>
  </sheetViews>
  <sheetFormatPr baseColWidth="10" defaultRowHeight="15.75" x14ac:dyDescent="0.25"/>
  <cols>
    <col min="1" max="1" width="3.25" customWidth="1"/>
    <col min="2" max="2" width="13.375" bestFit="1" customWidth="1"/>
    <col min="3" max="3" width="3" customWidth="1"/>
    <col min="4" max="4" width="29.125" customWidth="1"/>
    <col min="5" max="5" width="3.375" customWidth="1"/>
    <col min="7" max="7" width="17.875" customWidth="1"/>
    <col min="8" max="8" width="3.125" customWidth="1"/>
    <col min="10" max="10" width="13.5" customWidth="1"/>
    <col min="11" max="11" width="2.375" customWidth="1"/>
    <col min="12" max="12" width="18.875" customWidth="1"/>
    <col min="13" max="13" width="17.625" customWidth="1"/>
  </cols>
  <sheetData>
    <row r="2" spans="2:13" x14ac:dyDescent="0.25">
      <c r="B2" t="s">
        <v>170</v>
      </c>
      <c r="D2" s="2" t="s">
        <v>102</v>
      </c>
      <c r="F2" t="s">
        <v>19</v>
      </c>
      <c r="G2" t="s">
        <v>179</v>
      </c>
      <c r="I2" t="s">
        <v>88</v>
      </c>
      <c r="J2" t="s">
        <v>127</v>
      </c>
      <c r="L2" t="s">
        <v>132</v>
      </c>
      <c r="M2" s="43" t="s">
        <v>175</v>
      </c>
    </row>
    <row r="3" spans="2:13" x14ac:dyDescent="0.25">
      <c r="B3" t="s">
        <v>171</v>
      </c>
      <c r="D3" t="s">
        <v>104</v>
      </c>
      <c r="F3" t="s">
        <v>20</v>
      </c>
      <c r="G3" t="s">
        <v>180</v>
      </c>
      <c r="I3" t="s">
        <v>89</v>
      </c>
      <c r="J3" t="s">
        <v>99</v>
      </c>
      <c r="L3" t="s">
        <v>133</v>
      </c>
      <c r="M3" s="26" t="s">
        <v>177</v>
      </c>
    </row>
    <row r="4" spans="2:13" x14ac:dyDescent="0.25">
      <c r="B4" t="s">
        <v>8</v>
      </c>
      <c r="D4" t="s">
        <v>103</v>
      </c>
      <c r="F4" t="s">
        <v>21</v>
      </c>
      <c r="G4" t="s">
        <v>181</v>
      </c>
      <c r="I4" t="s">
        <v>90</v>
      </c>
      <c r="J4" t="s">
        <v>130</v>
      </c>
      <c r="L4" t="s">
        <v>163</v>
      </c>
      <c r="M4" s="27" t="s">
        <v>176</v>
      </c>
    </row>
    <row r="5" spans="2:13" x14ac:dyDescent="0.25">
      <c r="B5" t="s">
        <v>172</v>
      </c>
      <c r="D5" t="s">
        <v>105</v>
      </c>
      <c r="F5" t="s">
        <v>22</v>
      </c>
      <c r="G5" t="s">
        <v>182</v>
      </c>
      <c r="J5" t="s">
        <v>168</v>
      </c>
      <c r="L5" t="s">
        <v>164</v>
      </c>
      <c r="M5" s="28" t="s">
        <v>178</v>
      </c>
    </row>
    <row r="6" spans="2:13" x14ac:dyDescent="0.25">
      <c r="B6" t="s">
        <v>9</v>
      </c>
      <c r="D6" t="s">
        <v>125</v>
      </c>
      <c r="F6" t="s">
        <v>23</v>
      </c>
      <c r="G6" t="s">
        <v>183</v>
      </c>
      <c r="J6" t="s">
        <v>131</v>
      </c>
      <c r="L6" t="s">
        <v>165</v>
      </c>
    </row>
    <row r="7" spans="2:13" x14ac:dyDescent="0.25">
      <c r="B7" t="s">
        <v>11</v>
      </c>
      <c r="D7" t="s">
        <v>101</v>
      </c>
      <c r="F7" t="s">
        <v>24</v>
      </c>
      <c r="G7" t="s">
        <v>184</v>
      </c>
      <c r="J7" t="s">
        <v>167</v>
      </c>
      <c r="L7" t="s">
        <v>166</v>
      </c>
    </row>
    <row r="8" spans="2:13" x14ac:dyDescent="0.25">
      <c r="B8" t="s">
        <v>16</v>
      </c>
      <c r="D8" t="s">
        <v>100</v>
      </c>
      <c r="F8" t="s">
        <v>25</v>
      </c>
      <c r="J8" t="s">
        <v>128</v>
      </c>
      <c r="L8" t="s">
        <v>174</v>
      </c>
    </row>
    <row r="9" spans="2:13" x14ac:dyDescent="0.25">
      <c r="B9" t="s">
        <v>173</v>
      </c>
      <c r="D9" t="s">
        <v>108</v>
      </c>
      <c r="F9" t="s">
        <v>26</v>
      </c>
      <c r="J9" t="s">
        <v>169</v>
      </c>
    </row>
    <row r="10" spans="2:13" x14ac:dyDescent="0.25">
      <c r="B10" t="s">
        <v>10</v>
      </c>
      <c r="D10" t="s">
        <v>109</v>
      </c>
      <c r="F10" t="s">
        <v>27</v>
      </c>
      <c r="J10" t="s">
        <v>129</v>
      </c>
    </row>
    <row r="11" spans="2:13" x14ac:dyDescent="0.25">
      <c r="D11" t="s">
        <v>110</v>
      </c>
      <c r="F11" t="s">
        <v>28</v>
      </c>
    </row>
    <row r="12" spans="2:13" x14ac:dyDescent="0.25">
      <c r="D12" t="s">
        <v>106</v>
      </c>
      <c r="F12" t="s">
        <v>29</v>
      </c>
    </row>
    <row r="13" spans="2:13" x14ac:dyDescent="0.25">
      <c r="D13" t="s">
        <v>107</v>
      </c>
      <c r="F13" t="s">
        <v>30</v>
      </c>
    </row>
    <row r="14" spans="2:13" x14ac:dyDescent="0.25">
      <c r="D14" t="s">
        <v>111</v>
      </c>
      <c r="F14" t="s">
        <v>44</v>
      </c>
    </row>
    <row r="15" spans="2:13" x14ac:dyDescent="0.25">
      <c r="D15" t="s">
        <v>139</v>
      </c>
      <c r="F15" t="s">
        <v>46</v>
      </c>
    </row>
    <row r="16" spans="2:13" x14ac:dyDescent="0.25">
      <c r="D16" s="14" t="s">
        <v>138</v>
      </c>
      <c r="F16" t="s">
        <v>47</v>
      </c>
    </row>
    <row r="17" spans="4:6" x14ac:dyDescent="0.25">
      <c r="D17" t="s">
        <v>114</v>
      </c>
      <c r="F17" t="s">
        <v>49</v>
      </c>
    </row>
    <row r="18" spans="4:6" x14ac:dyDescent="0.25">
      <c r="D18" t="s">
        <v>115</v>
      </c>
      <c r="F18" t="s">
        <v>31</v>
      </c>
    </row>
    <row r="19" spans="4:6" x14ac:dyDescent="0.25">
      <c r="D19" t="s">
        <v>118</v>
      </c>
      <c r="F19" t="s">
        <v>32</v>
      </c>
    </row>
    <row r="20" spans="4:6" x14ac:dyDescent="0.25">
      <c r="D20" t="s">
        <v>117</v>
      </c>
      <c r="F20" t="s">
        <v>33</v>
      </c>
    </row>
    <row r="21" spans="4:6" x14ac:dyDescent="0.25">
      <c r="D21" t="s">
        <v>45</v>
      </c>
      <c r="F21" t="s">
        <v>34</v>
      </c>
    </row>
    <row r="22" spans="4:6" x14ac:dyDescent="0.25">
      <c r="D22" t="s">
        <v>116</v>
      </c>
      <c r="F22" t="s">
        <v>35</v>
      </c>
    </row>
    <row r="23" spans="4:6" x14ac:dyDescent="0.25">
      <c r="D23" t="s">
        <v>112</v>
      </c>
      <c r="F23" t="s">
        <v>36</v>
      </c>
    </row>
    <row r="24" spans="4:6" x14ac:dyDescent="0.25">
      <c r="D24" t="s">
        <v>113</v>
      </c>
      <c r="F24" t="s">
        <v>37</v>
      </c>
    </row>
    <row r="25" spans="4:6" x14ac:dyDescent="0.25">
      <c r="D25" t="s">
        <v>120</v>
      </c>
      <c r="F25" t="s">
        <v>38</v>
      </c>
    </row>
    <row r="26" spans="4:6" x14ac:dyDescent="0.25">
      <c r="D26" t="s">
        <v>119</v>
      </c>
      <c r="F26" t="s">
        <v>39</v>
      </c>
    </row>
    <row r="27" spans="4:6" x14ac:dyDescent="0.25">
      <c r="D27" t="s">
        <v>121</v>
      </c>
      <c r="F27" t="s">
        <v>40</v>
      </c>
    </row>
    <row r="28" spans="4:6" x14ac:dyDescent="0.25">
      <c r="D28" t="s">
        <v>122</v>
      </c>
      <c r="F28" t="s">
        <v>41</v>
      </c>
    </row>
    <row r="29" spans="4:6" x14ac:dyDescent="0.25">
      <c r="D29" t="s">
        <v>123</v>
      </c>
      <c r="F29" t="s">
        <v>42</v>
      </c>
    </row>
    <row r="30" spans="4:6" x14ac:dyDescent="0.25">
      <c r="D30" s="14" t="s">
        <v>138</v>
      </c>
      <c r="F30" t="s">
        <v>43</v>
      </c>
    </row>
    <row r="31" spans="4:6" x14ac:dyDescent="0.25">
      <c r="D31" t="s">
        <v>48</v>
      </c>
      <c r="F31" s="14" t="s">
        <v>138</v>
      </c>
    </row>
    <row r="32" spans="4:6" x14ac:dyDescent="0.25">
      <c r="D32" t="s">
        <v>158</v>
      </c>
      <c r="F32" s="2">
        <v>515</v>
      </c>
    </row>
    <row r="33" spans="4:6" x14ac:dyDescent="0.25">
      <c r="D33" t="s">
        <v>159</v>
      </c>
      <c r="F33" s="2">
        <v>516</v>
      </c>
    </row>
    <row r="34" spans="4:6" x14ac:dyDescent="0.25">
      <c r="D34" t="s">
        <v>160</v>
      </c>
      <c r="F34" s="2">
        <v>518</v>
      </c>
    </row>
    <row r="35" spans="4:6" x14ac:dyDescent="0.25">
      <c r="D35" t="s">
        <v>161</v>
      </c>
      <c r="F35" s="2">
        <v>519</v>
      </c>
    </row>
    <row r="36" spans="4:6" x14ac:dyDescent="0.25">
      <c r="D36" t="s">
        <v>162</v>
      </c>
      <c r="F36" s="2">
        <v>522</v>
      </c>
    </row>
    <row r="37" spans="4:6" x14ac:dyDescent="0.25">
      <c r="D37" s="14" t="s">
        <v>138</v>
      </c>
      <c r="F37" s="2">
        <v>523</v>
      </c>
    </row>
    <row r="38" spans="4:6" x14ac:dyDescent="0.25">
      <c r="D38" t="s">
        <v>124</v>
      </c>
      <c r="F38" s="2">
        <v>524</v>
      </c>
    </row>
    <row r="39" spans="4:6" x14ac:dyDescent="0.25">
      <c r="F39" s="2">
        <v>525</v>
      </c>
    </row>
    <row r="40" spans="4:6" x14ac:dyDescent="0.25">
      <c r="F40" s="2">
        <v>526</v>
      </c>
    </row>
    <row r="41" spans="4:6" x14ac:dyDescent="0.25">
      <c r="F41" t="s">
        <v>50</v>
      </c>
    </row>
    <row r="42" spans="4:6" x14ac:dyDescent="0.25">
      <c r="F42" t="s">
        <v>51</v>
      </c>
    </row>
    <row r="43" spans="4:6" x14ac:dyDescent="0.25">
      <c r="F43" t="s">
        <v>52</v>
      </c>
    </row>
    <row r="44" spans="4:6" x14ac:dyDescent="0.25">
      <c r="F44" t="s">
        <v>58</v>
      </c>
    </row>
    <row r="45" spans="4:6" x14ac:dyDescent="0.25">
      <c r="F45" t="s">
        <v>59</v>
      </c>
    </row>
    <row r="46" spans="4:6" x14ac:dyDescent="0.25">
      <c r="F46" t="s">
        <v>63</v>
      </c>
    </row>
    <row r="47" spans="4:6" x14ac:dyDescent="0.25">
      <c r="F47" t="s">
        <v>64</v>
      </c>
    </row>
    <row r="48" spans="4:6" x14ac:dyDescent="0.25">
      <c r="F48" t="s">
        <v>65</v>
      </c>
    </row>
    <row r="49" spans="6:6" x14ac:dyDescent="0.25">
      <c r="F49" t="s">
        <v>66</v>
      </c>
    </row>
    <row r="50" spans="6:6" x14ac:dyDescent="0.25">
      <c r="F50" t="s">
        <v>67</v>
      </c>
    </row>
    <row r="51" spans="6:6" x14ac:dyDescent="0.25">
      <c r="F51" t="s">
        <v>60</v>
      </c>
    </row>
    <row r="52" spans="6:6" x14ac:dyDescent="0.25">
      <c r="F52" t="s">
        <v>61</v>
      </c>
    </row>
    <row r="53" spans="6:6" x14ac:dyDescent="0.25">
      <c r="F53" t="s">
        <v>62</v>
      </c>
    </row>
    <row r="54" spans="6:6" x14ac:dyDescent="0.25">
      <c r="F54" t="s">
        <v>53</v>
      </c>
    </row>
    <row r="55" spans="6:6" x14ac:dyDescent="0.25">
      <c r="F55" t="s">
        <v>54</v>
      </c>
    </row>
    <row r="56" spans="6:6" x14ac:dyDescent="0.25">
      <c r="F56" t="s">
        <v>55</v>
      </c>
    </row>
    <row r="57" spans="6:6" x14ac:dyDescent="0.25">
      <c r="F57" s="2" t="s">
        <v>56</v>
      </c>
    </row>
    <row r="58" spans="6:6" x14ac:dyDescent="0.25">
      <c r="F58" s="2" t="s">
        <v>57</v>
      </c>
    </row>
    <row r="59" spans="6:6" x14ac:dyDescent="0.25">
      <c r="F59" s="15" t="s">
        <v>138</v>
      </c>
    </row>
    <row r="60" spans="6:6" x14ac:dyDescent="0.25">
      <c r="F60" s="16" t="s">
        <v>97</v>
      </c>
    </row>
    <row r="61" spans="6:6" x14ac:dyDescent="0.25">
      <c r="F61" s="16" t="s">
        <v>68</v>
      </c>
    </row>
    <row r="62" spans="6:6" x14ac:dyDescent="0.25">
      <c r="F62" s="16" t="s">
        <v>69</v>
      </c>
    </row>
    <row r="63" spans="6:6" x14ac:dyDescent="0.25">
      <c r="F63" s="16" t="s">
        <v>70</v>
      </c>
    </row>
    <row r="64" spans="6:6" x14ac:dyDescent="0.25">
      <c r="F64" s="16" t="s">
        <v>71</v>
      </c>
    </row>
    <row r="65" spans="6:6" x14ac:dyDescent="0.25">
      <c r="F65" s="16" t="s">
        <v>72</v>
      </c>
    </row>
    <row r="66" spans="6:6" x14ac:dyDescent="0.25">
      <c r="F66" s="16" t="s">
        <v>73</v>
      </c>
    </row>
    <row r="67" spans="6:6" x14ac:dyDescent="0.25">
      <c r="F67" s="16" t="s">
        <v>74</v>
      </c>
    </row>
    <row r="68" spans="6:6" x14ac:dyDescent="0.25">
      <c r="F68" s="16" t="s">
        <v>75</v>
      </c>
    </row>
    <row r="69" spans="6:6" x14ac:dyDescent="0.25">
      <c r="F69" s="16" t="s">
        <v>76</v>
      </c>
    </row>
    <row r="70" spans="6:6" x14ac:dyDescent="0.25">
      <c r="F70" s="16" t="s">
        <v>77</v>
      </c>
    </row>
    <row r="71" spans="6:6" x14ac:dyDescent="0.25">
      <c r="F71" s="16" t="s">
        <v>78</v>
      </c>
    </row>
    <row r="72" spans="6:6" x14ac:dyDescent="0.25">
      <c r="F72" s="16" t="s">
        <v>79</v>
      </c>
    </row>
    <row r="73" spans="6:6" x14ac:dyDescent="0.25">
      <c r="F73" s="16" t="s">
        <v>80</v>
      </c>
    </row>
    <row r="74" spans="6:6" x14ac:dyDescent="0.25">
      <c r="F74" s="16" t="s">
        <v>81</v>
      </c>
    </row>
    <row r="75" spans="6:6" x14ac:dyDescent="0.25">
      <c r="F75" s="16" t="s">
        <v>82</v>
      </c>
    </row>
    <row r="76" spans="6:6" x14ac:dyDescent="0.25">
      <c r="F76" s="16" t="s">
        <v>83</v>
      </c>
    </row>
    <row r="77" spans="6:6" x14ac:dyDescent="0.25">
      <c r="F77" s="16" t="s">
        <v>84</v>
      </c>
    </row>
    <row r="78" spans="6:6" x14ac:dyDescent="0.25">
      <c r="F78" s="16" t="s">
        <v>85</v>
      </c>
    </row>
  </sheetData>
  <sortState xmlns:xlrd2="http://schemas.microsoft.com/office/spreadsheetml/2017/richdata2" ref="F32:F58">
    <sortCondition ref="F32:F58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</vt:lpstr>
      <vt:lpstr>SuiviDA</vt:lpstr>
      <vt:lpstr>Liste de valeurs</vt:lpstr>
      <vt:lpstr>DA!Zone_d_impression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PC</cp:lastModifiedBy>
  <cp:lastPrinted>2022-09-30T06:32:33Z</cp:lastPrinted>
  <dcterms:created xsi:type="dcterms:W3CDTF">2021-11-10T09:38:54Z</dcterms:created>
  <dcterms:modified xsi:type="dcterms:W3CDTF">2022-09-30T06:32:57Z</dcterms:modified>
</cp:coreProperties>
</file>