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s4u365-my.sharepoint.com/personal/celine_renaud_its4u-group_com/Documents/Bureau/"/>
    </mc:Choice>
  </mc:AlternateContent>
  <xr:revisionPtr revIDLastSave="36" documentId="8_{E9A27F2E-680E-4F02-BDED-B17728A26C71}" xr6:coauthVersionLast="47" xr6:coauthVersionMax="47" xr10:uidLastSave="{B2A3E4BC-8530-473B-A651-5037D445A2FD}"/>
  <bookViews>
    <workbookView xWindow="28680" yWindow="-120" windowWidth="29040" windowHeight="15720" xr2:uid="{15CA1636-66CD-448A-9C87-333A0168CB7B}"/>
  </bookViews>
  <sheets>
    <sheet name="P&amp;L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I2" i="1"/>
  <c r="I4" i="1"/>
  <c r="F4" i="1"/>
  <c r="F13" i="1"/>
  <c r="F12" i="1"/>
  <c r="E10" i="1"/>
  <c r="E6" i="1"/>
  <c r="J5" i="1"/>
  <c r="E13" i="1" s="1"/>
  <c r="F5" i="1"/>
  <c r="B6" i="1"/>
  <c r="J4" i="1"/>
  <c r="B4" i="1"/>
  <c r="E4" i="1" s="1"/>
  <c r="I3" i="1"/>
  <c r="B3" i="1"/>
  <c r="F3" i="1" s="1"/>
  <c r="B2" i="1"/>
  <c r="E3" i="1" l="1"/>
  <c r="J3" i="1"/>
  <c r="E2" i="1"/>
  <c r="F2" i="1" l="1"/>
  <c r="E5" i="1" l="1"/>
  <c r="E8" i="1" l="1"/>
  <c r="E12" i="1"/>
  <c r="E9" i="1"/>
</calcChain>
</file>

<file path=xl/sharedStrings.xml><?xml version="1.0" encoding="utf-8"?>
<sst xmlns="http://schemas.openxmlformats.org/spreadsheetml/2006/main" count="11" uniqueCount="11">
  <si>
    <t>Nb jours</t>
  </si>
  <si>
    <t>PVJ</t>
  </si>
  <si>
    <t>Total</t>
  </si>
  <si>
    <t>Coût</t>
  </si>
  <si>
    <t>Augmentation prévisionnelle sur salaires</t>
  </si>
  <si>
    <t>Marge avec salaires actuels</t>
  </si>
  <si>
    <t>Marge avec salaires augmentés</t>
  </si>
  <si>
    <t>PRJ</t>
  </si>
  <si>
    <t>Collaborateur 1</t>
  </si>
  <si>
    <t>Collaborateur 2 : 3j/s</t>
  </si>
  <si>
    <t>Collaborateur 2 Gratuité 2j/S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</si>
</sst>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44" fontId="0" fillId="0" borderId="0" xfId="1" applyFont="1"/>
    <xf numFmtId="0" fontId="0" fillId="0" borderId="0" xfId="0" applyAlignment="1">
      <alignment horizontal="right"/>
    </xf>
    <xf numFmtId="44" fontId="0" fillId="0" borderId="0" xfId="0" applyNumberFormat="1"/>
    <xf numFmtId="9" fontId="0" fillId="0" borderId="0" xfId="0" applyNumberFormat="1"/>
    <xf numFmtId="0" fontId="2" fillId="0" borderId="0" xfId="0" applyFont="1"/>
    <xf numFmtId="0" fontId="3" fillId="0" borderId="0" xfId="0" applyFont="1"/>
    <xf numFmtId="44" fontId="2" fillId="0" borderId="0" xfId="1" applyFont="1"/>
    <xf numFmtId="44" fontId="4" fillId="0" borderId="0" xfId="0" applyNumberFormat="1" applyFont="1"/>
    <xf numFmtId="44" fontId="2" fillId="0" borderId="0" xfId="0" applyNumberFormat="1" applyFont="1"/>
    <xf numFmtId="10" fontId="0" fillId="0" borderId="0" xfId="2" applyNumberFormat="1" applyFont="1"/>
    <xf numFmtId="0" fontId="0" fillId="0" borderId="0" xfId="0" applyAlignment="1">
      <alignment wrapText="1"/>
    </xf>
    <xf numFmtId="0" fontId="0" fillId="0" borderId="0" xfId="0" applyAlignment="1">
      <alignment horizontal="center"/>
    </xf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0CE1F-1F56-4282-9E1D-31A318DBAD45}">
  <dimension ref="A1:O14"/>
  <sheetViews>
    <sheetView tabSelected="1" workbookViewId="0">
      <selection activeCell="J17" sqref="J17"/>
    </sheetView>
  </sheetViews>
  <sheetFormatPr defaultColWidth="11.44140625" defaultRowHeight="14.4" x14ac:dyDescent="0.3"/>
  <cols>
    <col min="1" max="1" width="26" bestFit="1" customWidth="1"/>
    <col min="5" max="5" width="17.33203125" style="5" customWidth="1"/>
    <col min="6" max="6" width="14.109375" customWidth="1"/>
    <col min="7" max="7" width="11.6640625" bestFit="1" customWidth="1"/>
    <col min="8" max="8" width="12.6640625" bestFit="1" customWidth="1"/>
    <col min="10" max="10" width="14" customWidth="1"/>
    <col min="14" max="14" width="22.21875" bestFit="1" customWidth="1"/>
    <col min="15" max="15" width="55.77734375" customWidth="1"/>
  </cols>
  <sheetData>
    <row r="1" spans="1:15" x14ac:dyDescent="0.3">
      <c r="B1" t="s">
        <v>0</v>
      </c>
      <c r="C1" t="s">
        <v>7</v>
      </c>
      <c r="D1" t="s">
        <v>1</v>
      </c>
      <c r="E1" s="5" t="s">
        <v>2</v>
      </c>
      <c r="F1" t="s">
        <v>3</v>
      </c>
      <c r="H1" s="12" t="s">
        <v>4</v>
      </c>
      <c r="I1" s="12"/>
      <c r="J1" s="12"/>
    </row>
    <row r="2" spans="1:15" x14ac:dyDescent="0.3">
      <c r="A2" t="s">
        <v>8</v>
      </c>
      <c r="B2">
        <f>4*9</f>
        <v>36</v>
      </c>
      <c r="C2" s="1">
        <v>712.09</v>
      </c>
      <c r="D2" s="1">
        <v>950</v>
      </c>
      <c r="E2" s="7">
        <f>D2*B2</f>
        <v>34200</v>
      </c>
      <c r="F2" s="3">
        <f>C2*B2</f>
        <v>25635.24</v>
      </c>
      <c r="H2" s="4">
        <v>2.5000000000000001E-2</v>
      </c>
      <c r="I2" s="3">
        <f>C2*(1+H2)</f>
        <v>729.89224999999999</v>
      </c>
      <c r="J2" s="3">
        <f>I2*B2</f>
        <v>26276.120999999999</v>
      </c>
    </row>
    <row r="3" spans="1:15" x14ac:dyDescent="0.3">
      <c r="A3" t="s">
        <v>9</v>
      </c>
      <c r="B3">
        <f>3/5*18*9</f>
        <v>97.199999999999989</v>
      </c>
      <c r="C3" s="1">
        <v>421.66</v>
      </c>
      <c r="D3" s="1">
        <v>950</v>
      </c>
      <c r="E3" s="7">
        <f t="shared" ref="E3:E4" si="0">D3*B3</f>
        <v>92339.999999999985</v>
      </c>
      <c r="F3" s="3">
        <f t="shared" ref="F3:F4" si="1">C3*B3</f>
        <v>40985.351999999999</v>
      </c>
      <c r="H3" s="4">
        <v>0.03</v>
      </c>
      <c r="I3" s="3">
        <f t="shared" ref="I3" si="2">C3*(1+H3)</f>
        <v>434.30980000000005</v>
      </c>
      <c r="J3" s="3">
        <f t="shared" ref="J3:J4" si="3">I3*B3</f>
        <v>42214.912559999997</v>
      </c>
    </row>
    <row r="4" spans="1:15" x14ac:dyDescent="0.3">
      <c r="A4" t="s">
        <v>10</v>
      </c>
      <c r="B4">
        <f>2/5*18*9</f>
        <v>64.8</v>
      </c>
      <c r="C4" s="1">
        <v>421.66</v>
      </c>
      <c r="D4" s="1">
        <v>0</v>
      </c>
      <c r="E4" s="7">
        <f t="shared" si="0"/>
        <v>0</v>
      </c>
      <c r="F4" s="3">
        <f>C4*B4</f>
        <v>27323.567999999999</v>
      </c>
      <c r="H4" s="4">
        <v>0.03</v>
      </c>
      <c r="I4" s="3">
        <f>C4*(1+H4)</f>
        <v>434.30980000000005</v>
      </c>
      <c r="J4" s="3">
        <f t="shared" si="3"/>
        <v>28143.27504</v>
      </c>
    </row>
    <row r="5" spans="1:15" x14ac:dyDescent="0.3">
      <c r="E5" s="7">
        <f>SUM(E2:E4)</f>
        <v>126539.99999999999</v>
      </c>
      <c r="F5" s="3">
        <f>F2+F3+F4</f>
        <v>93944.16</v>
      </c>
      <c r="J5" s="3">
        <f>J2+J3+J4</f>
        <v>96634.308599999989</v>
      </c>
    </row>
    <row r="6" spans="1:15" s="6" customFormat="1" x14ac:dyDescent="0.3">
      <c r="B6" s="6">
        <f>B2+B3+B4</f>
        <v>198</v>
      </c>
      <c r="E6" s="8">
        <f>E5/B6</f>
        <v>639.09090909090901</v>
      </c>
    </row>
    <row r="8" spans="1:15" x14ac:dyDescent="0.3">
      <c r="D8" s="4">
        <v>0.17</v>
      </c>
      <c r="E8" s="9">
        <f>D8*E5</f>
        <v>21511.8</v>
      </c>
    </row>
    <row r="9" spans="1:15" x14ac:dyDescent="0.3">
      <c r="E9" s="9">
        <f>E5*(1+D$8)</f>
        <v>148051.79999999999</v>
      </c>
    </row>
    <row r="10" spans="1:15" x14ac:dyDescent="0.3">
      <c r="E10" s="9">
        <f>E6*(1+D$8)</f>
        <v>747.73636363636354</v>
      </c>
    </row>
    <row r="12" spans="1:15" x14ac:dyDescent="0.3">
      <c r="D12" s="2" t="s">
        <v>5</v>
      </c>
      <c r="E12" s="3">
        <f>E5-F5</f>
        <v>32595.839999999982</v>
      </c>
      <c r="F12" s="10">
        <f>E12/E5</f>
        <v>0.25759317211948779</v>
      </c>
    </row>
    <row r="13" spans="1:15" x14ac:dyDescent="0.3">
      <c r="D13" s="2" t="s">
        <v>6</v>
      </c>
      <c r="E13" s="3">
        <f>E5-J5</f>
        <v>29905.691399999996</v>
      </c>
      <c r="F13" s="10">
        <f>E13/E5</f>
        <v>0.23633389758179232</v>
      </c>
    </row>
    <row r="14" spans="1:15" ht="120.6" customHeight="1" x14ac:dyDescent="0.3">
      <c r="N14" s="11"/>
      <c r="O14" s="11"/>
    </row>
  </sheetData>
  <mergeCells count="1">
    <mergeCell ref="H1:J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E33FEC5BF2C5548B12F4D3F6065896E" ma:contentTypeVersion="9" ma:contentTypeDescription="Create a new document." ma:contentTypeScope="" ma:versionID="f532e5004deb458f76aebc89fa5cccd0">
  <xsd:schema xmlns:xsd="http://www.w3.org/2001/XMLSchema" xmlns:xs="http://www.w3.org/2001/XMLSchema" xmlns:p="http://schemas.microsoft.com/office/2006/metadata/properties" xmlns:ns2="2333c493-ca5e-4277-8c9a-9ef0a4f297b8" xmlns:ns3="92d1acbe-db91-4d6b-94aa-d6dd78a72a34" targetNamespace="http://schemas.microsoft.com/office/2006/metadata/properties" ma:root="true" ma:fieldsID="a95ecc3bf108ad48d0c9860a3b3c3a7d" ns2:_="" ns3:_="">
    <xsd:import namespace="2333c493-ca5e-4277-8c9a-9ef0a4f297b8"/>
    <xsd:import namespace="92d1acbe-db91-4d6b-94aa-d6dd78a72a3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33c493-ca5e-4277-8c9a-9ef0a4f297b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2" nillable="true" ma:taxonomy="true" ma:internalName="lcf76f155ced4ddcb4097134ff3c332f" ma:taxonomyFieldName="MediaServiceImageTags" ma:displayName="Image Tags" ma:readOnly="false" ma:fieldId="{5cf76f15-5ced-4ddc-b409-7134ff3c332f}" ma:taxonomyMulti="true" ma:sspId="f3df4001-ab33-444e-815e-26fca360f3b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2d1acbe-db91-4d6b-94aa-d6dd78a72a34" elementFormDefault="qualified">
    <xsd:import namespace="http://schemas.microsoft.com/office/2006/documentManagement/types"/>
    <xsd:import namespace="http://schemas.microsoft.com/office/infopath/2007/PartnerControls"/>
    <xsd:element name="TaxCatchAll" ma:index="13" nillable="true" ma:displayName="Taxonomy Catch All Column" ma:hidden="true" ma:list="{2b573544-3670-491d-a48d-a74f361c9561}" ma:internalName="TaxCatchAll" ma:showField="CatchAllData" ma:web="92d1acbe-db91-4d6b-94aa-d6dd78a72a3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333c493-ca5e-4277-8c9a-9ef0a4f297b8">
      <Terms xmlns="http://schemas.microsoft.com/office/infopath/2007/PartnerControls"/>
    </lcf76f155ced4ddcb4097134ff3c332f>
    <TaxCatchAll xmlns="92d1acbe-db91-4d6b-94aa-d6dd78a72a34" xsi:nil="true"/>
  </documentManagement>
</p:properties>
</file>

<file path=customXml/itemProps1.xml><?xml version="1.0" encoding="utf-8"?>
<ds:datastoreItem xmlns:ds="http://schemas.openxmlformats.org/officeDocument/2006/customXml" ds:itemID="{49FCE484-50C1-43FA-A8CE-86E8639529F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33c493-ca5e-4277-8c9a-9ef0a4f297b8"/>
    <ds:schemaRef ds:uri="92d1acbe-db91-4d6b-94aa-d6dd78a72a3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C14193B-60EB-4D71-BB4B-43AA85F8505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AFCB3A2-616A-479A-A0C9-E137B6F3E381}">
  <ds:schemaRefs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92d1acbe-db91-4d6b-94aa-d6dd78a72a34"/>
    <ds:schemaRef ds:uri="http://purl.org/dc/dcmitype/"/>
    <ds:schemaRef ds:uri="http://schemas.microsoft.com/office/2006/documentManagement/types"/>
    <ds:schemaRef ds:uri="http://purl.org/dc/elements/1.1/"/>
    <ds:schemaRef ds:uri="2333c493-ca5e-4277-8c9a-9ef0a4f297b8"/>
    <ds:schemaRef ds:uri="http://schemas.microsoft.com/office/2006/metadata/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P&amp;L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Laurent Perrot</dc:creator>
  <cp:keywords/>
  <dc:description/>
  <cp:lastModifiedBy>Céline Renaud</cp:lastModifiedBy>
  <cp:revision/>
  <dcterms:created xsi:type="dcterms:W3CDTF">2020-02-10T15:11:14Z</dcterms:created>
  <dcterms:modified xsi:type="dcterms:W3CDTF">2024-08-01T09:03:22Z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0x0101006E33FEC5BF2C5548B12F4D3F6065896E</vt:lpwstr>
  </property>
  <property fmtid="{D5CDD505-2E9C-101B-9397-08002B2CF9AE}" pid="3" name="MediaServiceImageTags">
    <vt:lpwstr/>
  </property>
</Properties>
</file>