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codeName="ThisWorkbook" defaultThemeVersion="124226"/>
  <mc:AlternateContent xmlns:mc="http://schemas.openxmlformats.org/markup-compatibility/2006">
    <mc:Choice Requires="x15">
      <x15ac:absPath xmlns:x15ac="http://schemas.microsoft.com/office/spreadsheetml/2010/11/ac" url="C:\Users\samar\OneDrive\Bureau\"/>
    </mc:Choice>
  </mc:AlternateContent>
  <xr:revisionPtr revIDLastSave="0" documentId="13_ncr:1_{BC1CBAE8-F56F-4578-9FA1-954E16F260DD}" xr6:coauthVersionLast="47" xr6:coauthVersionMax="47" xr10:uidLastSave="{00000000-0000-0000-0000-000000000000}"/>
  <bookViews>
    <workbookView xWindow="-110" yWindow="-110" windowWidth="19420" windowHeight="11020" tabRatio="833" activeTab="4" xr2:uid="{00000000-000D-0000-FFFF-FFFF00000000}"/>
  </bookViews>
  <sheets>
    <sheet name="E 1" sheetId="27" r:id="rId1"/>
    <sheet name="E 2" sheetId="26" r:id="rId2"/>
    <sheet name="E 3" sheetId="25" r:id="rId3"/>
    <sheet name="E 4" sheetId="21" r:id="rId4"/>
    <sheet name="E 5" sheetId="22" r:id="rId5"/>
    <sheet name="E 6" sheetId="24" r:id="rId6"/>
    <sheet name="E 7" sheetId="30" r:id="rId7"/>
    <sheet name="E 8" sheetId="29" r:id="rId8"/>
    <sheet name="E GROUPE" sheetId="28" r:id="rId9"/>
  </sheets>
  <definedNames>
    <definedName name="_xlnm._FilterDatabase" localSheetId="0" hidden="1">'E 1'!$A$1:$AI$30</definedName>
    <definedName name="_xlnm._FilterDatabase" localSheetId="1" hidden="1">'E 2'!$A$1:$AI$86</definedName>
    <definedName name="_xlnm._FilterDatabase" localSheetId="2" hidden="1">'E 3'!$A$1:$AI$68</definedName>
    <definedName name="_xlnm._FilterDatabase" localSheetId="3" hidden="1">'E 4'!$A$1:$AI$49</definedName>
    <definedName name="_xlnm._FilterDatabase" localSheetId="4" hidden="1">'E 5'!$A$1:$AI$114</definedName>
    <definedName name="_xlnm._FilterDatabase" localSheetId="5" hidden="1">'E 6'!$A$1:$AI$96</definedName>
    <definedName name="_xlnm._FilterDatabase" localSheetId="6" hidden="1">'E 7'!$A$1:$AI$10</definedName>
    <definedName name="_xlnm._FilterDatabase" localSheetId="7" hidden="1">'E 8'!$A$1:$AI$13</definedName>
  </definedNames>
  <calcPr calcId="18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Q3" i="25" l="1"/>
  <c r="Q4" i="25"/>
  <c r="Q5" i="25"/>
  <c r="Q6" i="25"/>
  <c r="Q7" i="25"/>
  <c r="Q8" i="25"/>
  <c r="Q9" i="25"/>
  <c r="Q10" i="25"/>
  <c r="Q11" i="25"/>
  <c r="Q12" i="25"/>
  <c r="Q13" i="25"/>
  <c r="Q14" i="25"/>
  <c r="Q15" i="25"/>
  <c r="Q16" i="25"/>
  <c r="Q17" i="25"/>
  <c r="Q18" i="25"/>
  <c r="Q19" i="25"/>
  <c r="Q20" i="25"/>
  <c r="Q21" i="25"/>
  <c r="Q22" i="25"/>
  <c r="Q23" i="25"/>
  <c r="Q24" i="25"/>
  <c r="Q25" i="25"/>
  <c r="Q26" i="25"/>
  <c r="Q27" i="25"/>
  <c r="Q28" i="25"/>
  <c r="Q29" i="25"/>
  <c r="Q30" i="25"/>
  <c r="Q31" i="25"/>
  <c r="Q32" i="25"/>
  <c r="Q33" i="25"/>
  <c r="Q34" i="25"/>
  <c r="Q35" i="25"/>
  <c r="Q36" i="25"/>
  <c r="Q37" i="25"/>
  <c r="Q38" i="25"/>
  <c r="Q39" i="25"/>
  <c r="Q40" i="25"/>
  <c r="Q41" i="25"/>
  <c r="Q42" i="25"/>
  <c r="Q43" i="25"/>
  <c r="Q44" i="25"/>
  <c r="Q45" i="25"/>
  <c r="Q46" i="25"/>
  <c r="Q47" i="25"/>
  <c r="Q48" i="25"/>
  <c r="Q49" i="25"/>
  <c r="Q50" i="25"/>
  <c r="Q51" i="25"/>
  <c r="Q52" i="25"/>
  <c r="Q53" i="25"/>
  <c r="Q54" i="25"/>
  <c r="Q55" i="25"/>
  <c r="Q56" i="25"/>
  <c r="Q57" i="25"/>
  <c r="Q58" i="25"/>
  <c r="Q59" i="25"/>
  <c r="Q60" i="25"/>
  <c r="Q61" i="25"/>
  <c r="Q62" i="25"/>
  <c r="Q63" i="25"/>
  <c r="Q64" i="25"/>
  <c r="Q65" i="25"/>
  <c r="Q66" i="25"/>
  <c r="Q67" i="25"/>
  <c r="Q68" i="25"/>
  <c r="Q2" i="25"/>
  <c r="N3" i="25"/>
  <c r="N4" i="25"/>
  <c r="N5" i="25"/>
  <c r="N6" i="25"/>
  <c r="N7" i="25"/>
  <c r="N8" i="25"/>
  <c r="N9" i="25"/>
  <c r="N10" i="25"/>
  <c r="N11" i="25"/>
  <c r="N12" i="25"/>
  <c r="N13" i="25"/>
  <c r="N14" i="25"/>
  <c r="N15" i="25"/>
  <c r="N16" i="25"/>
  <c r="N17" i="25"/>
  <c r="N18" i="25"/>
  <c r="N19" i="25"/>
  <c r="N20" i="25"/>
  <c r="N21" i="25"/>
  <c r="N22" i="25"/>
  <c r="N23" i="25"/>
  <c r="N24" i="25"/>
  <c r="N25" i="25"/>
  <c r="N26" i="25"/>
  <c r="N27" i="25"/>
  <c r="N28" i="25"/>
  <c r="N29" i="25"/>
  <c r="N30" i="25"/>
  <c r="N31" i="25"/>
  <c r="N32" i="25"/>
  <c r="N33" i="25"/>
  <c r="N34" i="25"/>
  <c r="N35" i="25"/>
  <c r="N36" i="25"/>
  <c r="N37" i="25"/>
  <c r="N38" i="25"/>
  <c r="N39" i="25"/>
  <c r="N40" i="25"/>
  <c r="N41" i="25"/>
  <c r="N42" i="25"/>
  <c r="N43" i="25"/>
  <c r="N44" i="25"/>
  <c r="N45" i="25"/>
  <c r="N46" i="25"/>
  <c r="N47" i="25"/>
  <c r="N48" i="25"/>
  <c r="N49" i="25"/>
  <c r="N50" i="25"/>
  <c r="N51" i="25"/>
  <c r="N52" i="25"/>
  <c r="N53" i="25"/>
  <c r="N54" i="25"/>
  <c r="N55" i="25"/>
  <c r="N56" i="25"/>
  <c r="N57" i="25"/>
  <c r="N58" i="25"/>
  <c r="N59" i="25"/>
  <c r="N60" i="25"/>
  <c r="N61" i="25"/>
  <c r="N62" i="25"/>
  <c r="N63" i="25"/>
  <c r="N64" i="25"/>
  <c r="N65" i="25"/>
  <c r="N66" i="25"/>
  <c r="N67" i="25"/>
  <c r="N68" i="25"/>
  <c r="N2" i="25"/>
  <c r="L3" i="25"/>
  <c r="L4" i="25"/>
  <c r="L5" i="25"/>
  <c r="L6" i="25"/>
  <c r="L7" i="25"/>
  <c r="L8" i="25"/>
  <c r="L9" i="25"/>
  <c r="L10" i="25"/>
  <c r="L11" i="25"/>
  <c r="L12" i="25"/>
  <c r="L13" i="25"/>
  <c r="L14" i="25"/>
  <c r="L15" i="25"/>
  <c r="L16" i="25"/>
  <c r="L17" i="25"/>
  <c r="L18" i="25"/>
  <c r="L19" i="25"/>
  <c r="L20" i="25"/>
  <c r="L21" i="25"/>
  <c r="L22" i="25"/>
  <c r="L23" i="25"/>
  <c r="L24" i="25"/>
  <c r="L25" i="25"/>
  <c r="L26" i="25"/>
  <c r="L27" i="25"/>
  <c r="L28" i="25"/>
  <c r="L29" i="25"/>
  <c r="L30" i="25"/>
  <c r="L31" i="25"/>
  <c r="L32" i="25"/>
  <c r="L33" i="25"/>
  <c r="L34" i="25"/>
  <c r="L35" i="25"/>
  <c r="L36" i="25"/>
  <c r="L37" i="25"/>
  <c r="L38" i="25"/>
  <c r="L39" i="25"/>
  <c r="L40" i="25"/>
  <c r="L41" i="25"/>
  <c r="L42" i="25"/>
  <c r="L43" i="25"/>
  <c r="L44" i="25"/>
  <c r="L45" i="25"/>
  <c r="L46" i="25"/>
  <c r="L47" i="25"/>
  <c r="L48" i="25"/>
  <c r="L49" i="25"/>
  <c r="L50" i="25"/>
  <c r="L51" i="25"/>
  <c r="L52" i="25"/>
  <c r="L53" i="25"/>
  <c r="L54" i="25"/>
  <c r="L55" i="25"/>
  <c r="L56" i="25"/>
  <c r="L57" i="25"/>
  <c r="L58" i="25"/>
  <c r="L59" i="25"/>
  <c r="L60" i="25"/>
  <c r="L61" i="25"/>
  <c r="L62" i="25"/>
  <c r="L63" i="25"/>
  <c r="L64" i="25"/>
  <c r="L65" i="25"/>
  <c r="L66" i="25"/>
  <c r="L67" i="25"/>
  <c r="L68" i="25"/>
  <c r="L2" i="25"/>
  <c r="X3" i="30" l="1"/>
  <c r="X4" i="30"/>
  <c r="X5" i="30"/>
  <c r="X6" i="30"/>
  <c r="X7" i="30"/>
  <c r="X8" i="30"/>
  <c r="X9" i="30"/>
  <c r="X10" i="30"/>
  <c r="X11" i="30"/>
  <c r="X12" i="30"/>
  <c r="X13" i="30"/>
  <c r="X14" i="30"/>
  <c r="X15" i="30"/>
  <c r="X16" i="30"/>
  <c r="X17" i="30"/>
  <c r="X18" i="30"/>
  <c r="X19" i="30"/>
  <c r="X20" i="30"/>
  <c r="X21" i="30"/>
  <c r="X22" i="30"/>
  <c r="V3" i="30"/>
  <c r="V4" i="30"/>
  <c r="V5" i="30"/>
  <c r="V6" i="30"/>
  <c r="Y6" i="30" s="1"/>
  <c r="Z6" i="30" s="1"/>
  <c r="V7" i="30"/>
  <c r="V8" i="30"/>
  <c r="V9" i="30"/>
  <c r="V10" i="30"/>
  <c r="V11" i="30"/>
  <c r="V12" i="30"/>
  <c r="Y12" i="30" s="1"/>
  <c r="Z12" i="30" s="1"/>
  <c r="V13" i="30"/>
  <c r="V14" i="30"/>
  <c r="V15" i="30"/>
  <c r="V16" i="30"/>
  <c r="V17" i="30"/>
  <c r="Y17" i="30" s="1"/>
  <c r="Z17" i="30" s="1"/>
  <c r="V18" i="30"/>
  <c r="V19" i="30"/>
  <c r="Y19" i="30" s="1"/>
  <c r="Z19" i="30" s="1"/>
  <c r="V20" i="30"/>
  <c r="Y20" i="30" s="1"/>
  <c r="Z20" i="30" s="1"/>
  <c r="V21" i="30"/>
  <c r="Y21" i="30" s="1"/>
  <c r="Z21" i="30" s="1"/>
  <c r="V22" i="30"/>
  <c r="Y22" i="30" s="1"/>
  <c r="Z22" i="30" s="1"/>
  <c r="Q16" i="30"/>
  <c r="Q17" i="30"/>
  <c r="Q18" i="30"/>
  <c r="Q19" i="30"/>
  <c r="Q20" i="30"/>
  <c r="Q21" i="30"/>
  <c r="Q22" i="30"/>
  <c r="R22" i="30" s="1"/>
  <c r="S22" i="30" s="1"/>
  <c r="R17" i="30"/>
  <c r="S17" i="30" s="1"/>
  <c r="O16" i="30"/>
  <c r="O17" i="30"/>
  <c r="O18" i="30"/>
  <c r="O19" i="30"/>
  <c r="R19" i="30" s="1"/>
  <c r="S19" i="30" s="1"/>
  <c r="O20" i="30"/>
  <c r="O21" i="30"/>
  <c r="R21" i="30" s="1"/>
  <c r="S21" i="30" s="1"/>
  <c r="O22" i="30"/>
  <c r="Q15" i="30"/>
  <c r="N14" i="30"/>
  <c r="N15" i="30"/>
  <c r="L14" i="30"/>
  <c r="O14" i="30" s="1"/>
  <c r="L15" i="30"/>
  <c r="O15" i="30" s="1"/>
  <c r="Q13" i="30"/>
  <c r="Q14" i="30"/>
  <c r="Y13" i="30"/>
  <c r="Z13" i="30" s="1"/>
  <c r="N5" i="30"/>
  <c r="N6" i="30"/>
  <c r="N7" i="30"/>
  <c r="N8" i="30"/>
  <c r="O8" i="30" s="1"/>
  <c r="N9" i="30"/>
  <c r="N10" i="30"/>
  <c r="N11" i="30"/>
  <c r="N12" i="30"/>
  <c r="N13" i="30"/>
  <c r="L3" i="30"/>
  <c r="L4" i="30"/>
  <c r="O4" i="30" s="1"/>
  <c r="L5" i="30"/>
  <c r="L6" i="30"/>
  <c r="L7" i="30"/>
  <c r="L8" i="30"/>
  <c r="L9" i="30"/>
  <c r="L10" i="30"/>
  <c r="L11" i="30"/>
  <c r="L12" i="30"/>
  <c r="O12" i="30" s="1"/>
  <c r="R12" i="30" s="1"/>
  <c r="S12" i="30" s="1"/>
  <c r="L13" i="30"/>
  <c r="O13" i="30" s="1"/>
  <c r="Y11" i="30"/>
  <c r="Z11" i="30" s="1"/>
  <c r="Q9" i="30"/>
  <c r="Q10" i="30"/>
  <c r="Q11" i="30"/>
  <c r="Q12" i="30"/>
  <c r="O11" i="30"/>
  <c r="R11" i="30" s="1"/>
  <c r="S11" i="30" s="1"/>
  <c r="Q2" i="30"/>
  <c r="Q3" i="30"/>
  <c r="Q4" i="30"/>
  <c r="Q5" i="30"/>
  <c r="Q6" i="30"/>
  <c r="Q7" i="30"/>
  <c r="Q8" i="30"/>
  <c r="N3" i="30"/>
  <c r="N4" i="30"/>
  <c r="N2" i="30"/>
  <c r="L2" i="30"/>
  <c r="Y10" i="30"/>
  <c r="Z10" i="30" s="1"/>
  <c r="O10" i="30"/>
  <c r="R10" i="30" s="1"/>
  <c r="S10" i="30" s="1"/>
  <c r="Y9" i="30"/>
  <c r="Z9" i="30" s="1"/>
  <c r="O6" i="30"/>
  <c r="Y5" i="30"/>
  <c r="Z5" i="30" s="1"/>
  <c r="Y4" i="30"/>
  <c r="Z4" i="30" s="1"/>
  <c r="Y3" i="30"/>
  <c r="Z3" i="30" s="1"/>
  <c r="X2" i="30"/>
  <c r="V2" i="30"/>
  <c r="Y7" i="30" l="1"/>
  <c r="Z7" i="30" s="1"/>
  <c r="Y18" i="30"/>
  <c r="Z18" i="30" s="1"/>
  <c r="R20" i="30"/>
  <c r="S20" i="30" s="1"/>
  <c r="R18" i="30"/>
  <c r="S18" i="30" s="1"/>
  <c r="R14" i="30"/>
  <c r="S14" i="30" s="1"/>
  <c r="R15" i="30"/>
  <c r="S15" i="30" s="1"/>
  <c r="Y16" i="30"/>
  <c r="Z16" i="30" s="1"/>
  <c r="Y8" i="30"/>
  <c r="Z8" i="30" s="1"/>
  <c r="R13" i="30"/>
  <c r="S13" i="30" s="1"/>
  <c r="R16" i="30"/>
  <c r="S16" i="30" s="1"/>
  <c r="Y15" i="30"/>
  <c r="Z15" i="30" s="1"/>
  <c r="Y14" i="30"/>
  <c r="Z14" i="30" s="1"/>
  <c r="O3" i="30"/>
  <c r="R3" i="30" s="1"/>
  <c r="S3" i="30" s="1"/>
  <c r="O9" i="30"/>
  <c r="R9" i="30" s="1"/>
  <c r="S9" i="30" s="1"/>
  <c r="O7" i="30"/>
  <c r="R7" i="30" s="1"/>
  <c r="S7" i="30" s="1"/>
  <c r="O5" i="30"/>
  <c r="R5" i="30" s="1"/>
  <c r="S5" i="30" s="1"/>
  <c r="O2" i="30"/>
  <c r="R2" i="30" s="1"/>
  <c r="S2" i="30" s="1"/>
  <c r="Y2" i="30"/>
  <c r="Z2" i="30" s="1"/>
  <c r="R6" i="30"/>
  <c r="S6" i="30" s="1"/>
  <c r="R4" i="30"/>
  <c r="S4" i="30" s="1"/>
  <c r="R8" i="30"/>
  <c r="S8" i="30" s="1"/>
  <c r="X2" i="29"/>
  <c r="X3" i="29"/>
  <c r="X4" i="29"/>
  <c r="X5" i="29"/>
  <c r="X6" i="29"/>
  <c r="X7" i="29"/>
  <c r="X8" i="29"/>
  <c r="X9" i="29"/>
  <c r="Y9" i="29" s="1"/>
  <c r="Z9" i="29" s="1"/>
  <c r="X10" i="29"/>
  <c r="X11" i="29"/>
  <c r="X12" i="29"/>
  <c r="X13" i="29"/>
  <c r="V2" i="29"/>
  <c r="V3" i="29"/>
  <c r="V4" i="29"/>
  <c r="V5" i="29"/>
  <c r="V6" i="29"/>
  <c r="V7" i="29"/>
  <c r="Y7" i="29" s="1"/>
  <c r="Z7" i="29" s="1"/>
  <c r="V8" i="29"/>
  <c r="V9" i="29"/>
  <c r="V10" i="29"/>
  <c r="V11" i="29"/>
  <c r="V12" i="29"/>
  <c r="Y12" i="29" s="1"/>
  <c r="Z12" i="29" s="1"/>
  <c r="V13" i="29"/>
  <c r="Y13" i="29"/>
  <c r="Z13" i="29" s="1"/>
  <c r="Q2" i="29"/>
  <c r="Q3" i="29"/>
  <c r="Q6" i="29"/>
  <c r="Q7" i="29"/>
  <c r="Q8" i="29"/>
  <c r="Q10" i="29"/>
  <c r="Q11" i="29"/>
  <c r="Q12" i="29"/>
  <c r="N2" i="29"/>
  <c r="N3" i="29"/>
  <c r="N4" i="29"/>
  <c r="N5" i="29"/>
  <c r="N6" i="29"/>
  <c r="N7" i="29"/>
  <c r="N8" i="29"/>
  <c r="N9" i="29"/>
  <c r="N10" i="29"/>
  <c r="N11" i="29"/>
  <c r="N12" i="29"/>
  <c r="N13" i="29"/>
  <c r="L2" i="29"/>
  <c r="L3" i="29"/>
  <c r="L4" i="29"/>
  <c r="L5" i="29"/>
  <c r="L6" i="29"/>
  <c r="L7" i="29"/>
  <c r="L8" i="29"/>
  <c r="L9" i="29"/>
  <c r="L10" i="29"/>
  <c r="O10" i="29" s="1"/>
  <c r="L11" i="29"/>
  <c r="O11" i="29" s="1"/>
  <c r="R11" i="29" s="1"/>
  <c r="S11" i="29" s="1"/>
  <c r="L12" i="29"/>
  <c r="O12" i="29" s="1"/>
  <c r="L13" i="29"/>
  <c r="O13" i="29" s="1"/>
  <c r="R13" i="29" s="1"/>
  <c r="S13" i="29" s="1"/>
  <c r="R12" i="29" l="1"/>
  <c r="S12" i="29" s="1"/>
  <c r="O9" i="29"/>
  <c r="R9" i="29" s="1"/>
  <c r="S9" i="29" s="1"/>
  <c r="Y11" i="29"/>
  <c r="Z11" i="29" s="1"/>
  <c r="R10" i="29"/>
  <c r="S10" i="29" s="1"/>
  <c r="O8" i="29"/>
  <c r="R8" i="29" s="1"/>
  <c r="S8" i="29" s="1"/>
  <c r="Y10" i="29"/>
  <c r="Z10" i="29" s="1"/>
  <c r="O7" i="29"/>
  <c r="R7" i="29" s="1"/>
  <c r="S7" i="29" s="1"/>
  <c r="Y8" i="29"/>
  <c r="Z8" i="29" s="1"/>
  <c r="Y6" i="29"/>
  <c r="Z6" i="29" s="1"/>
  <c r="O6" i="29"/>
  <c r="R6" i="29" s="1"/>
  <c r="S6" i="29" s="1"/>
  <c r="Y5" i="29"/>
  <c r="Z5" i="29" s="1"/>
  <c r="O5" i="29"/>
  <c r="Y4" i="29"/>
  <c r="Z4" i="29" s="1"/>
  <c r="O4" i="29"/>
  <c r="R4" i="29" s="1"/>
  <c r="S4" i="29" s="1"/>
  <c r="Y3" i="29"/>
  <c r="Z3" i="29" s="1"/>
  <c r="O3" i="29"/>
  <c r="R3" i="29" s="1"/>
  <c r="S3" i="29" s="1"/>
  <c r="Y2" i="29"/>
  <c r="Z2" i="29" s="1"/>
  <c r="O2" i="29"/>
  <c r="R2" i="29" l="1"/>
  <c r="S2" i="29" s="1"/>
  <c r="R5" i="29"/>
  <c r="S5" i="29" s="1"/>
  <c r="Y17" i="27"/>
  <c r="Z17" i="27" s="1"/>
  <c r="Y25" i="27"/>
  <c r="Z25" i="27" s="1"/>
  <c r="X3" i="27"/>
  <c r="X4" i="27"/>
  <c r="X5" i="27"/>
  <c r="X6" i="27"/>
  <c r="X7" i="27"/>
  <c r="X8" i="27"/>
  <c r="X9" i="27"/>
  <c r="X10" i="27"/>
  <c r="X11" i="27"/>
  <c r="X12" i="27"/>
  <c r="X13" i="27"/>
  <c r="X14" i="27"/>
  <c r="X15" i="27"/>
  <c r="X16" i="27"/>
  <c r="X17" i="27"/>
  <c r="X18" i="27"/>
  <c r="X19" i="27"/>
  <c r="X20" i="27"/>
  <c r="X21" i="27"/>
  <c r="X22" i="27"/>
  <c r="X23" i="27"/>
  <c r="X24" i="27"/>
  <c r="X25" i="27"/>
  <c r="X26" i="27"/>
  <c r="X27" i="27"/>
  <c r="X28" i="27"/>
  <c r="X29" i="27"/>
  <c r="X30" i="27"/>
  <c r="X2" i="27"/>
  <c r="V3" i="27"/>
  <c r="V4" i="27"/>
  <c r="V5" i="27"/>
  <c r="V6" i="27"/>
  <c r="V7" i="27"/>
  <c r="V8" i="27"/>
  <c r="V9" i="27"/>
  <c r="V10" i="27"/>
  <c r="V11" i="27"/>
  <c r="V12" i="27"/>
  <c r="Y12" i="27" s="1"/>
  <c r="Z12" i="27" s="1"/>
  <c r="V13" i="27"/>
  <c r="Y13" i="27" s="1"/>
  <c r="Z13" i="27" s="1"/>
  <c r="V14" i="27"/>
  <c r="Y14" i="27" s="1"/>
  <c r="Z14" i="27" s="1"/>
  <c r="V15" i="27"/>
  <c r="Y15" i="27" s="1"/>
  <c r="Z15" i="27" s="1"/>
  <c r="V16" i="27"/>
  <c r="Y16" i="27" s="1"/>
  <c r="Z16" i="27" s="1"/>
  <c r="V17" i="27"/>
  <c r="V18" i="27"/>
  <c r="Y18" i="27" s="1"/>
  <c r="Z18" i="27" s="1"/>
  <c r="V19" i="27"/>
  <c r="Y19" i="27" s="1"/>
  <c r="Z19" i="27" s="1"/>
  <c r="V20" i="27"/>
  <c r="Y20" i="27" s="1"/>
  <c r="Z20" i="27" s="1"/>
  <c r="V21" i="27"/>
  <c r="Y21" i="27" s="1"/>
  <c r="Z21" i="27" s="1"/>
  <c r="V22" i="27"/>
  <c r="Y22" i="27" s="1"/>
  <c r="Z22" i="27" s="1"/>
  <c r="V23" i="27"/>
  <c r="Y23" i="27" s="1"/>
  <c r="Z23" i="27" s="1"/>
  <c r="V24" i="27"/>
  <c r="Y24" i="27" s="1"/>
  <c r="Z24" i="27" s="1"/>
  <c r="V25" i="27"/>
  <c r="V26" i="27"/>
  <c r="Y26" i="27" s="1"/>
  <c r="Z26" i="27" s="1"/>
  <c r="V27" i="27"/>
  <c r="Y27" i="27" s="1"/>
  <c r="Z27" i="27" s="1"/>
  <c r="V28" i="27"/>
  <c r="Y28" i="27" s="1"/>
  <c r="Z28" i="27" s="1"/>
  <c r="V29" i="27"/>
  <c r="Y29" i="27" s="1"/>
  <c r="Z29" i="27" s="1"/>
  <c r="V30" i="27"/>
  <c r="Y30" i="27" s="1"/>
  <c r="Z30" i="27" s="1"/>
  <c r="V2" i="27"/>
  <c r="Q3" i="27"/>
  <c r="Q4" i="27"/>
  <c r="Q5" i="27"/>
  <c r="Q6" i="27"/>
  <c r="Q7" i="27"/>
  <c r="Q8" i="27"/>
  <c r="Q9" i="27"/>
  <c r="Q10" i="27"/>
  <c r="Q11" i="27"/>
  <c r="Q12" i="27"/>
  <c r="Q13" i="27"/>
  <c r="Q14" i="27"/>
  <c r="Q15" i="27"/>
  <c r="Q16" i="27"/>
  <c r="Q17" i="27"/>
  <c r="Q18" i="27"/>
  <c r="Q19" i="27"/>
  <c r="Q20" i="27"/>
  <c r="Q21" i="27"/>
  <c r="Q22" i="27"/>
  <c r="Q23" i="27"/>
  <c r="Q24" i="27"/>
  <c r="Q25" i="27"/>
  <c r="Q26" i="27"/>
  <c r="Q27" i="27"/>
  <c r="Q28" i="27"/>
  <c r="Q29" i="27"/>
  <c r="Q30" i="27"/>
  <c r="Q2" i="27"/>
  <c r="N3" i="27"/>
  <c r="N4" i="27"/>
  <c r="N5" i="27"/>
  <c r="N6" i="27"/>
  <c r="N7" i="27"/>
  <c r="N8" i="27"/>
  <c r="N9" i="27"/>
  <c r="N10" i="27"/>
  <c r="N11" i="27"/>
  <c r="N12" i="27"/>
  <c r="N13" i="27"/>
  <c r="N14" i="27"/>
  <c r="N15" i="27"/>
  <c r="N16" i="27"/>
  <c r="N17" i="27"/>
  <c r="N18" i="27"/>
  <c r="N19" i="27"/>
  <c r="N20" i="27"/>
  <c r="N21" i="27"/>
  <c r="N22" i="27"/>
  <c r="N23" i="27"/>
  <c r="N24" i="27"/>
  <c r="N25" i="27"/>
  <c r="N26" i="27"/>
  <c r="N27" i="27"/>
  <c r="N28" i="27"/>
  <c r="N29" i="27"/>
  <c r="N30" i="27"/>
  <c r="N2" i="27"/>
  <c r="L3" i="27"/>
  <c r="L4" i="27"/>
  <c r="L5" i="27"/>
  <c r="L6" i="27"/>
  <c r="L7" i="27"/>
  <c r="L8" i="27"/>
  <c r="L9" i="27"/>
  <c r="L10" i="27"/>
  <c r="L11" i="27"/>
  <c r="L12" i="27"/>
  <c r="O12" i="27" s="1"/>
  <c r="L13" i="27"/>
  <c r="L14" i="27"/>
  <c r="L15" i="27"/>
  <c r="O15" i="27" s="1"/>
  <c r="L16" i="27"/>
  <c r="O16" i="27" s="1"/>
  <c r="L17" i="27"/>
  <c r="O17" i="27" s="1"/>
  <c r="L18" i="27"/>
  <c r="O18" i="27" s="1"/>
  <c r="L19" i="27"/>
  <c r="O19" i="27" s="1"/>
  <c r="L20" i="27"/>
  <c r="O20" i="27" s="1"/>
  <c r="L21" i="27"/>
  <c r="L22" i="27"/>
  <c r="L23" i="27"/>
  <c r="O23" i="27" s="1"/>
  <c r="L24" i="27"/>
  <c r="O24" i="27" s="1"/>
  <c r="L25" i="27"/>
  <c r="O25" i="27" s="1"/>
  <c r="L26" i="27"/>
  <c r="O26" i="27" s="1"/>
  <c r="L27" i="27"/>
  <c r="O27" i="27" s="1"/>
  <c r="L28" i="27"/>
  <c r="O28" i="27" s="1"/>
  <c r="L29" i="27"/>
  <c r="L30" i="27"/>
  <c r="L2" i="27"/>
  <c r="O30" i="27" l="1"/>
  <c r="O14" i="27"/>
  <c r="O22" i="27"/>
  <c r="O29" i="27"/>
  <c r="O21" i="27"/>
  <c r="O13" i="27"/>
  <c r="V3" i="26"/>
  <c r="V4" i="26"/>
  <c r="V5" i="26"/>
  <c r="V6" i="26"/>
  <c r="V7" i="26"/>
  <c r="V8" i="26"/>
  <c r="V9" i="26"/>
  <c r="V10" i="26"/>
  <c r="V11" i="26"/>
  <c r="V12" i="26"/>
  <c r="Y12" i="26" s="1"/>
  <c r="Z12" i="26" s="1"/>
  <c r="V13" i="26"/>
  <c r="V14" i="26"/>
  <c r="V15" i="26"/>
  <c r="V16" i="26"/>
  <c r="V17" i="26"/>
  <c r="V18" i="26"/>
  <c r="V19" i="26"/>
  <c r="V20" i="26"/>
  <c r="Y20" i="26" s="1"/>
  <c r="Z20" i="26" s="1"/>
  <c r="V21" i="26"/>
  <c r="V22" i="26"/>
  <c r="V23" i="26"/>
  <c r="V24" i="26"/>
  <c r="V25" i="26"/>
  <c r="V26" i="26"/>
  <c r="V27" i="26"/>
  <c r="V28" i="26"/>
  <c r="Y28" i="26" s="1"/>
  <c r="Z28" i="26" s="1"/>
  <c r="V29" i="26"/>
  <c r="V30" i="26"/>
  <c r="V31" i="26"/>
  <c r="V32" i="26"/>
  <c r="V33" i="26"/>
  <c r="V34" i="26"/>
  <c r="V35" i="26"/>
  <c r="V36" i="26"/>
  <c r="Y36" i="26" s="1"/>
  <c r="Z36" i="26" s="1"/>
  <c r="V37" i="26"/>
  <c r="V38" i="26"/>
  <c r="V39" i="26"/>
  <c r="V40" i="26"/>
  <c r="V41" i="26"/>
  <c r="V42" i="26"/>
  <c r="V43" i="26"/>
  <c r="V44" i="26"/>
  <c r="Y44" i="26" s="1"/>
  <c r="Z44" i="26" s="1"/>
  <c r="V45" i="26"/>
  <c r="V46" i="26"/>
  <c r="V47" i="26"/>
  <c r="V48" i="26"/>
  <c r="V49" i="26"/>
  <c r="V50" i="26"/>
  <c r="V51" i="26"/>
  <c r="V52" i="26"/>
  <c r="Y52" i="26" s="1"/>
  <c r="Z52" i="26" s="1"/>
  <c r="V53" i="26"/>
  <c r="V54" i="26"/>
  <c r="V55" i="26"/>
  <c r="V56" i="26"/>
  <c r="V57" i="26"/>
  <c r="V58" i="26"/>
  <c r="V59" i="26"/>
  <c r="V60" i="26"/>
  <c r="Y60" i="26" s="1"/>
  <c r="Z60" i="26" s="1"/>
  <c r="V61" i="26"/>
  <c r="V62" i="26"/>
  <c r="V63" i="26"/>
  <c r="V64" i="26"/>
  <c r="V65" i="26"/>
  <c r="V66" i="26"/>
  <c r="V67" i="26"/>
  <c r="V68" i="26"/>
  <c r="Y68" i="26" s="1"/>
  <c r="Z68" i="26" s="1"/>
  <c r="V69" i="26"/>
  <c r="V70" i="26"/>
  <c r="V71" i="26"/>
  <c r="V72" i="26"/>
  <c r="V73" i="26"/>
  <c r="V74" i="26"/>
  <c r="V75" i="26"/>
  <c r="V76" i="26"/>
  <c r="Y76" i="26" s="1"/>
  <c r="Z76" i="26" s="1"/>
  <c r="V77" i="26"/>
  <c r="V78" i="26"/>
  <c r="V79" i="26"/>
  <c r="V80" i="26"/>
  <c r="V81" i="26"/>
  <c r="V82" i="26"/>
  <c r="V83" i="26"/>
  <c r="V84" i="26"/>
  <c r="Y84" i="26" s="1"/>
  <c r="Z84" i="26" s="1"/>
  <c r="V85" i="26"/>
  <c r="V86" i="26"/>
  <c r="X3" i="26"/>
  <c r="X4" i="26"/>
  <c r="X5" i="26"/>
  <c r="X6" i="26"/>
  <c r="X7" i="26"/>
  <c r="X8" i="26"/>
  <c r="X9" i="26"/>
  <c r="X10" i="26"/>
  <c r="X11" i="26"/>
  <c r="X12" i="26"/>
  <c r="X13" i="26"/>
  <c r="X14" i="26"/>
  <c r="X15" i="26"/>
  <c r="X16" i="26"/>
  <c r="Y16" i="26" s="1"/>
  <c r="Z16" i="26" s="1"/>
  <c r="X17" i="26"/>
  <c r="X18" i="26"/>
  <c r="X19" i="26"/>
  <c r="X20" i="26"/>
  <c r="X21" i="26"/>
  <c r="X22" i="26"/>
  <c r="X23" i="26"/>
  <c r="X24" i="26"/>
  <c r="Y24" i="26" s="1"/>
  <c r="Z24" i="26" s="1"/>
  <c r="X25" i="26"/>
  <c r="X26" i="26"/>
  <c r="X27" i="26"/>
  <c r="X28" i="26"/>
  <c r="X29" i="26"/>
  <c r="X30" i="26"/>
  <c r="X31" i="26"/>
  <c r="X32" i="26"/>
  <c r="Y32" i="26" s="1"/>
  <c r="Z32" i="26" s="1"/>
  <c r="X33" i="26"/>
  <c r="X34" i="26"/>
  <c r="X35" i="26"/>
  <c r="X36" i="26"/>
  <c r="X37" i="26"/>
  <c r="X38" i="26"/>
  <c r="X39" i="26"/>
  <c r="X40" i="26"/>
  <c r="Y40" i="26" s="1"/>
  <c r="Z40" i="26" s="1"/>
  <c r="X41" i="26"/>
  <c r="X42" i="26"/>
  <c r="X43" i="26"/>
  <c r="X44" i="26"/>
  <c r="X45" i="26"/>
  <c r="X46" i="26"/>
  <c r="X47" i="26"/>
  <c r="X48" i="26"/>
  <c r="Y48" i="26" s="1"/>
  <c r="Z48" i="26" s="1"/>
  <c r="X49" i="26"/>
  <c r="X50" i="26"/>
  <c r="X51" i="26"/>
  <c r="X52" i="26"/>
  <c r="X53" i="26"/>
  <c r="X54" i="26"/>
  <c r="X55" i="26"/>
  <c r="X56" i="26"/>
  <c r="Y56" i="26" s="1"/>
  <c r="Z56" i="26" s="1"/>
  <c r="X57" i="26"/>
  <c r="X58" i="26"/>
  <c r="X59" i="26"/>
  <c r="X60" i="26"/>
  <c r="X61" i="26"/>
  <c r="X62" i="26"/>
  <c r="X63" i="26"/>
  <c r="X64" i="26"/>
  <c r="Y64" i="26" s="1"/>
  <c r="Z64" i="26" s="1"/>
  <c r="X65" i="26"/>
  <c r="X66" i="26"/>
  <c r="X67" i="26"/>
  <c r="X68" i="26"/>
  <c r="X69" i="26"/>
  <c r="X70" i="26"/>
  <c r="X71" i="26"/>
  <c r="X72" i="26"/>
  <c r="Y72" i="26" s="1"/>
  <c r="Z72" i="26" s="1"/>
  <c r="X73" i="26"/>
  <c r="X74" i="26"/>
  <c r="X75" i="26"/>
  <c r="X76" i="26"/>
  <c r="X77" i="26"/>
  <c r="X78" i="26"/>
  <c r="X79" i="26"/>
  <c r="X80" i="26"/>
  <c r="Y80" i="26" s="1"/>
  <c r="Z80" i="26" s="1"/>
  <c r="X81" i="26"/>
  <c r="X82" i="26"/>
  <c r="X83" i="26"/>
  <c r="X84" i="26"/>
  <c r="X85" i="26"/>
  <c r="X86" i="26"/>
  <c r="Y13" i="26"/>
  <c r="Z13" i="26" s="1"/>
  <c r="Y14" i="26"/>
  <c r="Z14" i="26" s="1"/>
  <c r="Y15" i="26"/>
  <c r="Z15" i="26" s="1"/>
  <c r="Y17" i="26"/>
  <c r="Z17" i="26" s="1"/>
  <c r="Y18" i="26"/>
  <c r="Z18" i="26" s="1"/>
  <c r="Y19" i="26"/>
  <c r="Z19" i="26" s="1"/>
  <c r="Y21" i="26"/>
  <c r="Z21" i="26" s="1"/>
  <c r="Y22" i="26"/>
  <c r="Z22" i="26" s="1"/>
  <c r="Y23" i="26"/>
  <c r="Z23" i="26" s="1"/>
  <c r="Y25" i="26"/>
  <c r="Z25" i="26" s="1"/>
  <c r="Y26" i="26"/>
  <c r="Z26" i="26" s="1"/>
  <c r="Y27" i="26"/>
  <c r="Z27" i="26" s="1"/>
  <c r="Y29" i="26"/>
  <c r="Z29" i="26" s="1"/>
  <c r="Y30" i="26"/>
  <c r="Z30" i="26" s="1"/>
  <c r="Y31" i="26"/>
  <c r="Z31" i="26" s="1"/>
  <c r="Y33" i="26"/>
  <c r="Z33" i="26" s="1"/>
  <c r="Y34" i="26"/>
  <c r="Z34" i="26" s="1"/>
  <c r="Y35" i="26"/>
  <c r="Z35" i="26" s="1"/>
  <c r="Y37" i="26"/>
  <c r="Z37" i="26" s="1"/>
  <c r="Y38" i="26"/>
  <c r="Z38" i="26" s="1"/>
  <c r="Y39" i="26"/>
  <c r="Z39" i="26" s="1"/>
  <c r="Y41" i="26"/>
  <c r="Z41" i="26" s="1"/>
  <c r="Y42" i="26"/>
  <c r="Z42" i="26" s="1"/>
  <c r="Y43" i="26"/>
  <c r="Z43" i="26" s="1"/>
  <c r="Y45" i="26"/>
  <c r="Z45" i="26" s="1"/>
  <c r="Y46" i="26"/>
  <c r="Z46" i="26" s="1"/>
  <c r="Y47" i="26"/>
  <c r="Z47" i="26" s="1"/>
  <c r="Y49" i="26"/>
  <c r="Z49" i="26" s="1"/>
  <c r="Y50" i="26"/>
  <c r="Z50" i="26" s="1"/>
  <c r="Y51" i="26"/>
  <c r="Z51" i="26" s="1"/>
  <c r="Y53" i="26"/>
  <c r="Z53" i="26" s="1"/>
  <c r="Y54" i="26"/>
  <c r="Z54" i="26" s="1"/>
  <c r="Y55" i="26"/>
  <c r="Z55" i="26" s="1"/>
  <c r="Y57" i="26"/>
  <c r="Z57" i="26" s="1"/>
  <c r="Y58" i="26"/>
  <c r="Z58" i="26" s="1"/>
  <c r="Y59" i="26"/>
  <c r="Z59" i="26" s="1"/>
  <c r="Y61" i="26"/>
  <c r="Z61" i="26" s="1"/>
  <c r="Y62" i="26"/>
  <c r="Z62" i="26" s="1"/>
  <c r="Y63" i="26"/>
  <c r="Z63" i="26" s="1"/>
  <c r="Y65" i="26"/>
  <c r="Z65" i="26" s="1"/>
  <c r="Y66" i="26"/>
  <c r="Z66" i="26" s="1"/>
  <c r="Y67" i="26"/>
  <c r="Z67" i="26" s="1"/>
  <c r="Y69" i="26"/>
  <c r="Z69" i="26" s="1"/>
  <c r="Y70" i="26"/>
  <c r="Z70" i="26" s="1"/>
  <c r="Y71" i="26"/>
  <c r="Z71" i="26" s="1"/>
  <c r="Y73" i="26"/>
  <c r="Z73" i="26" s="1"/>
  <c r="Y74" i="26"/>
  <c r="Z74" i="26" s="1"/>
  <c r="Y75" i="26"/>
  <c r="Z75" i="26" s="1"/>
  <c r="Y77" i="26"/>
  <c r="Z77" i="26" s="1"/>
  <c r="Y78" i="26"/>
  <c r="Z78" i="26" s="1"/>
  <c r="Y79" i="26"/>
  <c r="Z79" i="26" s="1"/>
  <c r="Y81" i="26"/>
  <c r="Z81" i="26" s="1"/>
  <c r="Y82" i="26"/>
  <c r="Z82" i="26" s="1"/>
  <c r="Y83" i="26"/>
  <c r="Z83" i="26" s="1"/>
  <c r="Y85" i="26"/>
  <c r="Z85" i="26" s="1"/>
  <c r="Y86" i="26"/>
  <c r="Z86" i="26" s="1"/>
  <c r="R15" i="26"/>
  <c r="S15" i="26" s="1"/>
  <c r="R16" i="26"/>
  <c r="S16" i="26" s="1"/>
  <c r="R18" i="26"/>
  <c r="S18" i="26" s="1"/>
  <c r="R23" i="26"/>
  <c r="S23" i="26" s="1"/>
  <c r="R24" i="26"/>
  <c r="S24" i="26" s="1"/>
  <c r="R26" i="26"/>
  <c r="S26" i="26" s="1"/>
  <c r="R31" i="26"/>
  <c r="S31" i="26" s="1"/>
  <c r="R32" i="26"/>
  <c r="S32" i="26" s="1"/>
  <c r="R34" i="26"/>
  <c r="S34" i="26" s="1"/>
  <c r="R39" i="26"/>
  <c r="S39" i="26" s="1"/>
  <c r="R40" i="26"/>
  <c r="S40" i="26" s="1"/>
  <c r="R42" i="26"/>
  <c r="S42" i="26" s="1"/>
  <c r="R47" i="26"/>
  <c r="S47" i="26" s="1"/>
  <c r="R48" i="26"/>
  <c r="S48" i="26" s="1"/>
  <c r="R50" i="26"/>
  <c r="S50" i="26" s="1"/>
  <c r="R55" i="26"/>
  <c r="S55" i="26" s="1"/>
  <c r="R56" i="26"/>
  <c r="S56" i="26" s="1"/>
  <c r="R58" i="26"/>
  <c r="S58" i="26" s="1"/>
  <c r="R63" i="26"/>
  <c r="S63" i="26" s="1"/>
  <c r="R64" i="26"/>
  <c r="S64" i="26" s="1"/>
  <c r="R66" i="26"/>
  <c r="S66" i="26" s="1"/>
  <c r="R71" i="26"/>
  <c r="S71" i="26" s="1"/>
  <c r="R72" i="26"/>
  <c r="S72" i="26" s="1"/>
  <c r="R74" i="26"/>
  <c r="S74" i="26" s="1"/>
  <c r="R79" i="26"/>
  <c r="S79" i="26" s="1"/>
  <c r="R80" i="26"/>
  <c r="S80" i="26" s="1"/>
  <c r="R82" i="26"/>
  <c r="S82" i="26" s="1"/>
  <c r="L3" i="26"/>
  <c r="L4" i="26"/>
  <c r="L5" i="26"/>
  <c r="L6" i="26"/>
  <c r="L7" i="26"/>
  <c r="L8" i="26"/>
  <c r="L9" i="26"/>
  <c r="L10" i="26"/>
  <c r="L11" i="26"/>
  <c r="L12" i="26"/>
  <c r="O12" i="26" s="1"/>
  <c r="R12" i="26" s="1"/>
  <c r="S12" i="26" s="1"/>
  <c r="L13" i="26"/>
  <c r="O13" i="26" s="1"/>
  <c r="R13" i="26" s="1"/>
  <c r="S13" i="26" s="1"/>
  <c r="L14" i="26"/>
  <c r="O14" i="26" s="1"/>
  <c r="R14" i="26" s="1"/>
  <c r="S14" i="26" s="1"/>
  <c r="L15" i="26"/>
  <c r="O15" i="26" s="1"/>
  <c r="L16" i="26"/>
  <c r="O16" i="26" s="1"/>
  <c r="L17" i="26"/>
  <c r="O17" i="26" s="1"/>
  <c r="R17" i="26" s="1"/>
  <c r="S17" i="26" s="1"/>
  <c r="L18" i="26"/>
  <c r="O18" i="26" s="1"/>
  <c r="L19" i="26"/>
  <c r="O19" i="26" s="1"/>
  <c r="R19" i="26" s="1"/>
  <c r="S19" i="26" s="1"/>
  <c r="L20" i="26"/>
  <c r="O20" i="26" s="1"/>
  <c r="R20" i="26" s="1"/>
  <c r="S20" i="26" s="1"/>
  <c r="L21" i="26"/>
  <c r="O21" i="26" s="1"/>
  <c r="R21" i="26" s="1"/>
  <c r="S21" i="26" s="1"/>
  <c r="L22" i="26"/>
  <c r="O22" i="26" s="1"/>
  <c r="R22" i="26" s="1"/>
  <c r="S22" i="26" s="1"/>
  <c r="L23" i="26"/>
  <c r="O23" i="26" s="1"/>
  <c r="L24" i="26"/>
  <c r="O24" i="26" s="1"/>
  <c r="L25" i="26"/>
  <c r="O25" i="26" s="1"/>
  <c r="R25" i="26" s="1"/>
  <c r="S25" i="26" s="1"/>
  <c r="L26" i="26"/>
  <c r="O26" i="26" s="1"/>
  <c r="L27" i="26"/>
  <c r="O27" i="26" s="1"/>
  <c r="R27" i="26" s="1"/>
  <c r="S27" i="26" s="1"/>
  <c r="L28" i="26"/>
  <c r="O28" i="26" s="1"/>
  <c r="R28" i="26" s="1"/>
  <c r="S28" i="26" s="1"/>
  <c r="L29" i="26"/>
  <c r="O29" i="26" s="1"/>
  <c r="R29" i="26" s="1"/>
  <c r="S29" i="26" s="1"/>
  <c r="L30" i="26"/>
  <c r="O30" i="26" s="1"/>
  <c r="R30" i="26" s="1"/>
  <c r="S30" i="26" s="1"/>
  <c r="L31" i="26"/>
  <c r="O31" i="26" s="1"/>
  <c r="L32" i="26"/>
  <c r="O32" i="26" s="1"/>
  <c r="L33" i="26"/>
  <c r="O33" i="26" s="1"/>
  <c r="R33" i="26" s="1"/>
  <c r="S33" i="26" s="1"/>
  <c r="L34" i="26"/>
  <c r="O34" i="26" s="1"/>
  <c r="L35" i="26"/>
  <c r="O35" i="26" s="1"/>
  <c r="R35" i="26" s="1"/>
  <c r="S35" i="26" s="1"/>
  <c r="L36" i="26"/>
  <c r="O36" i="26" s="1"/>
  <c r="R36" i="26" s="1"/>
  <c r="S36" i="26" s="1"/>
  <c r="L37" i="26"/>
  <c r="O37" i="26" s="1"/>
  <c r="R37" i="26" s="1"/>
  <c r="S37" i="26" s="1"/>
  <c r="L38" i="26"/>
  <c r="O38" i="26" s="1"/>
  <c r="R38" i="26" s="1"/>
  <c r="S38" i="26" s="1"/>
  <c r="L39" i="26"/>
  <c r="O39" i="26" s="1"/>
  <c r="L40" i="26"/>
  <c r="O40" i="26" s="1"/>
  <c r="L41" i="26"/>
  <c r="O41" i="26" s="1"/>
  <c r="R41" i="26" s="1"/>
  <c r="S41" i="26" s="1"/>
  <c r="L42" i="26"/>
  <c r="O42" i="26" s="1"/>
  <c r="L43" i="26"/>
  <c r="O43" i="26" s="1"/>
  <c r="R43" i="26" s="1"/>
  <c r="S43" i="26" s="1"/>
  <c r="L44" i="26"/>
  <c r="O44" i="26" s="1"/>
  <c r="R44" i="26" s="1"/>
  <c r="S44" i="26" s="1"/>
  <c r="L45" i="26"/>
  <c r="O45" i="26" s="1"/>
  <c r="R45" i="26" s="1"/>
  <c r="S45" i="26" s="1"/>
  <c r="L46" i="26"/>
  <c r="O46" i="26" s="1"/>
  <c r="R46" i="26" s="1"/>
  <c r="S46" i="26" s="1"/>
  <c r="L47" i="26"/>
  <c r="O47" i="26" s="1"/>
  <c r="L48" i="26"/>
  <c r="O48" i="26" s="1"/>
  <c r="L49" i="26"/>
  <c r="O49" i="26" s="1"/>
  <c r="R49" i="26" s="1"/>
  <c r="S49" i="26" s="1"/>
  <c r="L50" i="26"/>
  <c r="O50" i="26" s="1"/>
  <c r="L51" i="26"/>
  <c r="O51" i="26" s="1"/>
  <c r="R51" i="26" s="1"/>
  <c r="S51" i="26" s="1"/>
  <c r="L52" i="26"/>
  <c r="O52" i="26" s="1"/>
  <c r="R52" i="26" s="1"/>
  <c r="S52" i="26" s="1"/>
  <c r="L53" i="26"/>
  <c r="O53" i="26" s="1"/>
  <c r="R53" i="26" s="1"/>
  <c r="S53" i="26" s="1"/>
  <c r="L54" i="26"/>
  <c r="O54" i="26" s="1"/>
  <c r="R54" i="26" s="1"/>
  <c r="S54" i="26" s="1"/>
  <c r="L55" i="26"/>
  <c r="O55" i="26" s="1"/>
  <c r="L56" i="26"/>
  <c r="O56" i="26" s="1"/>
  <c r="L57" i="26"/>
  <c r="O57" i="26" s="1"/>
  <c r="R57" i="26" s="1"/>
  <c r="S57" i="26" s="1"/>
  <c r="L58" i="26"/>
  <c r="O58" i="26" s="1"/>
  <c r="L59" i="26"/>
  <c r="O59" i="26" s="1"/>
  <c r="R59" i="26" s="1"/>
  <c r="S59" i="26" s="1"/>
  <c r="L60" i="26"/>
  <c r="O60" i="26" s="1"/>
  <c r="R60" i="26" s="1"/>
  <c r="S60" i="26" s="1"/>
  <c r="L61" i="26"/>
  <c r="O61" i="26" s="1"/>
  <c r="R61" i="26" s="1"/>
  <c r="S61" i="26" s="1"/>
  <c r="L62" i="26"/>
  <c r="O62" i="26" s="1"/>
  <c r="R62" i="26" s="1"/>
  <c r="S62" i="26" s="1"/>
  <c r="L63" i="26"/>
  <c r="O63" i="26" s="1"/>
  <c r="L64" i="26"/>
  <c r="O64" i="26" s="1"/>
  <c r="L65" i="26"/>
  <c r="O65" i="26" s="1"/>
  <c r="R65" i="26" s="1"/>
  <c r="S65" i="26" s="1"/>
  <c r="L66" i="26"/>
  <c r="O66" i="26" s="1"/>
  <c r="L67" i="26"/>
  <c r="O67" i="26" s="1"/>
  <c r="R67" i="26" s="1"/>
  <c r="S67" i="26" s="1"/>
  <c r="L68" i="26"/>
  <c r="O68" i="26" s="1"/>
  <c r="R68" i="26" s="1"/>
  <c r="S68" i="26" s="1"/>
  <c r="L69" i="26"/>
  <c r="O69" i="26" s="1"/>
  <c r="R69" i="26" s="1"/>
  <c r="S69" i="26" s="1"/>
  <c r="L70" i="26"/>
  <c r="O70" i="26" s="1"/>
  <c r="R70" i="26" s="1"/>
  <c r="S70" i="26" s="1"/>
  <c r="L71" i="26"/>
  <c r="O71" i="26" s="1"/>
  <c r="L72" i="26"/>
  <c r="O72" i="26" s="1"/>
  <c r="L73" i="26"/>
  <c r="O73" i="26" s="1"/>
  <c r="R73" i="26" s="1"/>
  <c r="S73" i="26" s="1"/>
  <c r="L74" i="26"/>
  <c r="O74" i="26" s="1"/>
  <c r="L75" i="26"/>
  <c r="O75" i="26" s="1"/>
  <c r="R75" i="26" s="1"/>
  <c r="S75" i="26" s="1"/>
  <c r="L76" i="26"/>
  <c r="O76" i="26" s="1"/>
  <c r="R76" i="26" s="1"/>
  <c r="S76" i="26" s="1"/>
  <c r="L77" i="26"/>
  <c r="O77" i="26" s="1"/>
  <c r="R77" i="26" s="1"/>
  <c r="S77" i="26" s="1"/>
  <c r="L78" i="26"/>
  <c r="O78" i="26" s="1"/>
  <c r="R78" i="26" s="1"/>
  <c r="S78" i="26" s="1"/>
  <c r="L79" i="26"/>
  <c r="O79" i="26" s="1"/>
  <c r="L80" i="26"/>
  <c r="O80" i="26" s="1"/>
  <c r="L81" i="26"/>
  <c r="O81" i="26" s="1"/>
  <c r="R81" i="26" s="1"/>
  <c r="S81" i="26" s="1"/>
  <c r="L82" i="26"/>
  <c r="O82" i="26" s="1"/>
  <c r="L83" i="26"/>
  <c r="O83" i="26" s="1"/>
  <c r="R83" i="26" s="1"/>
  <c r="S83" i="26" s="1"/>
  <c r="L84" i="26"/>
  <c r="O84" i="26" s="1"/>
  <c r="R84" i="26" s="1"/>
  <c r="S84" i="26" s="1"/>
  <c r="L85" i="26"/>
  <c r="O85" i="26" s="1"/>
  <c r="R85" i="26" s="1"/>
  <c r="S85" i="26" s="1"/>
  <c r="L86" i="26"/>
  <c r="O86" i="26" s="1"/>
  <c r="R86" i="26" s="1"/>
  <c r="S86" i="26" s="1"/>
  <c r="L2" i="26"/>
  <c r="Y11" i="27" l="1"/>
  <c r="Z11" i="27" s="1"/>
  <c r="O11" i="27"/>
  <c r="R11" i="27" s="1"/>
  <c r="S11" i="27" s="1"/>
  <c r="Y10" i="27"/>
  <c r="Z10" i="27" s="1"/>
  <c r="O10" i="27"/>
  <c r="Y9" i="27"/>
  <c r="Z9" i="27" s="1"/>
  <c r="O9" i="27"/>
  <c r="R9" i="27" s="1"/>
  <c r="S9" i="27" s="1"/>
  <c r="Y8" i="27"/>
  <c r="Z8" i="27" s="1"/>
  <c r="O8" i="27"/>
  <c r="Y7" i="27"/>
  <c r="Z7" i="27" s="1"/>
  <c r="O7" i="27"/>
  <c r="R7" i="27" s="1"/>
  <c r="S7" i="27" s="1"/>
  <c r="Y6" i="27"/>
  <c r="Z6" i="27" s="1"/>
  <c r="O6" i="27"/>
  <c r="Y5" i="27"/>
  <c r="Z5" i="27" s="1"/>
  <c r="O5" i="27"/>
  <c r="R5" i="27" s="1"/>
  <c r="S5" i="27" s="1"/>
  <c r="Y4" i="27"/>
  <c r="Z4" i="27" s="1"/>
  <c r="O4" i="27"/>
  <c r="Y3" i="27"/>
  <c r="Z3" i="27" s="1"/>
  <c r="O3" i="27"/>
  <c r="R3" i="27" s="1"/>
  <c r="S3" i="27" s="1"/>
  <c r="O2" i="27"/>
  <c r="R2" i="27" s="1"/>
  <c r="S2" i="27" s="1"/>
  <c r="X3" i="25"/>
  <c r="X4" i="25"/>
  <c r="X5" i="25"/>
  <c r="X6" i="25"/>
  <c r="X7" i="25"/>
  <c r="X8" i="25"/>
  <c r="X9" i="25"/>
  <c r="X10" i="25"/>
  <c r="X11" i="25"/>
  <c r="X12" i="25"/>
  <c r="X13" i="25"/>
  <c r="X14" i="25"/>
  <c r="X15" i="25"/>
  <c r="X16" i="25"/>
  <c r="X17" i="25"/>
  <c r="X18" i="25"/>
  <c r="X19" i="25"/>
  <c r="X20" i="25"/>
  <c r="X21" i="25"/>
  <c r="X22" i="25"/>
  <c r="X23" i="25"/>
  <c r="X24" i="25"/>
  <c r="X25" i="25"/>
  <c r="X26" i="25"/>
  <c r="X27" i="25"/>
  <c r="X28" i="25"/>
  <c r="X29" i="25"/>
  <c r="X30" i="25"/>
  <c r="X31" i="25"/>
  <c r="X32" i="25"/>
  <c r="X33" i="25"/>
  <c r="X34" i="25"/>
  <c r="X35" i="25"/>
  <c r="X36" i="25"/>
  <c r="X37" i="25"/>
  <c r="X38" i="25"/>
  <c r="X39" i="25"/>
  <c r="X40" i="25"/>
  <c r="X41" i="25"/>
  <c r="X42" i="25"/>
  <c r="X43" i="25"/>
  <c r="X44" i="25"/>
  <c r="X45" i="25"/>
  <c r="X46" i="25"/>
  <c r="X47" i="25"/>
  <c r="X48" i="25"/>
  <c r="X49" i="25"/>
  <c r="X50" i="25"/>
  <c r="X51" i="25"/>
  <c r="X52" i="25"/>
  <c r="X53" i="25"/>
  <c r="X54" i="25"/>
  <c r="X55" i="25"/>
  <c r="X56" i="25"/>
  <c r="X57" i="25"/>
  <c r="X58" i="25"/>
  <c r="X59" i="25"/>
  <c r="X60" i="25"/>
  <c r="X61" i="25"/>
  <c r="X62" i="25"/>
  <c r="X63" i="25"/>
  <c r="X64" i="25"/>
  <c r="X65" i="25"/>
  <c r="X66" i="25"/>
  <c r="X67" i="25"/>
  <c r="X68" i="25"/>
  <c r="V12" i="25"/>
  <c r="V13" i="25"/>
  <c r="Y13" i="25" s="1"/>
  <c r="Z13" i="25" s="1"/>
  <c r="V14" i="25"/>
  <c r="V15" i="25"/>
  <c r="V16" i="25"/>
  <c r="V17" i="25"/>
  <c r="Y17" i="25" s="1"/>
  <c r="Z17" i="25" s="1"/>
  <c r="V18" i="25"/>
  <c r="V19" i="25"/>
  <c r="Y19" i="25" s="1"/>
  <c r="Z19" i="25" s="1"/>
  <c r="V20" i="25"/>
  <c r="V21" i="25"/>
  <c r="Y21" i="25" s="1"/>
  <c r="Z21" i="25" s="1"/>
  <c r="V22" i="25"/>
  <c r="Y22" i="25" s="1"/>
  <c r="Z22" i="25" s="1"/>
  <c r="V23" i="25"/>
  <c r="V24" i="25"/>
  <c r="V25" i="25"/>
  <c r="Y25" i="25" s="1"/>
  <c r="Z25" i="25" s="1"/>
  <c r="V26" i="25"/>
  <c r="V27" i="25"/>
  <c r="Y27" i="25" s="1"/>
  <c r="Z27" i="25" s="1"/>
  <c r="V28" i="25"/>
  <c r="V29" i="25"/>
  <c r="Y29" i="25" s="1"/>
  <c r="Z29" i="25" s="1"/>
  <c r="V30" i="25"/>
  <c r="Y30" i="25" s="1"/>
  <c r="Z30" i="25" s="1"/>
  <c r="V31" i="25"/>
  <c r="V32" i="25"/>
  <c r="V33" i="25"/>
  <c r="Y33" i="25" s="1"/>
  <c r="Z33" i="25" s="1"/>
  <c r="V34" i="25"/>
  <c r="V35" i="25"/>
  <c r="Y35" i="25" s="1"/>
  <c r="Z35" i="25" s="1"/>
  <c r="V36" i="25"/>
  <c r="V37" i="25"/>
  <c r="Y37" i="25" s="1"/>
  <c r="Z37" i="25" s="1"/>
  <c r="V38" i="25"/>
  <c r="Y38" i="25" s="1"/>
  <c r="Z38" i="25" s="1"/>
  <c r="V39" i="25"/>
  <c r="V40" i="25"/>
  <c r="V41" i="25"/>
  <c r="Y41" i="25" s="1"/>
  <c r="Z41" i="25" s="1"/>
  <c r="V42" i="25"/>
  <c r="V43" i="25"/>
  <c r="Y43" i="25" s="1"/>
  <c r="Z43" i="25" s="1"/>
  <c r="V44" i="25"/>
  <c r="V45" i="25"/>
  <c r="Y45" i="25" s="1"/>
  <c r="Z45" i="25" s="1"/>
  <c r="V46" i="25"/>
  <c r="Y46" i="25" s="1"/>
  <c r="Z46" i="25" s="1"/>
  <c r="V47" i="25"/>
  <c r="V48" i="25"/>
  <c r="V49" i="25"/>
  <c r="Y49" i="25" s="1"/>
  <c r="Z49" i="25" s="1"/>
  <c r="V50" i="25"/>
  <c r="V51" i="25"/>
  <c r="Y51" i="25" s="1"/>
  <c r="Z51" i="25" s="1"/>
  <c r="V52" i="25"/>
  <c r="V53" i="25"/>
  <c r="Y53" i="25" s="1"/>
  <c r="Z53" i="25" s="1"/>
  <c r="V54" i="25"/>
  <c r="Y54" i="25" s="1"/>
  <c r="Z54" i="25" s="1"/>
  <c r="V55" i="25"/>
  <c r="V56" i="25"/>
  <c r="V57" i="25"/>
  <c r="Y57" i="25" s="1"/>
  <c r="Z57" i="25" s="1"/>
  <c r="V58" i="25"/>
  <c r="V59" i="25"/>
  <c r="Y59" i="25" s="1"/>
  <c r="Z59" i="25" s="1"/>
  <c r="V60" i="25"/>
  <c r="V61" i="25"/>
  <c r="Y61" i="25" s="1"/>
  <c r="Z61" i="25" s="1"/>
  <c r="V62" i="25"/>
  <c r="Y62" i="25" s="1"/>
  <c r="Z62" i="25" s="1"/>
  <c r="V63" i="25"/>
  <c r="V64" i="25"/>
  <c r="V65" i="25"/>
  <c r="Y65" i="25" s="1"/>
  <c r="Z65" i="25" s="1"/>
  <c r="V66" i="25"/>
  <c r="V67" i="25"/>
  <c r="Y67" i="25" s="1"/>
  <c r="Z67" i="25" s="1"/>
  <c r="V68" i="25"/>
  <c r="Y12" i="25"/>
  <c r="Z12" i="25" s="1"/>
  <c r="Y14" i="25"/>
  <c r="Z14" i="25" s="1"/>
  <c r="Y16" i="25"/>
  <c r="Z16" i="25" s="1"/>
  <c r="Y18" i="25"/>
  <c r="Z18" i="25" s="1"/>
  <c r="Y20" i="25"/>
  <c r="Z20" i="25" s="1"/>
  <c r="Y24" i="25"/>
  <c r="Z24" i="25" s="1"/>
  <c r="Y26" i="25"/>
  <c r="Z26" i="25" s="1"/>
  <c r="Y28" i="25"/>
  <c r="Z28" i="25" s="1"/>
  <c r="Y32" i="25"/>
  <c r="Z32" i="25" s="1"/>
  <c r="Y34" i="25"/>
  <c r="Z34" i="25" s="1"/>
  <c r="Y36" i="25"/>
  <c r="Z36" i="25" s="1"/>
  <c r="Y40" i="25"/>
  <c r="Z40" i="25" s="1"/>
  <c r="Y42" i="25"/>
  <c r="Z42" i="25" s="1"/>
  <c r="Y44" i="25"/>
  <c r="Z44" i="25" s="1"/>
  <c r="Y48" i="25"/>
  <c r="Z48" i="25" s="1"/>
  <c r="Y50" i="25"/>
  <c r="Z50" i="25" s="1"/>
  <c r="Y52" i="25"/>
  <c r="Z52" i="25" s="1"/>
  <c r="Y56" i="25"/>
  <c r="Z56" i="25" s="1"/>
  <c r="Y58" i="25"/>
  <c r="Z58" i="25" s="1"/>
  <c r="Y60" i="25"/>
  <c r="Z60" i="25" s="1"/>
  <c r="Y64" i="25"/>
  <c r="Z64" i="25" s="1"/>
  <c r="Y66" i="25"/>
  <c r="Z66" i="25" s="1"/>
  <c r="Y68" i="25"/>
  <c r="Z68" i="25" s="1"/>
  <c r="O12" i="25"/>
  <c r="R12" i="25" s="1"/>
  <c r="S12" i="25" s="1"/>
  <c r="O13" i="25"/>
  <c r="O14" i="25"/>
  <c r="R14" i="25" s="1"/>
  <c r="S14" i="25" s="1"/>
  <c r="O15" i="25"/>
  <c r="O16" i="25"/>
  <c r="R16" i="25" s="1"/>
  <c r="S16" i="25" s="1"/>
  <c r="O17" i="25"/>
  <c r="O18" i="25"/>
  <c r="R18" i="25" s="1"/>
  <c r="S18" i="25" s="1"/>
  <c r="O19" i="25"/>
  <c r="O20" i="25"/>
  <c r="R20" i="25" s="1"/>
  <c r="S20" i="25" s="1"/>
  <c r="O21" i="25"/>
  <c r="O22" i="25"/>
  <c r="R22" i="25" s="1"/>
  <c r="S22" i="25" s="1"/>
  <c r="O23" i="25"/>
  <c r="O24" i="25"/>
  <c r="R24" i="25" s="1"/>
  <c r="S24" i="25" s="1"/>
  <c r="O25" i="25"/>
  <c r="O26" i="25"/>
  <c r="R26" i="25" s="1"/>
  <c r="S26" i="25" s="1"/>
  <c r="O27" i="25"/>
  <c r="O28" i="25"/>
  <c r="R28" i="25" s="1"/>
  <c r="S28" i="25" s="1"/>
  <c r="O29" i="25"/>
  <c r="O30" i="25"/>
  <c r="R30" i="25" s="1"/>
  <c r="S30" i="25" s="1"/>
  <c r="O31" i="25"/>
  <c r="O32" i="25"/>
  <c r="R32" i="25" s="1"/>
  <c r="S32" i="25" s="1"/>
  <c r="O33" i="25"/>
  <c r="O34" i="25"/>
  <c r="R34" i="25" s="1"/>
  <c r="S34" i="25" s="1"/>
  <c r="O35" i="25"/>
  <c r="O36" i="25"/>
  <c r="R36" i="25" s="1"/>
  <c r="S36" i="25" s="1"/>
  <c r="O37" i="25"/>
  <c r="O38" i="25"/>
  <c r="R38" i="25" s="1"/>
  <c r="S38" i="25" s="1"/>
  <c r="O39" i="25"/>
  <c r="O40" i="25"/>
  <c r="R40" i="25" s="1"/>
  <c r="S40" i="25" s="1"/>
  <c r="O41" i="25"/>
  <c r="O42" i="25"/>
  <c r="R42" i="25" s="1"/>
  <c r="S42" i="25" s="1"/>
  <c r="O43" i="25"/>
  <c r="O44" i="25"/>
  <c r="R44" i="25" s="1"/>
  <c r="S44" i="25" s="1"/>
  <c r="O45" i="25"/>
  <c r="O46" i="25"/>
  <c r="O47" i="25"/>
  <c r="R47" i="25" s="1"/>
  <c r="S47" i="25" s="1"/>
  <c r="O48" i="25"/>
  <c r="O49" i="25"/>
  <c r="R49" i="25" s="1"/>
  <c r="S49" i="25" s="1"/>
  <c r="O50" i="25"/>
  <c r="O51" i="25"/>
  <c r="R51" i="25" s="1"/>
  <c r="S51" i="25" s="1"/>
  <c r="O52" i="25"/>
  <c r="O53" i="25"/>
  <c r="R53" i="25" s="1"/>
  <c r="S53" i="25" s="1"/>
  <c r="O54" i="25"/>
  <c r="O55" i="25"/>
  <c r="R55" i="25" s="1"/>
  <c r="S55" i="25" s="1"/>
  <c r="O56" i="25"/>
  <c r="O57" i="25"/>
  <c r="R57" i="25" s="1"/>
  <c r="S57" i="25" s="1"/>
  <c r="O58" i="25"/>
  <c r="O59" i="25"/>
  <c r="R59" i="25" s="1"/>
  <c r="S59" i="25" s="1"/>
  <c r="O60" i="25"/>
  <c r="O61" i="25"/>
  <c r="R61" i="25" s="1"/>
  <c r="S61" i="25" s="1"/>
  <c r="O62" i="25"/>
  <c r="O63" i="25"/>
  <c r="R63" i="25" s="1"/>
  <c r="S63" i="25" s="1"/>
  <c r="O64" i="25"/>
  <c r="O65" i="25"/>
  <c r="R65" i="25" s="1"/>
  <c r="S65" i="25" s="1"/>
  <c r="O66" i="25"/>
  <c r="O67" i="25"/>
  <c r="R67" i="25" s="1"/>
  <c r="S67" i="25" s="1"/>
  <c r="O68" i="25"/>
  <c r="Y63" i="25" l="1"/>
  <c r="Z63" i="25" s="1"/>
  <c r="Y55" i="25"/>
  <c r="Z55" i="25" s="1"/>
  <c r="Y47" i="25"/>
  <c r="Z47" i="25" s="1"/>
  <c r="Y39" i="25"/>
  <c r="Z39" i="25" s="1"/>
  <c r="Y31" i="25"/>
  <c r="Z31" i="25" s="1"/>
  <c r="Y23" i="25"/>
  <c r="Z23" i="25" s="1"/>
  <c r="Y15" i="25"/>
  <c r="Z15" i="25" s="1"/>
  <c r="R68" i="25"/>
  <c r="S68" i="25" s="1"/>
  <c r="R66" i="25"/>
  <c r="S66" i="25" s="1"/>
  <c r="R64" i="25"/>
  <c r="S64" i="25" s="1"/>
  <c r="R62" i="25"/>
  <c r="S62" i="25" s="1"/>
  <c r="R60" i="25"/>
  <c r="S60" i="25" s="1"/>
  <c r="R58" i="25"/>
  <c r="S58" i="25" s="1"/>
  <c r="R56" i="25"/>
  <c r="S56" i="25" s="1"/>
  <c r="R54" i="25"/>
  <c r="S54" i="25" s="1"/>
  <c r="R52" i="25"/>
  <c r="S52" i="25" s="1"/>
  <c r="R50" i="25"/>
  <c r="S50" i="25" s="1"/>
  <c r="R48" i="25"/>
  <c r="S48" i="25" s="1"/>
  <c r="R46" i="25"/>
  <c r="S46" i="25" s="1"/>
  <c r="R45" i="25"/>
  <c r="S45" i="25" s="1"/>
  <c r="R43" i="25"/>
  <c r="S43" i="25" s="1"/>
  <c r="R41" i="25"/>
  <c r="S41" i="25" s="1"/>
  <c r="R39" i="25"/>
  <c r="S39" i="25" s="1"/>
  <c r="R37" i="25"/>
  <c r="S37" i="25" s="1"/>
  <c r="R35" i="25"/>
  <c r="S35" i="25" s="1"/>
  <c r="R33" i="25"/>
  <c r="S33" i="25" s="1"/>
  <c r="R31" i="25"/>
  <c r="S31" i="25" s="1"/>
  <c r="R29" i="25"/>
  <c r="S29" i="25" s="1"/>
  <c r="R27" i="25"/>
  <c r="S27" i="25" s="1"/>
  <c r="R25" i="25"/>
  <c r="S25" i="25" s="1"/>
  <c r="R23" i="25"/>
  <c r="S23" i="25" s="1"/>
  <c r="R21" i="25"/>
  <c r="S21" i="25" s="1"/>
  <c r="R19" i="25"/>
  <c r="S19" i="25" s="1"/>
  <c r="R17" i="25"/>
  <c r="S17" i="25" s="1"/>
  <c r="R15" i="25"/>
  <c r="S15" i="25" s="1"/>
  <c r="R13" i="25"/>
  <c r="S13" i="25" s="1"/>
  <c r="Y2" i="27"/>
  <c r="Z2" i="27" s="1"/>
  <c r="R4" i="27"/>
  <c r="S4" i="27" s="1"/>
  <c r="R6" i="27"/>
  <c r="S6" i="27" s="1"/>
  <c r="R8" i="27"/>
  <c r="S8" i="27" s="1"/>
  <c r="R10" i="27"/>
  <c r="S10" i="27" s="1"/>
  <c r="Y11" i="26" l="1"/>
  <c r="Z11" i="26" s="1"/>
  <c r="O11" i="26"/>
  <c r="Y10" i="26"/>
  <c r="Z10" i="26" s="1"/>
  <c r="O10" i="26"/>
  <c r="Y9" i="26"/>
  <c r="Z9" i="26" s="1"/>
  <c r="O9" i="26"/>
  <c r="Y8" i="26"/>
  <c r="Z8" i="26" s="1"/>
  <c r="O8" i="26"/>
  <c r="Y7" i="26"/>
  <c r="Z7" i="26" s="1"/>
  <c r="O7" i="26"/>
  <c r="Y6" i="26"/>
  <c r="Z6" i="26" s="1"/>
  <c r="O6" i="26"/>
  <c r="Y5" i="26"/>
  <c r="Z5" i="26" s="1"/>
  <c r="O5" i="26"/>
  <c r="Y4" i="26"/>
  <c r="Z4" i="26" s="1"/>
  <c r="O4" i="26"/>
  <c r="Y3" i="26"/>
  <c r="Z3" i="26" s="1"/>
  <c r="O3" i="26"/>
  <c r="X2" i="26"/>
  <c r="V2" i="26"/>
  <c r="O2" i="26"/>
  <c r="R2" i="26" l="1"/>
  <c r="S2" i="26" s="1"/>
  <c r="R3" i="26"/>
  <c r="S3" i="26" s="1"/>
  <c r="R5" i="26"/>
  <c r="S5" i="26" s="1"/>
  <c r="R7" i="26"/>
  <c r="S7" i="26" s="1"/>
  <c r="R9" i="26"/>
  <c r="S9" i="26" s="1"/>
  <c r="R11" i="26"/>
  <c r="S11" i="26" s="1"/>
  <c r="R4" i="26"/>
  <c r="S4" i="26" s="1"/>
  <c r="R6" i="26"/>
  <c r="S6" i="26" s="1"/>
  <c r="R8" i="26"/>
  <c r="S8" i="26" s="1"/>
  <c r="R10" i="26"/>
  <c r="S10" i="26" s="1"/>
  <c r="Y2" i="26"/>
  <c r="Z2" i="26" s="1"/>
  <c r="V11" i="25"/>
  <c r="Y11" i="25" s="1"/>
  <c r="Z11" i="25" s="1"/>
  <c r="O11" i="25"/>
  <c r="R11" i="25" s="1"/>
  <c r="S11" i="25" s="1"/>
  <c r="V10" i="25"/>
  <c r="Y10" i="25" s="1"/>
  <c r="Z10" i="25" s="1"/>
  <c r="O10" i="25"/>
  <c r="V9" i="25"/>
  <c r="Y9" i="25" s="1"/>
  <c r="Z9" i="25" s="1"/>
  <c r="O9" i="25"/>
  <c r="R9" i="25" s="1"/>
  <c r="S9" i="25" s="1"/>
  <c r="V8" i="25"/>
  <c r="Y8" i="25" s="1"/>
  <c r="Z8" i="25" s="1"/>
  <c r="O8" i="25"/>
  <c r="V7" i="25"/>
  <c r="Y7" i="25" s="1"/>
  <c r="Z7" i="25" s="1"/>
  <c r="O7" i="25"/>
  <c r="R7" i="25" s="1"/>
  <c r="S7" i="25" s="1"/>
  <c r="V6" i="25"/>
  <c r="Y6" i="25" s="1"/>
  <c r="Z6" i="25" s="1"/>
  <c r="O6" i="25"/>
  <c r="V5" i="25"/>
  <c r="Y5" i="25" s="1"/>
  <c r="Z5" i="25" s="1"/>
  <c r="O5" i="25"/>
  <c r="R5" i="25" s="1"/>
  <c r="S5" i="25" s="1"/>
  <c r="V4" i="25"/>
  <c r="Y4" i="25" s="1"/>
  <c r="Z4" i="25" s="1"/>
  <c r="O4" i="25"/>
  <c r="V3" i="25"/>
  <c r="Y3" i="25" s="1"/>
  <c r="Z3" i="25" s="1"/>
  <c r="O3" i="25"/>
  <c r="R3" i="25" s="1"/>
  <c r="S3" i="25" s="1"/>
  <c r="X2" i="25"/>
  <c r="V2" i="25"/>
  <c r="O2" i="25"/>
  <c r="R2" i="25" s="1"/>
  <c r="S2" i="25" s="1"/>
  <c r="L3" i="21"/>
  <c r="L4" i="21"/>
  <c r="L5" i="21"/>
  <c r="L6" i="21"/>
  <c r="L7" i="21"/>
  <c r="L8" i="21"/>
  <c r="L9" i="21"/>
  <c r="L10" i="21"/>
  <c r="L11" i="21"/>
  <c r="L12" i="21"/>
  <c r="L13" i="21"/>
  <c r="L14" i="21"/>
  <c r="L15" i="21"/>
  <c r="L16" i="21"/>
  <c r="L17" i="21"/>
  <c r="L18" i="21"/>
  <c r="L19" i="21"/>
  <c r="L20" i="21"/>
  <c r="L21" i="21"/>
  <c r="L22" i="21"/>
  <c r="L23" i="21"/>
  <c r="L24" i="21"/>
  <c r="L25" i="21"/>
  <c r="L26" i="21"/>
  <c r="L2" i="21"/>
  <c r="N3" i="21"/>
  <c r="N4" i="21"/>
  <c r="N5" i="21"/>
  <c r="N6" i="21"/>
  <c r="N7" i="21"/>
  <c r="N8" i="21"/>
  <c r="N9" i="21"/>
  <c r="N10" i="21"/>
  <c r="N11" i="21"/>
  <c r="N12" i="21"/>
  <c r="N13" i="21"/>
  <c r="N14" i="21"/>
  <c r="N15" i="21"/>
  <c r="N16" i="21"/>
  <c r="N17" i="21"/>
  <c r="N18" i="21"/>
  <c r="N19" i="21"/>
  <c r="N20" i="21"/>
  <c r="N21" i="21"/>
  <c r="N22" i="21"/>
  <c r="N23" i="21"/>
  <c r="N24" i="21"/>
  <c r="N25" i="21"/>
  <c r="N26" i="21"/>
  <c r="N2" i="21"/>
  <c r="Q3" i="21"/>
  <c r="Q4" i="21"/>
  <c r="Q5" i="21"/>
  <c r="Q6" i="21"/>
  <c r="Q7" i="21"/>
  <c r="Q8" i="21"/>
  <c r="Q9" i="21"/>
  <c r="Q10" i="21"/>
  <c r="Q11" i="21"/>
  <c r="Q12" i="21"/>
  <c r="Q13" i="21"/>
  <c r="Q14" i="21"/>
  <c r="Q15" i="21"/>
  <c r="Q16" i="21"/>
  <c r="Q17" i="21"/>
  <c r="Q18" i="21"/>
  <c r="Q19" i="21"/>
  <c r="Q20" i="21"/>
  <c r="Q21" i="21"/>
  <c r="Q22" i="21"/>
  <c r="Q23" i="21"/>
  <c r="Q24" i="21"/>
  <c r="Q25" i="21"/>
  <c r="Q26" i="21"/>
  <c r="Q2" i="21"/>
  <c r="Q97" i="24"/>
  <c r="Q98" i="24"/>
  <c r="Q99" i="24"/>
  <c r="Q100" i="24"/>
  <c r="Q101" i="24"/>
  <c r="Q102" i="24"/>
  <c r="Q103" i="24"/>
  <c r="Q104" i="24"/>
  <c r="Q105" i="24"/>
  <c r="Q106" i="24"/>
  <c r="Q107" i="24"/>
  <c r="Q108" i="24"/>
  <c r="Q109" i="24"/>
  <c r="Q110" i="24"/>
  <c r="Q3" i="24"/>
  <c r="Q4" i="24"/>
  <c r="Q5" i="24"/>
  <c r="Q6" i="24"/>
  <c r="Q7" i="24"/>
  <c r="Q8" i="24"/>
  <c r="Q9" i="24"/>
  <c r="Q10" i="24"/>
  <c r="Q11" i="24"/>
  <c r="Q12" i="24"/>
  <c r="Q13" i="24"/>
  <c r="Q14" i="24"/>
  <c r="Q15" i="24"/>
  <c r="Q16" i="24"/>
  <c r="Q17" i="24"/>
  <c r="Q18" i="24"/>
  <c r="Q19" i="24"/>
  <c r="Q20" i="24"/>
  <c r="Q21" i="24"/>
  <c r="Q22" i="24"/>
  <c r="Q23" i="24"/>
  <c r="Q24" i="24"/>
  <c r="Q25" i="24"/>
  <c r="Q26" i="24"/>
  <c r="Q27" i="24"/>
  <c r="Q28" i="24"/>
  <c r="Q29" i="24"/>
  <c r="Q30" i="24"/>
  <c r="Q31" i="24"/>
  <c r="Q32" i="24"/>
  <c r="Q33" i="24"/>
  <c r="Q34" i="24"/>
  <c r="Q35" i="24"/>
  <c r="Q36" i="24"/>
  <c r="Q37" i="24"/>
  <c r="Q38" i="24"/>
  <c r="Q39" i="24"/>
  <c r="Q40" i="24"/>
  <c r="Q41" i="24"/>
  <c r="Q42" i="24"/>
  <c r="Q43" i="24"/>
  <c r="Q44" i="24"/>
  <c r="Q45" i="24"/>
  <c r="Q46" i="24"/>
  <c r="Q47" i="24"/>
  <c r="Q48" i="24"/>
  <c r="Q49" i="24"/>
  <c r="Q50" i="24"/>
  <c r="Q51" i="24"/>
  <c r="Q52" i="24"/>
  <c r="Q53" i="24"/>
  <c r="Q54" i="24"/>
  <c r="Q55" i="24"/>
  <c r="Q56" i="24"/>
  <c r="Q57" i="24"/>
  <c r="Q58" i="24"/>
  <c r="Q59" i="24"/>
  <c r="Q60" i="24"/>
  <c r="Q61" i="24"/>
  <c r="Q62" i="24"/>
  <c r="Q63" i="24"/>
  <c r="Q64" i="24"/>
  <c r="Q65" i="24"/>
  <c r="Q66" i="24"/>
  <c r="Q67" i="24"/>
  <c r="Q68" i="24"/>
  <c r="Q69" i="24"/>
  <c r="Q70" i="24"/>
  <c r="Q71" i="24"/>
  <c r="Q72" i="24"/>
  <c r="Q73" i="24"/>
  <c r="Q74" i="24"/>
  <c r="Q75" i="24"/>
  <c r="Q76" i="24"/>
  <c r="Q77" i="24"/>
  <c r="Q78" i="24"/>
  <c r="Q79" i="24"/>
  <c r="Q80" i="24"/>
  <c r="Q81" i="24"/>
  <c r="Q82" i="24"/>
  <c r="Q83" i="24"/>
  <c r="Q84" i="24"/>
  <c r="Q85" i="24"/>
  <c r="Q86" i="24"/>
  <c r="Q87" i="24"/>
  <c r="Q88" i="24"/>
  <c r="Q89" i="24"/>
  <c r="Q90" i="24"/>
  <c r="Q91" i="24"/>
  <c r="Q92" i="24"/>
  <c r="Q93" i="24"/>
  <c r="Q94" i="24"/>
  <c r="Q95" i="24"/>
  <c r="Q96" i="24"/>
  <c r="Q2" i="24"/>
  <c r="N97" i="24"/>
  <c r="N98" i="24"/>
  <c r="N99" i="24"/>
  <c r="N100" i="24"/>
  <c r="N101" i="24"/>
  <c r="N102" i="24"/>
  <c r="N103" i="24"/>
  <c r="N104" i="24"/>
  <c r="N105" i="24"/>
  <c r="N106" i="24"/>
  <c r="N107" i="24"/>
  <c r="N108" i="24"/>
  <c r="N109" i="24"/>
  <c r="N110" i="24"/>
  <c r="L97" i="24"/>
  <c r="V12" i="24"/>
  <c r="Y12" i="24" s="1"/>
  <c r="Z12" i="24" s="1"/>
  <c r="V13" i="24"/>
  <c r="Y13" i="24" s="1"/>
  <c r="Z13" i="24" s="1"/>
  <c r="V14" i="24"/>
  <c r="Y14" i="24" s="1"/>
  <c r="Z14" i="24" s="1"/>
  <c r="V15" i="24"/>
  <c r="Y15" i="24" s="1"/>
  <c r="Z15" i="24" s="1"/>
  <c r="V16" i="24"/>
  <c r="Y16" i="24" s="1"/>
  <c r="Z16" i="24" s="1"/>
  <c r="V17" i="24"/>
  <c r="Y17" i="24" s="1"/>
  <c r="Z17" i="24" s="1"/>
  <c r="V18" i="24"/>
  <c r="Y18" i="24" s="1"/>
  <c r="Z18" i="24" s="1"/>
  <c r="V19" i="24"/>
  <c r="Y19" i="24" s="1"/>
  <c r="Z19" i="24" s="1"/>
  <c r="V20" i="24"/>
  <c r="Y20" i="24" s="1"/>
  <c r="Z20" i="24" s="1"/>
  <c r="V21" i="24"/>
  <c r="Y21" i="24" s="1"/>
  <c r="Z21" i="24" s="1"/>
  <c r="V22" i="24"/>
  <c r="Y22" i="24" s="1"/>
  <c r="Z22" i="24" s="1"/>
  <c r="V23" i="24"/>
  <c r="Y23" i="24" s="1"/>
  <c r="Z23" i="24" s="1"/>
  <c r="V24" i="24"/>
  <c r="Y24" i="24" s="1"/>
  <c r="Z24" i="24" s="1"/>
  <c r="V25" i="24"/>
  <c r="Y25" i="24" s="1"/>
  <c r="Z25" i="24" s="1"/>
  <c r="V26" i="24"/>
  <c r="Y26" i="24" s="1"/>
  <c r="Z26" i="24" s="1"/>
  <c r="V27" i="24"/>
  <c r="Y27" i="24" s="1"/>
  <c r="Z27" i="24" s="1"/>
  <c r="V28" i="24"/>
  <c r="Y28" i="24" s="1"/>
  <c r="Z28" i="24" s="1"/>
  <c r="V29" i="24"/>
  <c r="Y29" i="24" s="1"/>
  <c r="Z29" i="24" s="1"/>
  <c r="V30" i="24"/>
  <c r="Y30" i="24" s="1"/>
  <c r="Z30" i="24" s="1"/>
  <c r="V31" i="24"/>
  <c r="Y31" i="24" s="1"/>
  <c r="Z31" i="24" s="1"/>
  <c r="V32" i="24"/>
  <c r="Y32" i="24" s="1"/>
  <c r="Z32" i="24" s="1"/>
  <c r="V33" i="24"/>
  <c r="Y33" i="24" s="1"/>
  <c r="Z33" i="24" s="1"/>
  <c r="V34" i="24"/>
  <c r="Y34" i="24" s="1"/>
  <c r="Z34" i="24" s="1"/>
  <c r="V35" i="24"/>
  <c r="Y35" i="24" s="1"/>
  <c r="Z35" i="24" s="1"/>
  <c r="V36" i="24"/>
  <c r="Y36" i="24" s="1"/>
  <c r="Z36" i="24" s="1"/>
  <c r="V37" i="24"/>
  <c r="Y37" i="24" s="1"/>
  <c r="Z37" i="24" s="1"/>
  <c r="V38" i="24"/>
  <c r="Y38" i="24" s="1"/>
  <c r="Z38" i="24" s="1"/>
  <c r="V39" i="24"/>
  <c r="Y39" i="24" s="1"/>
  <c r="Z39" i="24" s="1"/>
  <c r="V40" i="24"/>
  <c r="Y40" i="24" s="1"/>
  <c r="Z40" i="24" s="1"/>
  <c r="V41" i="24"/>
  <c r="Y41" i="24" s="1"/>
  <c r="Z41" i="24" s="1"/>
  <c r="V42" i="24"/>
  <c r="Y42" i="24" s="1"/>
  <c r="Z42" i="24" s="1"/>
  <c r="V43" i="24"/>
  <c r="Y43" i="24" s="1"/>
  <c r="Z43" i="24" s="1"/>
  <c r="V44" i="24"/>
  <c r="Y44" i="24" s="1"/>
  <c r="Z44" i="24" s="1"/>
  <c r="V45" i="24"/>
  <c r="Y45" i="24" s="1"/>
  <c r="Z45" i="24" s="1"/>
  <c r="V46" i="24"/>
  <c r="Y46" i="24" s="1"/>
  <c r="Z46" i="24" s="1"/>
  <c r="V47" i="24"/>
  <c r="Y47" i="24" s="1"/>
  <c r="Z47" i="24" s="1"/>
  <c r="V48" i="24"/>
  <c r="Y48" i="24" s="1"/>
  <c r="Z48" i="24" s="1"/>
  <c r="V49" i="24"/>
  <c r="Y49" i="24" s="1"/>
  <c r="Z49" i="24" s="1"/>
  <c r="V50" i="24"/>
  <c r="Y50" i="24" s="1"/>
  <c r="Z50" i="24" s="1"/>
  <c r="V51" i="24"/>
  <c r="Y51" i="24" s="1"/>
  <c r="Z51" i="24" s="1"/>
  <c r="V52" i="24"/>
  <c r="Y52" i="24" s="1"/>
  <c r="Z52" i="24" s="1"/>
  <c r="V53" i="24"/>
  <c r="Y53" i="24" s="1"/>
  <c r="Z53" i="24" s="1"/>
  <c r="V54" i="24"/>
  <c r="Y54" i="24" s="1"/>
  <c r="Z54" i="24" s="1"/>
  <c r="V55" i="24"/>
  <c r="Y55" i="24" s="1"/>
  <c r="Z55" i="24" s="1"/>
  <c r="V56" i="24"/>
  <c r="Y56" i="24" s="1"/>
  <c r="Z56" i="24" s="1"/>
  <c r="V57" i="24"/>
  <c r="Y57" i="24" s="1"/>
  <c r="Z57" i="24" s="1"/>
  <c r="V58" i="24"/>
  <c r="Y58" i="24" s="1"/>
  <c r="Z58" i="24" s="1"/>
  <c r="V59" i="24"/>
  <c r="Y59" i="24" s="1"/>
  <c r="Z59" i="24" s="1"/>
  <c r="V60" i="24"/>
  <c r="Y60" i="24" s="1"/>
  <c r="Z60" i="24" s="1"/>
  <c r="V61" i="24"/>
  <c r="Y61" i="24" s="1"/>
  <c r="Z61" i="24" s="1"/>
  <c r="V62" i="24"/>
  <c r="Y62" i="24" s="1"/>
  <c r="Z62" i="24" s="1"/>
  <c r="V63" i="24"/>
  <c r="Y63" i="24" s="1"/>
  <c r="Z63" i="24" s="1"/>
  <c r="V64" i="24"/>
  <c r="Y64" i="24" s="1"/>
  <c r="Z64" i="24" s="1"/>
  <c r="V65" i="24"/>
  <c r="Y65" i="24" s="1"/>
  <c r="Z65" i="24" s="1"/>
  <c r="V66" i="24"/>
  <c r="Y66" i="24" s="1"/>
  <c r="Z66" i="24" s="1"/>
  <c r="V67" i="24"/>
  <c r="Y67" i="24" s="1"/>
  <c r="Z67" i="24" s="1"/>
  <c r="V68" i="24"/>
  <c r="Y68" i="24" s="1"/>
  <c r="Z68" i="24" s="1"/>
  <c r="V69" i="24"/>
  <c r="Y69" i="24" s="1"/>
  <c r="Z69" i="24" s="1"/>
  <c r="V70" i="24"/>
  <c r="Y70" i="24" s="1"/>
  <c r="Z70" i="24" s="1"/>
  <c r="V71" i="24"/>
  <c r="Y71" i="24" s="1"/>
  <c r="Z71" i="24" s="1"/>
  <c r="V72" i="24"/>
  <c r="Y72" i="24" s="1"/>
  <c r="Z72" i="24" s="1"/>
  <c r="V73" i="24"/>
  <c r="Y73" i="24" s="1"/>
  <c r="Z73" i="24" s="1"/>
  <c r="V74" i="24"/>
  <c r="Y74" i="24" s="1"/>
  <c r="Z74" i="24" s="1"/>
  <c r="V75" i="24"/>
  <c r="Y75" i="24" s="1"/>
  <c r="Z75" i="24" s="1"/>
  <c r="V76" i="24"/>
  <c r="Y76" i="24" s="1"/>
  <c r="Z76" i="24" s="1"/>
  <c r="V77" i="24"/>
  <c r="Y77" i="24" s="1"/>
  <c r="Z77" i="24" s="1"/>
  <c r="V78" i="24"/>
  <c r="Y78" i="24" s="1"/>
  <c r="Z78" i="24" s="1"/>
  <c r="V79" i="24"/>
  <c r="Y79" i="24" s="1"/>
  <c r="Z79" i="24" s="1"/>
  <c r="V80" i="24"/>
  <c r="Y80" i="24" s="1"/>
  <c r="Z80" i="24" s="1"/>
  <c r="V81" i="24"/>
  <c r="Y81" i="24" s="1"/>
  <c r="Z81" i="24" s="1"/>
  <c r="V82" i="24"/>
  <c r="Y82" i="24" s="1"/>
  <c r="Z82" i="24" s="1"/>
  <c r="V83" i="24"/>
  <c r="Y83" i="24" s="1"/>
  <c r="Z83" i="24" s="1"/>
  <c r="V84" i="24"/>
  <c r="Y84" i="24" s="1"/>
  <c r="Z84" i="24" s="1"/>
  <c r="V85" i="24"/>
  <c r="Y85" i="24" s="1"/>
  <c r="Z85" i="24" s="1"/>
  <c r="V86" i="24"/>
  <c r="Y86" i="24" s="1"/>
  <c r="Z86" i="24" s="1"/>
  <c r="V87" i="24"/>
  <c r="Y87" i="24" s="1"/>
  <c r="Z87" i="24" s="1"/>
  <c r="V88" i="24"/>
  <c r="Y88" i="24" s="1"/>
  <c r="Z88" i="24" s="1"/>
  <c r="V89" i="24"/>
  <c r="Y89" i="24" s="1"/>
  <c r="Z89" i="24" s="1"/>
  <c r="V90" i="24"/>
  <c r="Y90" i="24" s="1"/>
  <c r="Z90" i="24" s="1"/>
  <c r="V91" i="24"/>
  <c r="Y91" i="24" s="1"/>
  <c r="Z91" i="24" s="1"/>
  <c r="V92" i="24"/>
  <c r="Y92" i="24" s="1"/>
  <c r="Z92" i="24" s="1"/>
  <c r="V93" i="24"/>
  <c r="Y93" i="24" s="1"/>
  <c r="Z93" i="24" s="1"/>
  <c r="V94" i="24"/>
  <c r="Y94" i="24" s="1"/>
  <c r="Z94" i="24" s="1"/>
  <c r="V95" i="24"/>
  <c r="Y95" i="24" s="1"/>
  <c r="Z95" i="24" s="1"/>
  <c r="V96" i="24"/>
  <c r="Y96" i="24" s="1"/>
  <c r="Z96" i="24" s="1"/>
  <c r="N3" i="24"/>
  <c r="N4" i="24"/>
  <c r="N5" i="24"/>
  <c r="N6" i="24"/>
  <c r="N7" i="24"/>
  <c r="N8" i="24"/>
  <c r="N9" i="24"/>
  <c r="N10" i="24"/>
  <c r="N11" i="24"/>
  <c r="N12" i="24"/>
  <c r="N13" i="24"/>
  <c r="N14" i="24"/>
  <c r="N15" i="24"/>
  <c r="N16" i="24"/>
  <c r="N17" i="24"/>
  <c r="N18" i="24"/>
  <c r="N19" i="24"/>
  <c r="N20" i="24"/>
  <c r="N21" i="24"/>
  <c r="N22" i="24"/>
  <c r="N23" i="24"/>
  <c r="N24" i="24"/>
  <c r="N25" i="24"/>
  <c r="N26" i="24"/>
  <c r="N27" i="24"/>
  <c r="N28" i="24"/>
  <c r="N29" i="24"/>
  <c r="N30" i="24"/>
  <c r="N31" i="24"/>
  <c r="N32" i="24"/>
  <c r="N33" i="24"/>
  <c r="N34" i="24"/>
  <c r="N35" i="24"/>
  <c r="N36" i="24"/>
  <c r="N37" i="24"/>
  <c r="N38" i="24"/>
  <c r="N39" i="24"/>
  <c r="N40" i="24"/>
  <c r="N41" i="24"/>
  <c r="N42" i="24"/>
  <c r="N43" i="24"/>
  <c r="N44" i="24"/>
  <c r="N45" i="24"/>
  <c r="N46" i="24"/>
  <c r="N47" i="24"/>
  <c r="N48" i="24"/>
  <c r="N49" i="24"/>
  <c r="N50" i="24"/>
  <c r="N51" i="24"/>
  <c r="N52" i="24"/>
  <c r="N53" i="24"/>
  <c r="N54" i="24"/>
  <c r="N55" i="24"/>
  <c r="N56" i="24"/>
  <c r="N57" i="24"/>
  <c r="N58" i="24"/>
  <c r="N59" i="24"/>
  <c r="N60" i="24"/>
  <c r="N61" i="24"/>
  <c r="N62" i="24"/>
  <c r="N63" i="24"/>
  <c r="N64" i="24"/>
  <c r="N65" i="24"/>
  <c r="N66" i="24"/>
  <c r="N67" i="24"/>
  <c r="N68" i="24"/>
  <c r="N69" i="24"/>
  <c r="N70" i="24"/>
  <c r="N71" i="24"/>
  <c r="N72" i="24"/>
  <c r="N73" i="24"/>
  <c r="N74" i="24"/>
  <c r="N75" i="24"/>
  <c r="N76" i="24"/>
  <c r="N77" i="24"/>
  <c r="N78" i="24"/>
  <c r="N79" i="24"/>
  <c r="N80" i="24"/>
  <c r="N81" i="24"/>
  <c r="N82" i="24"/>
  <c r="N83" i="24"/>
  <c r="N84" i="24"/>
  <c r="N85" i="24"/>
  <c r="N86" i="24"/>
  <c r="N87" i="24"/>
  <c r="N88" i="24"/>
  <c r="N89" i="24"/>
  <c r="N90" i="24"/>
  <c r="N91" i="24"/>
  <c r="N92" i="24"/>
  <c r="N93" i="24"/>
  <c r="N94" i="24"/>
  <c r="N95" i="24"/>
  <c r="N96" i="24"/>
  <c r="N2" i="24"/>
  <c r="N2" i="22"/>
  <c r="L3" i="24"/>
  <c r="L4" i="24"/>
  <c r="L5" i="24"/>
  <c r="L6" i="24"/>
  <c r="L7" i="24"/>
  <c r="L8" i="24"/>
  <c r="L9" i="24"/>
  <c r="L10" i="24"/>
  <c r="L11" i="24"/>
  <c r="L12" i="24"/>
  <c r="O12" i="24" s="1"/>
  <c r="R12" i="24" s="1"/>
  <c r="S12" i="24" s="1"/>
  <c r="L13" i="24"/>
  <c r="O13" i="24" s="1"/>
  <c r="R13" i="24" s="1"/>
  <c r="S13" i="24" s="1"/>
  <c r="L14" i="24"/>
  <c r="O14" i="24" s="1"/>
  <c r="R14" i="24" s="1"/>
  <c r="S14" i="24" s="1"/>
  <c r="L15" i="24"/>
  <c r="O15" i="24" s="1"/>
  <c r="R15" i="24" s="1"/>
  <c r="S15" i="24" s="1"/>
  <c r="L16" i="24"/>
  <c r="O16" i="24" s="1"/>
  <c r="R16" i="24" s="1"/>
  <c r="S16" i="24" s="1"/>
  <c r="L17" i="24"/>
  <c r="O17" i="24" s="1"/>
  <c r="R17" i="24" s="1"/>
  <c r="S17" i="24" s="1"/>
  <c r="L18" i="24"/>
  <c r="O18" i="24" s="1"/>
  <c r="R18" i="24" s="1"/>
  <c r="S18" i="24" s="1"/>
  <c r="L19" i="24"/>
  <c r="O19" i="24" s="1"/>
  <c r="R19" i="24" s="1"/>
  <c r="S19" i="24" s="1"/>
  <c r="L20" i="24"/>
  <c r="O20" i="24" s="1"/>
  <c r="R20" i="24" s="1"/>
  <c r="S20" i="24" s="1"/>
  <c r="L21" i="24"/>
  <c r="O21" i="24" s="1"/>
  <c r="R21" i="24" s="1"/>
  <c r="S21" i="24" s="1"/>
  <c r="L22" i="24"/>
  <c r="O22" i="24" s="1"/>
  <c r="R22" i="24" s="1"/>
  <c r="S22" i="24" s="1"/>
  <c r="L23" i="24"/>
  <c r="O23" i="24" s="1"/>
  <c r="R23" i="24" s="1"/>
  <c r="S23" i="24" s="1"/>
  <c r="L24" i="24"/>
  <c r="O24" i="24" s="1"/>
  <c r="R24" i="24" s="1"/>
  <c r="S24" i="24" s="1"/>
  <c r="L25" i="24"/>
  <c r="O25" i="24" s="1"/>
  <c r="R25" i="24" s="1"/>
  <c r="S25" i="24" s="1"/>
  <c r="L26" i="24"/>
  <c r="O26" i="24" s="1"/>
  <c r="R26" i="24" s="1"/>
  <c r="S26" i="24" s="1"/>
  <c r="L27" i="24"/>
  <c r="O27" i="24" s="1"/>
  <c r="R27" i="24" s="1"/>
  <c r="S27" i="24" s="1"/>
  <c r="L28" i="24"/>
  <c r="O28" i="24" s="1"/>
  <c r="R28" i="24" s="1"/>
  <c r="S28" i="24" s="1"/>
  <c r="L29" i="24"/>
  <c r="O29" i="24" s="1"/>
  <c r="R29" i="24" s="1"/>
  <c r="S29" i="24" s="1"/>
  <c r="L30" i="24"/>
  <c r="O30" i="24" s="1"/>
  <c r="R30" i="24" s="1"/>
  <c r="S30" i="24" s="1"/>
  <c r="L31" i="24"/>
  <c r="O31" i="24" s="1"/>
  <c r="R31" i="24" s="1"/>
  <c r="S31" i="24" s="1"/>
  <c r="L32" i="24"/>
  <c r="O32" i="24" s="1"/>
  <c r="R32" i="24" s="1"/>
  <c r="S32" i="24" s="1"/>
  <c r="L33" i="24"/>
  <c r="O33" i="24" s="1"/>
  <c r="R33" i="24" s="1"/>
  <c r="S33" i="24" s="1"/>
  <c r="L34" i="24"/>
  <c r="O34" i="24" s="1"/>
  <c r="R34" i="24" s="1"/>
  <c r="S34" i="24" s="1"/>
  <c r="L35" i="24"/>
  <c r="O35" i="24" s="1"/>
  <c r="R35" i="24" s="1"/>
  <c r="S35" i="24" s="1"/>
  <c r="L36" i="24"/>
  <c r="O36" i="24" s="1"/>
  <c r="R36" i="24" s="1"/>
  <c r="S36" i="24" s="1"/>
  <c r="L37" i="24"/>
  <c r="O37" i="24" s="1"/>
  <c r="R37" i="24" s="1"/>
  <c r="S37" i="24" s="1"/>
  <c r="L38" i="24"/>
  <c r="O38" i="24" s="1"/>
  <c r="R38" i="24" s="1"/>
  <c r="S38" i="24" s="1"/>
  <c r="L39" i="24"/>
  <c r="O39" i="24" s="1"/>
  <c r="R39" i="24" s="1"/>
  <c r="S39" i="24" s="1"/>
  <c r="L40" i="24"/>
  <c r="O40" i="24" s="1"/>
  <c r="R40" i="24" s="1"/>
  <c r="S40" i="24" s="1"/>
  <c r="L41" i="24"/>
  <c r="O41" i="24" s="1"/>
  <c r="R41" i="24" s="1"/>
  <c r="S41" i="24" s="1"/>
  <c r="L42" i="24"/>
  <c r="O42" i="24" s="1"/>
  <c r="R42" i="24" s="1"/>
  <c r="S42" i="24" s="1"/>
  <c r="L43" i="24"/>
  <c r="O43" i="24" s="1"/>
  <c r="R43" i="24" s="1"/>
  <c r="S43" i="24" s="1"/>
  <c r="L44" i="24"/>
  <c r="O44" i="24" s="1"/>
  <c r="R44" i="24" s="1"/>
  <c r="S44" i="24" s="1"/>
  <c r="L45" i="24"/>
  <c r="O45" i="24" s="1"/>
  <c r="R45" i="24" s="1"/>
  <c r="S45" i="24" s="1"/>
  <c r="L46" i="24"/>
  <c r="O46" i="24" s="1"/>
  <c r="R46" i="24" s="1"/>
  <c r="S46" i="24" s="1"/>
  <c r="L47" i="24"/>
  <c r="O47" i="24" s="1"/>
  <c r="R47" i="24" s="1"/>
  <c r="S47" i="24" s="1"/>
  <c r="L48" i="24"/>
  <c r="O48" i="24" s="1"/>
  <c r="R48" i="24" s="1"/>
  <c r="S48" i="24" s="1"/>
  <c r="L49" i="24"/>
  <c r="O49" i="24" s="1"/>
  <c r="R49" i="24" s="1"/>
  <c r="S49" i="24" s="1"/>
  <c r="L50" i="24"/>
  <c r="O50" i="24" s="1"/>
  <c r="R50" i="24" s="1"/>
  <c r="S50" i="24" s="1"/>
  <c r="L51" i="24"/>
  <c r="O51" i="24" s="1"/>
  <c r="R51" i="24" s="1"/>
  <c r="S51" i="24" s="1"/>
  <c r="L52" i="24"/>
  <c r="O52" i="24" s="1"/>
  <c r="R52" i="24" s="1"/>
  <c r="S52" i="24" s="1"/>
  <c r="L53" i="24"/>
  <c r="O53" i="24" s="1"/>
  <c r="R53" i="24" s="1"/>
  <c r="S53" i="24" s="1"/>
  <c r="L54" i="24"/>
  <c r="O54" i="24" s="1"/>
  <c r="R54" i="24" s="1"/>
  <c r="S54" i="24" s="1"/>
  <c r="L55" i="24"/>
  <c r="O55" i="24" s="1"/>
  <c r="R55" i="24" s="1"/>
  <c r="S55" i="24" s="1"/>
  <c r="L56" i="24"/>
  <c r="O56" i="24" s="1"/>
  <c r="R56" i="24" s="1"/>
  <c r="S56" i="24" s="1"/>
  <c r="L57" i="24"/>
  <c r="O57" i="24" s="1"/>
  <c r="R57" i="24" s="1"/>
  <c r="S57" i="24" s="1"/>
  <c r="L58" i="24"/>
  <c r="O58" i="24" s="1"/>
  <c r="R58" i="24" s="1"/>
  <c r="S58" i="24" s="1"/>
  <c r="L59" i="24"/>
  <c r="O59" i="24" s="1"/>
  <c r="R59" i="24" s="1"/>
  <c r="S59" i="24" s="1"/>
  <c r="L60" i="24"/>
  <c r="O60" i="24" s="1"/>
  <c r="R60" i="24" s="1"/>
  <c r="S60" i="24" s="1"/>
  <c r="L61" i="24"/>
  <c r="O61" i="24" s="1"/>
  <c r="R61" i="24" s="1"/>
  <c r="S61" i="24" s="1"/>
  <c r="L62" i="24"/>
  <c r="O62" i="24" s="1"/>
  <c r="R62" i="24" s="1"/>
  <c r="S62" i="24" s="1"/>
  <c r="L63" i="24"/>
  <c r="O63" i="24" s="1"/>
  <c r="R63" i="24" s="1"/>
  <c r="S63" i="24" s="1"/>
  <c r="L64" i="24"/>
  <c r="O64" i="24" s="1"/>
  <c r="R64" i="24" s="1"/>
  <c r="S64" i="24" s="1"/>
  <c r="L65" i="24"/>
  <c r="O65" i="24" s="1"/>
  <c r="R65" i="24" s="1"/>
  <c r="S65" i="24" s="1"/>
  <c r="L66" i="24"/>
  <c r="O66" i="24" s="1"/>
  <c r="R66" i="24" s="1"/>
  <c r="S66" i="24" s="1"/>
  <c r="L67" i="24"/>
  <c r="O67" i="24" s="1"/>
  <c r="R67" i="24" s="1"/>
  <c r="S67" i="24" s="1"/>
  <c r="L68" i="24"/>
  <c r="O68" i="24" s="1"/>
  <c r="R68" i="24" s="1"/>
  <c r="S68" i="24" s="1"/>
  <c r="L69" i="24"/>
  <c r="O69" i="24" s="1"/>
  <c r="R69" i="24" s="1"/>
  <c r="S69" i="24" s="1"/>
  <c r="L70" i="24"/>
  <c r="O70" i="24" s="1"/>
  <c r="R70" i="24" s="1"/>
  <c r="S70" i="24" s="1"/>
  <c r="L71" i="24"/>
  <c r="O71" i="24" s="1"/>
  <c r="R71" i="24" s="1"/>
  <c r="S71" i="24" s="1"/>
  <c r="L72" i="24"/>
  <c r="O72" i="24" s="1"/>
  <c r="R72" i="24" s="1"/>
  <c r="S72" i="24" s="1"/>
  <c r="L73" i="24"/>
  <c r="O73" i="24" s="1"/>
  <c r="R73" i="24" s="1"/>
  <c r="S73" i="24" s="1"/>
  <c r="L74" i="24"/>
  <c r="O74" i="24" s="1"/>
  <c r="R74" i="24" s="1"/>
  <c r="S74" i="24" s="1"/>
  <c r="L75" i="24"/>
  <c r="O75" i="24" s="1"/>
  <c r="R75" i="24" s="1"/>
  <c r="S75" i="24" s="1"/>
  <c r="L76" i="24"/>
  <c r="O76" i="24" s="1"/>
  <c r="R76" i="24" s="1"/>
  <c r="S76" i="24" s="1"/>
  <c r="L77" i="24"/>
  <c r="O77" i="24" s="1"/>
  <c r="R77" i="24" s="1"/>
  <c r="S77" i="24" s="1"/>
  <c r="L78" i="24"/>
  <c r="O78" i="24" s="1"/>
  <c r="R78" i="24" s="1"/>
  <c r="S78" i="24" s="1"/>
  <c r="L79" i="24"/>
  <c r="O79" i="24" s="1"/>
  <c r="R79" i="24" s="1"/>
  <c r="S79" i="24" s="1"/>
  <c r="L80" i="24"/>
  <c r="O80" i="24" s="1"/>
  <c r="R80" i="24" s="1"/>
  <c r="S80" i="24" s="1"/>
  <c r="L81" i="24"/>
  <c r="O81" i="24" s="1"/>
  <c r="R81" i="24" s="1"/>
  <c r="S81" i="24" s="1"/>
  <c r="L82" i="24"/>
  <c r="O82" i="24" s="1"/>
  <c r="R82" i="24" s="1"/>
  <c r="S82" i="24" s="1"/>
  <c r="L83" i="24"/>
  <c r="O83" i="24" s="1"/>
  <c r="R83" i="24" s="1"/>
  <c r="S83" i="24" s="1"/>
  <c r="L84" i="24"/>
  <c r="O84" i="24" s="1"/>
  <c r="R84" i="24" s="1"/>
  <c r="S84" i="24" s="1"/>
  <c r="L85" i="24"/>
  <c r="O85" i="24" s="1"/>
  <c r="R85" i="24" s="1"/>
  <c r="S85" i="24" s="1"/>
  <c r="L86" i="24"/>
  <c r="O86" i="24" s="1"/>
  <c r="R86" i="24" s="1"/>
  <c r="S86" i="24" s="1"/>
  <c r="L87" i="24"/>
  <c r="O87" i="24" s="1"/>
  <c r="R87" i="24" s="1"/>
  <c r="S87" i="24" s="1"/>
  <c r="L88" i="24"/>
  <c r="O88" i="24" s="1"/>
  <c r="R88" i="24" s="1"/>
  <c r="S88" i="24" s="1"/>
  <c r="L89" i="24"/>
  <c r="O89" i="24" s="1"/>
  <c r="R89" i="24" s="1"/>
  <c r="S89" i="24" s="1"/>
  <c r="L90" i="24"/>
  <c r="O90" i="24" s="1"/>
  <c r="R90" i="24" s="1"/>
  <c r="S90" i="24" s="1"/>
  <c r="L91" i="24"/>
  <c r="O91" i="24" s="1"/>
  <c r="R91" i="24" s="1"/>
  <c r="S91" i="24" s="1"/>
  <c r="L92" i="24"/>
  <c r="O92" i="24" s="1"/>
  <c r="R92" i="24" s="1"/>
  <c r="S92" i="24" s="1"/>
  <c r="L93" i="24"/>
  <c r="O93" i="24" s="1"/>
  <c r="R93" i="24" s="1"/>
  <c r="S93" i="24" s="1"/>
  <c r="L94" i="24"/>
  <c r="O94" i="24" s="1"/>
  <c r="R94" i="24" s="1"/>
  <c r="S94" i="24" s="1"/>
  <c r="L95" i="24"/>
  <c r="O95" i="24" s="1"/>
  <c r="R95" i="24" s="1"/>
  <c r="S95" i="24" s="1"/>
  <c r="L96" i="24"/>
  <c r="O96" i="24" s="1"/>
  <c r="R96" i="24" s="1"/>
  <c r="S96" i="24" s="1"/>
  <c r="L2" i="24"/>
  <c r="L2" i="22"/>
  <c r="V11" i="24"/>
  <c r="Y11" i="24" s="1"/>
  <c r="Z11" i="24" s="1"/>
  <c r="O11" i="24"/>
  <c r="R11" i="24" s="1"/>
  <c r="S11" i="24" s="1"/>
  <c r="V10" i="24"/>
  <c r="Y10" i="24" s="1"/>
  <c r="Z10" i="24" s="1"/>
  <c r="O10" i="24"/>
  <c r="V9" i="24"/>
  <c r="Y9" i="24" s="1"/>
  <c r="Z9" i="24" s="1"/>
  <c r="V8" i="24"/>
  <c r="Y8" i="24" s="1"/>
  <c r="Z8" i="24" s="1"/>
  <c r="V7" i="24"/>
  <c r="Y7" i="24" s="1"/>
  <c r="Z7" i="24" s="1"/>
  <c r="O7" i="24"/>
  <c r="R7" i="24" s="1"/>
  <c r="S7" i="24" s="1"/>
  <c r="V6" i="24"/>
  <c r="Y6" i="24" s="1"/>
  <c r="Z6" i="24" s="1"/>
  <c r="O6" i="24"/>
  <c r="V5" i="24"/>
  <c r="Y5" i="24" s="1"/>
  <c r="Z5" i="24" s="1"/>
  <c r="V4" i="24"/>
  <c r="Y4" i="24" s="1"/>
  <c r="Z4" i="24" s="1"/>
  <c r="V3" i="24"/>
  <c r="Y3" i="24" s="1"/>
  <c r="Z3" i="24" s="1"/>
  <c r="O3" i="24"/>
  <c r="R3" i="24" s="1"/>
  <c r="S3" i="24" s="1"/>
  <c r="X2" i="24"/>
  <c r="V2" i="24"/>
  <c r="Y2" i="25" l="1"/>
  <c r="Z2" i="25" s="1"/>
  <c r="R4" i="25"/>
  <c r="S4" i="25" s="1"/>
  <c r="R6" i="25"/>
  <c r="S6" i="25" s="1"/>
  <c r="R8" i="25"/>
  <c r="S8" i="25" s="1"/>
  <c r="R10" i="25"/>
  <c r="S10" i="25" s="1"/>
  <c r="O2" i="24"/>
  <c r="R2" i="24" s="1"/>
  <c r="S2" i="24" s="1"/>
  <c r="R6" i="24"/>
  <c r="S6" i="24" s="1"/>
  <c r="R10" i="24"/>
  <c r="S10" i="24" s="1"/>
  <c r="Y2" i="24"/>
  <c r="Z2" i="24" s="1"/>
  <c r="O4" i="24"/>
  <c r="R4" i="24" s="1"/>
  <c r="S4" i="24" s="1"/>
  <c r="O5" i="24"/>
  <c r="R5" i="24" s="1"/>
  <c r="S5" i="24" s="1"/>
  <c r="O8" i="24"/>
  <c r="R8" i="24" s="1"/>
  <c r="S8" i="24" s="1"/>
  <c r="O9" i="24"/>
  <c r="R9" i="24" s="1"/>
  <c r="S9" i="24" s="1"/>
  <c r="Q5" i="22" l="1"/>
  <c r="Q6" i="22"/>
  <c r="Q7" i="22"/>
  <c r="Q8" i="22"/>
  <c r="Q9" i="22"/>
  <c r="Q10" i="22"/>
  <c r="Q11" i="22"/>
  <c r="Q12" i="22"/>
  <c r="Q13" i="22"/>
  <c r="Q14" i="22"/>
  <c r="Q15" i="22"/>
  <c r="Q16" i="22"/>
  <c r="Q17" i="22"/>
  <c r="Q18" i="22"/>
  <c r="Q19" i="22"/>
  <c r="Q20" i="22"/>
  <c r="Q21" i="22"/>
  <c r="Q22" i="22"/>
  <c r="Q23" i="22"/>
  <c r="Q24" i="22"/>
  <c r="Q25" i="22"/>
  <c r="Q26" i="22"/>
  <c r="Q27" i="22"/>
  <c r="Q28" i="22"/>
  <c r="Q29" i="22"/>
  <c r="Q30" i="22"/>
  <c r="Q31" i="22"/>
  <c r="Q32" i="22"/>
  <c r="Q33" i="22"/>
  <c r="Q34" i="22"/>
  <c r="Q35" i="22"/>
  <c r="Q36" i="22"/>
  <c r="Q37" i="22"/>
  <c r="Q38" i="22"/>
  <c r="Q39" i="22"/>
  <c r="Q40" i="22"/>
  <c r="Q41" i="22"/>
  <c r="Q42" i="22"/>
  <c r="Q43" i="22"/>
  <c r="Q44" i="22"/>
  <c r="Q45" i="22"/>
  <c r="Q46" i="22"/>
  <c r="Q47" i="22"/>
  <c r="Q48" i="22"/>
  <c r="Q49" i="22"/>
  <c r="Q50" i="22"/>
  <c r="Q51" i="22"/>
  <c r="Q52" i="22"/>
  <c r="Q53" i="22"/>
  <c r="Q54" i="22"/>
  <c r="Q55" i="22"/>
  <c r="Q56" i="22"/>
  <c r="Q57" i="22"/>
  <c r="Q58" i="22"/>
  <c r="Q59" i="22"/>
  <c r="Q60" i="22"/>
  <c r="Q61" i="22"/>
  <c r="Q62" i="22"/>
  <c r="Q63" i="22"/>
  <c r="Q64" i="22"/>
  <c r="Q65" i="22"/>
  <c r="Q66" i="22"/>
  <c r="Q67" i="22"/>
  <c r="Q68" i="22"/>
  <c r="Q69" i="22"/>
  <c r="Q70" i="22"/>
  <c r="Q71" i="22"/>
  <c r="Q72" i="22"/>
  <c r="Q73" i="22"/>
  <c r="Q74" i="22"/>
  <c r="Q75" i="22"/>
  <c r="Q76" i="22"/>
  <c r="Q77" i="22"/>
  <c r="Q78" i="22"/>
  <c r="Q79" i="22"/>
  <c r="Q80" i="22"/>
  <c r="Q81" i="22"/>
  <c r="Q82" i="22"/>
  <c r="Q83" i="22"/>
  <c r="Q84" i="22"/>
  <c r="Q85" i="22"/>
  <c r="Q86" i="22"/>
  <c r="Q87" i="22"/>
  <c r="Q88" i="22"/>
  <c r="Q89" i="22"/>
  <c r="Q90" i="22"/>
  <c r="Q91" i="22"/>
  <c r="Q92" i="22"/>
  <c r="Q93" i="22"/>
  <c r="Q94" i="22"/>
  <c r="Q95" i="22"/>
  <c r="Q96" i="22"/>
  <c r="Q97" i="22"/>
  <c r="Q98" i="22"/>
  <c r="Q99" i="22"/>
  <c r="Q100" i="22"/>
  <c r="Q101" i="22"/>
  <c r="Q102" i="22"/>
  <c r="Q103" i="22"/>
  <c r="Q104" i="22"/>
  <c r="Q105" i="22"/>
  <c r="Q106" i="22"/>
  <c r="Q107" i="22"/>
  <c r="Q108" i="22"/>
  <c r="Q109" i="22"/>
  <c r="Q110" i="22"/>
  <c r="Q111" i="22"/>
  <c r="Q112" i="22"/>
  <c r="Q113" i="22"/>
  <c r="Q114" i="22"/>
  <c r="Q3" i="22"/>
  <c r="Q4" i="22"/>
  <c r="Q2" i="22"/>
  <c r="L3" i="22"/>
  <c r="L4" i="22"/>
  <c r="L5" i="22"/>
  <c r="L6" i="22"/>
  <c r="L7" i="22"/>
  <c r="L8" i="22"/>
  <c r="L9" i="22"/>
  <c r="L10" i="22"/>
  <c r="L11" i="22"/>
  <c r="L12" i="22"/>
  <c r="L13" i="22"/>
  <c r="L14" i="22"/>
  <c r="L15" i="22"/>
  <c r="L16" i="22"/>
  <c r="L17" i="22"/>
  <c r="L18" i="22"/>
  <c r="L19" i="22"/>
  <c r="L20" i="22"/>
  <c r="L21" i="22"/>
  <c r="L22" i="22"/>
  <c r="L23" i="22"/>
  <c r="L24" i="22"/>
  <c r="L25" i="22"/>
  <c r="L26" i="22"/>
  <c r="L27" i="22"/>
  <c r="L28" i="22"/>
  <c r="L29" i="22"/>
  <c r="L30" i="22"/>
  <c r="L31" i="22"/>
  <c r="L32" i="22"/>
  <c r="L33" i="22"/>
  <c r="L34" i="22"/>
  <c r="L35" i="22"/>
  <c r="L36" i="22"/>
  <c r="L37" i="22"/>
  <c r="L38" i="22"/>
  <c r="L39" i="22"/>
  <c r="L40" i="22"/>
  <c r="L41" i="22"/>
  <c r="L42" i="22"/>
  <c r="L43" i="22"/>
  <c r="L44" i="22"/>
  <c r="L45" i="22"/>
  <c r="L46" i="22"/>
  <c r="L47" i="22"/>
  <c r="L48" i="22"/>
  <c r="L49" i="22"/>
  <c r="L50" i="22"/>
  <c r="L51" i="22"/>
  <c r="L52" i="22"/>
  <c r="L53" i="22"/>
  <c r="L54" i="22"/>
  <c r="L55" i="22"/>
  <c r="L56" i="22"/>
  <c r="L57" i="22"/>
  <c r="L58" i="22"/>
  <c r="L59" i="22"/>
  <c r="L60" i="22"/>
  <c r="L61" i="22"/>
  <c r="L62" i="22"/>
  <c r="L63" i="22"/>
  <c r="L64" i="22"/>
  <c r="L65" i="22"/>
  <c r="L66" i="22"/>
  <c r="L67" i="22"/>
  <c r="L68" i="22"/>
  <c r="L69" i="22"/>
  <c r="L70" i="22"/>
  <c r="L71" i="22"/>
  <c r="L72" i="22"/>
  <c r="L73" i="22"/>
  <c r="L74" i="22"/>
  <c r="L75" i="22"/>
  <c r="L76" i="22"/>
  <c r="L77" i="22"/>
  <c r="L78" i="22"/>
  <c r="L79" i="22"/>
  <c r="L80" i="22"/>
  <c r="L81" i="22"/>
  <c r="L82" i="22"/>
  <c r="L83" i="22"/>
  <c r="L84" i="22"/>
  <c r="L85" i="22"/>
  <c r="L86" i="22"/>
  <c r="L87" i="22"/>
  <c r="L88" i="22"/>
  <c r="L89" i="22"/>
  <c r="L90" i="22"/>
  <c r="L91" i="22"/>
  <c r="L92" i="22"/>
  <c r="L93" i="22"/>
  <c r="L94" i="22"/>
  <c r="L95" i="22"/>
  <c r="L96" i="22"/>
  <c r="L97" i="22"/>
  <c r="L98" i="22"/>
  <c r="L99" i="22"/>
  <c r="L100" i="22"/>
  <c r="L101" i="22"/>
  <c r="L102" i="22"/>
  <c r="L103" i="22"/>
  <c r="L104" i="22"/>
  <c r="L105" i="22"/>
  <c r="L106" i="22"/>
  <c r="L107" i="22"/>
  <c r="L108" i="22"/>
  <c r="L109" i="22"/>
  <c r="L110" i="22"/>
  <c r="L111" i="22"/>
  <c r="L112" i="22"/>
  <c r="L113" i="22"/>
  <c r="L114" i="22"/>
  <c r="N3" i="22" l="1"/>
  <c r="N4" i="22"/>
  <c r="N5" i="22"/>
  <c r="N6" i="22"/>
  <c r="N7" i="22"/>
  <c r="N8" i="22"/>
  <c r="N9" i="22"/>
  <c r="N10" i="22"/>
  <c r="N11" i="22"/>
  <c r="N12" i="22"/>
  <c r="N13" i="22"/>
  <c r="N14" i="22"/>
  <c r="N15" i="22"/>
  <c r="N16" i="22"/>
  <c r="N17" i="22"/>
  <c r="N18" i="22"/>
  <c r="N19" i="22"/>
  <c r="N20" i="22"/>
  <c r="N21" i="22"/>
  <c r="N22" i="22"/>
  <c r="N23" i="22"/>
  <c r="N24" i="22"/>
  <c r="N25" i="22"/>
  <c r="N26" i="22"/>
  <c r="N27" i="22"/>
  <c r="N28" i="22"/>
  <c r="N29" i="22"/>
  <c r="N30" i="22"/>
  <c r="N31" i="22"/>
  <c r="N32" i="22"/>
  <c r="N33" i="22"/>
  <c r="N34" i="22"/>
  <c r="N35" i="22"/>
  <c r="N36" i="22"/>
  <c r="N37" i="22"/>
  <c r="N38" i="22"/>
  <c r="N39" i="22"/>
  <c r="N40" i="22"/>
  <c r="N41" i="22"/>
  <c r="N42" i="22"/>
  <c r="N43" i="22"/>
  <c r="N44" i="22"/>
  <c r="N45" i="22"/>
  <c r="N46" i="22"/>
  <c r="N47" i="22"/>
  <c r="N48" i="22"/>
  <c r="N49" i="22"/>
  <c r="N50" i="22"/>
  <c r="N51" i="22"/>
  <c r="N52" i="22"/>
  <c r="N53" i="22"/>
  <c r="N54" i="22"/>
  <c r="N55" i="22"/>
  <c r="N56" i="22"/>
  <c r="N57" i="22"/>
  <c r="N58" i="22"/>
  <c r="N59" i="22"/>
  <c r="N60" i="22"/>
  <c r="N61" i="22"/>
  <c r="N62" i="22"/>
  <c r="N63" i="22"/>
  <c r="N64" i="22"/>
  <c r="N65" i="22"/>
  <c r="N66" i="22"/>
  <c r="N67" i="22"/>
  <c r="N68" i="22"/>
  <c r="N69" i="22"/>
  <c r="N70" i="22"/>
  <c r="N71" i="22"/>
  <c r="N72" i="22"/>
  <c r="N73" i="22"/>
  <c r="N74" i="22"/>
  <c r="N75" i="22"/>
  <c r="N76" i="22"/>
  <c r="N77" i="22"/>
  <c r="N78" i="22"/>
  <c r="N79" i="22"/>
  <c r="N80" i="22"/>
  <c r="N81" i="22"/>
  <c r="N82" i="22"/>
  <c r="N83" i="22"/>
  <c r="N84" i="22"/>
  <c r="N85" i="22"/>
  <c r="N86" i="22"/>
  <c r="N87" i="22"/>
  <c r="N88" i="22"/>
  <c r="N89" i="22"/>
  <c r="N90" i="22"/>
  <c r="N91" i="22"/>
  <c r="N92" i="22"/>
  <c r="N93" i="22"/>
  <c r="N94" i="22"/>
  <c r="N95" i="22"/>
  <c r="N96" i="22"/>
  <c r="N97" i="22"/>
  <c r="N98" i="22"/>
  <c r="N99" i="22"/>
  <c r="N100" i="22"/>
  <c r="N101" i="22"/>
  <c r="N102" i="22"/>
  <c r="N103" i="22"/>
  <c r="N104" i="22"/>
  <c r="N105" i="22"/>
  <c r="N106" i="22"/>
  <c r="N107" i="22"/>
  <c r="N108" i="22"/>
  <c r="N109" i="22"/>
  <c r="N110" i="22"/>
  <c r="N111" i="22"/>
  <c r="N112" i="22"/>
  <c r="N113" i="22"/>
  <c r="N114" i="22"/>
  <c r="O2" i="22"/>
  <c r="V12" i="22"/>
  <c r="V13" i="22"/>
  <c r="V14" i="22"/>
  <c r="V15" i="22"/>
  <c r="V16" i="22"/>
  <c r="V17" i="22"/>
  <c r="V18" i="22"/>
  <c r="V19" i="22"/>
  <c r="V20" i="22"/>
  <c r="V21" i="22"/>
  <c r="V22" i="22"/>
  <c r="V23" i="22"/>
  <c r="V24" i="22"/>
  <c r="V25" i="22"/>
  <c r="V26" i="22"/>
  <c r="V27" i="22"/>
  <c r="V28" i="22"/>
  <c r="V29" i="22"/>
  <c r="V30" i="22"/>
  <c r="V31" i="22"/>
  <c r="V32" i="22"/>
  <c r="V33" i="22"/>
  <c r="V34" i="22"/>
  <c r="V35" i="22"/>
  <c r="V36" i="22"/>
  <c r="V37" i="22"/>
  <c r="V38" i="22"/>
  <c r="V39" i="22"/>
  <c r="V40" i="22"/>
  <c r="V41" i="22"/>
  <c r="V42" i="22"/>
  <c r="V43" i="22"/>
  <c r="V44" i="22"/>
  <c r="V45" i="22"/>
  <c r="V46" i="22"/>
  <c r="V47" i="22"/>
  <c r="V48" i="22"/>
  <c r="V49" i="22"/>
  <c r="V50" i="22"/>
  <c r="V51" i="22"/>
  <c r="V52" i="22"/>
  <c r="V53" i="22"/>
  <c r="V54" i="22"/>
  <c r="V55" i="22"/>
  <c r="V56" i="22"/>
  <c r="V57" i="22"/>
  <c r="V58" i="22"/>
  <c r="V59" i="22"/>
  <c r="V60" i="22"/>
  <c r="V61" i="22"/>
  <c r="V62" i="22"/>
  <c r="V63" i="22"/>
  <c r="V64" i="22"/>
  <c r="V65" i="22"/>
  <c r="V66" i="22"/>
  <c r="V67" i="22"/>
  <c r="V68" i="22"/>
  <c r="V69" i="22"/>
  <c r="V70" i="22"/>
  <c r="V71" i="22"/>
  <c r="V72" i="22"/>
  <c r="V73" i="22"/>
  <c r="V74" i="22"/>
  <c r="V75" i="22"/>
  <c r="V76" i="22"/>
  <c r="V77" i="22"/>
  <c r="V78" i="22"/>
  <c r="V79" i="22"/>
  <c r="V80" i="22"/>
  <c r="V81" i="22"/>
  <c r="V82" i="22"/>
  <c r="V83" i="22"/>
  <c r="V84" i="22"/>
  <c r="V85" i="22"/>
  <c r="V86" i="22"/>
  <c r="V87" i="22"/>
  <c r="V88" i="22"/>
  <c r="V89" i="22"/>
  <c r="V90" i="22"/>
  <c r="V91" i="22"/>
  <c r="V92" i="22"/>
  <c r="V93" i="22"/>
  <c r="V94" i="22"/>
  <c r="V95" i="22"/>
  <c r="V96" i="22"/>
  <c r="V97" i="22"/>
  <c r="V98" i="22"/>
  <c r="V99" i="22"/>
  <c r="V100" i="22"/>
  <c r="V101" i="22"/>
  <c r="V102" i="22"/>
  <c r="V103" i="22"/>
  <c r="V104" i="22"/>
  <c r="V105" i="22"/>
  <c r="V106" i="22"/>
  <c r="V107" i="22"/>
  <c r="V108" i="22"/>
  <c r="V109" i="22"/>
  <c r="V110" i="22"/>
  <c r="V111" i="22"/>
  <c r="V112" i="22"/>
  <c r="V113" i="22"/>
  <c r="V114" i="22"/>
  <c r="X12" i="22" l="1"/>
  <c r="Y12" i="22" s="1"/>
  <c r="Z12" i="22" s="1"/>
  <c r="X13" i="22"/>
  <c r="Y13" i="22"/>
  <c r="Z13" i="22" s="1"/>
  <c r="X14" i="22"/>
  <c r="Y14" i="22" s="1"/>
  <c r="Z14" i="22" s="1"/>
  <c r="X15" i="22"/>
  <c r="Y15" i="22" s="1"/>
  <c r="Z15" i="22" s="1"/>
  <c r="X16" i="22"/>
  <c r="Y16" i="22" s="1"/>
  <c r="Z16" i="22" s="1"/>
  <c r="X17" i="22"/>
  <c r="Y17" i="22" s="1"/>
  <c r="Z17" i="22" s="1"/>
  <c r="X18" i="22"/>
  <c r="Y18" i="22" s="1"/>
  <c r="Z18" i="22" s="1"/>
  <c r="X19" i="22"/>
  <c r="Y19" i="22" s="1"/>
  <c r="Z19" i="22" s="1"/>
  <c r="X20" i="22"/>
  <c r="Y20" i="22" s="1"/>
  <c r="Z20" i="22" s="1"/>
  <c r="X21" i="22"/>
  <c r="Y21" i="22" s="1"/>
  <c r="Z21" i="22" s="1"/>
  <c r="X22" i="22"/>
  <c r="Y22" i="22" s="1"/>
  <c r="Z22" i="22" s="1"/>
  <c r="X23" i="22"/>
  <c r="Y23" i="22" s="1"/>
  <c r="Z23" i="22" s="1"/>
  <c r="X24" i="22"/>
  <c r="Y24" i="22" s="1"/>
  <c r="Z24" i="22" s="1"/>
  <c r="X25" i="22"/>
  <c r="Y25" i="22" s="1"/>
  <c r="Z25" i="22" s="1"/>
  <c r="X26" i="22"/>
  <c r="Y26" i="22" s="1"/>
  <c r="Z26" i="22" s="1"/>
  <c r="X27" i="22"/>
  <c r="Y27" i="22" s="1"/>
  <c r="Z27" i="22" s="1"/>
  <c r="X28" i="22"/>
  <c r="Y28" i="22" s="1"/>
  <c r="Z28" i="22" s="1"/>
  <c r="X29" i="22"/>
  <c r="Y29" i="22" s="1"/>
  <c r="Z29" i="22" s="1"/>
  <c r="X30" i="22"/>
  <c r="Y30" i="22" s="1"/>
  <c r="Z30" i="22" s="1"/>
  <c r="X31" i="22"/>
  <c r="Y31" i="22" s="1"/>
  <c r="Z31" i="22" s="1"/>
  <c r="X32" i="22"/>
  <c r="Y32" i="22" s="1"/>
  <c r="Z32" i="22" s="1"/>
  <c r="X33" i="22"/>
  <c r="Y33" i="22" s="1"/>
  <c r="Z33" i="22" s="1"/>
  <c r="X34" i="22"/>
  <c r="Y34" i="22" s="1"/>
  <c r="Z34" i="22" s="1"/>
  <c r="X35" i="22"/>
  <c r="Y35" i="22" s="1"/>
  <c r="Z35" i="22" s="1"/>
  <c r="X36" i="22"/>
  <c r="Y36" i="22" s="1"/>
  <c r="Z36" i="22" s="1"/>
  <c r="X37" i="22"/>
  <c r="Y37" i="22" s="1"/>
  <c r="Z37" i="22" s="1"/>
  <c r="X38" i="22"/>
  <c r="Y38" i="22" s="1"/>
  <c r="Z38" i="22" s="1"/>
  <c r="X39" i="22"/>
  <c r="Y39" i="22" s="1"/>
  <c r="Z39" i="22" s="1"/>
  <c r="X40" i="22"/>
  <c r="Y40" i="22" s="1"/>
  <c r="Z40" i="22" s="1"/>
  <c r="X41" i="22"/>
  <c r="Y41" i="22" s="1"/>
  <c r="Z41" i="22" s="1"/>
  <c r="X42" i="22"/>
  <c r="Y42" i="22" s="1"/>
  <c r="Z42" i="22" s="1"/>
  <c r="X43" i="22"/>
  <c r="Y43" i="22" s="1"/>
  <c r="Z43" i="22" s="1"/>
  <c r="X44" i="22"/>
  <c r="Y44" i="22" s="1"/>
  <c r="Z44" i="22" s="1"/>
  <c r="X45" i="22"/>
  <c r="Y45" i="22" s="1"/>
  <c r="Z45" i="22" s="1"/>
  <c r="X46" i="22"/>
  <c r="Y46" i="22" s="1"/>
  <c r="Z46" i="22" s="1"/>
  <c r="X47" i="22"/>
  <c r="Y47" i="22" s="1"/>
  <c r="Z47" i="22" s="1"/>
  <c r="X48" i="22"/>
  <c r="Y48" i="22" s="1"/>
  <c r="Z48" i="22" s="1"/>
  <c r="X49" i="22"/>
  <c r="Y49" i="22" s="1"/>
  <c r="Z49" i="22" s="1"/>
  <c r="X50" i="22"/>
  <c r="Y50" i="22" s="1"/>
  <c r="Z50" i="22" s="1"/>
  <c r="X51" i="22"/>
  <c r="Y51" i="22" s="1"/>
  <c r="Z51" i="22" s="1"/>
  <c r="X52" i="22"/>
  <c r="Y52" i="22" s="1"/>
  <c r="Z52" i="22" s="1"/>
  <c r="X53" i="22"/>
  <c r="Y53" i="22" s="1"/>
  <c r="Z53" i="22" s="1"/>
  <c r="X54" i="22"/>
  <c r="Y54" i="22" s="1"/>
  <c r="Z54" i="22" s="1"/>
  <c r="X55" i="22"/>
  <c r="Y55" i="22" s="1"/>
  <c r="Z55" i="22" s="1"/>
  <c r="X56" i="22"/>
  <c r="Y56" i="22" s="1"/>
  <c r="Z56" i="22" s="1"/>
  <c r="X57" i="22"/>
  <c r="Y57" i="22" s="1"/>
  <c r="Z57" i="22" s="1"/>
  <c r="X58" i="22"/>
  <c r="Y58" i="22" s="1"/>
  <c r="Z58" i="22" s="1"/>
  <c r="X59" i="22"/>
  <c r="Y59" i="22" s="1"/>
  <c r="Z59" i="22" s="1"/>
  <c r="X60" i="22"/>
  <c r="Y60" i="22" s="1"/>
  <c r="Z60" i="22" s="1"/>
  <c r="X61" i="22"/>
  <c r="Y61" i="22" s="1"/>
  <c r="Z61" i="22" s="1"/>
  <c r="X62" i="22"/>
  <c r="Y62" i="22" s="1"/>
  <c r="Z62" i="22" s="1"/>
  <c r="X63" i="22"/>
  <c r="Y63" i="22" s="1"/>
  <c r="Z63" i="22" s="1"/>
  <c r="X64" i="22"/>
  <c r="Y64" i="22" s="1"/>
  <c r="Z64" i="22" s="1"/>
  <c r="X65" i="22"/>
  <c r="Y65" i="22" s="1"/>
  <c r="Z65" i="22" s="1"/>
  <c r="X66" i="22"/>
  <c r="Y66" i="22" s="1"/>
  <c r="Z66" i="22" s="1"/>
  <c r="X67" i="22"/>
  <c r="Y67" i="22" s="1"/>
  <c r="Z67" i="22" s="1"/>
  <c r="X68" i="22"/>
  <c r="Y68" i="22" s="1"/>
  <c r="Z68" i="22" s="1"/>
  <c r="X69" i="22"/>
  <c r="Y69" i="22" s="1"/>
  <c r="Z69" i="22" s="1"/>
  <c r="X70" i="22"/>
  <c r="Y70" i="22" s="1"/>
  <c r="Z70" i="22" s="1"/>
  <c r="X71" i="22"/>
  <c r="Y71" i="22" s="1"/>
  <c r="Z71" i="22" s="1"/>
  <c r="X72" i="22"/>
  <c r="Y72" i="22" s="1"/>
  <c r="Z72" i="22" s="1"/>
  <c r="X73" i="22"/>
  <c r="Y73" i="22" s="1"/>
  <c r="Z73" i="22" s="1"/>
  <c r="X74" i="22"/>
  <c r="Y74" i="22" s="1"/>
  <c r="Z74" i="22" s="1"/>
  <c r="X75" i="22"/>
  <c r="Y75" i="22" s="1"/>
  <c r="Z75" i="22" s="1"/>
  <c r="X76" i="22"/>
  <c r="Y76" i="22" s="1"/>
  <c r="Z76" i="22" s="1"/>
  <c r="X77" i="22"/>
  <c r="Y77" i="22" s="1"/>
  <c r="Z77" i="22" s="1"/>
  <c r="X78" i="22"/>
  <c r="Y78" i="22" s="1"/>
  <c r="Z78" i="22" s="1"/>
  <c r="X79" i="22"/>
  <c r="Y79" i="22" s="1"/>
  <c r="Z79" i="22" s="1"/>
  <c r="X80" i="22"/>
  <c r="Y80" i="22" s="1"/>
  <c r="Z80" i="22" s="1"/>
  <c r="X81" i="22"/>
  <c r="Y81" i="22" s="1"/>
  <c r="Z81" i="22" s="1"/>
  <c r="X82" i="22"/>
  <c r="Y82" i="22" s="1"/>
  <c r="Z82" i="22" s="1"/>
  <c r="X83" i="22"/>
  <c r="Y83" i="22" s="1"/>
  <c r="Z83" i="22" s="1"/>
  <c r="X84" i="22"/>
  <c r="Y84" i="22" s="1"/>
  <c r="Z84" i="22" s="1"/>
  <c r="X85" i="22"/>
  <c r="Y85" i="22" s="1"/>
  <c r="Z85" i="22" s="1"/>
  <c r="X86" i="22"/>
  <c r="Y86" i="22" s="1"/>
  <c r="Z86" i="22" s="1"/>
  <c r="X87" i="22"/>
  <c r="Y87" i="22" s="1"/>
  <c r="Z87" i="22" s="1"/>
  <c r="X88" i="22"/>
  <c r="Y88" i="22" s="1"/>
  <c r="Z88" i="22" s="1"/>
  <c r="X89" i="22"/>
  <c r="Y89" i="22" s="1"/>
  <c r="Z89" i="22" s="1"/>
  <c r="X90" i="22"/>
  <c r="Y90" i="22" s="1"/>
  <c r="Z90" i="22" s="1"/>
  <c r="X91" i="22"/>
  <c r="Y91" i="22" s="1"/>
  <c r="Z91" i="22" s="1"/>
  <c r="X92" i="22"/>
  <c r="Y92" i="22" s="1"/>
  <c r="Z92" i="22" s="1"/>
  <c r="X93" i="22"/>
  <c r="Y93" i="22" s="1"/>
  <c r="Z93" i="22" s="1"/>
  <c r="X94" i="22"/>
  <c r="Y94" i="22" s="1"/>
  <c r="Z94" i="22" s="1"/>
  <c r="X95" i="22"/>
  <c r="Y95" i="22" s="1"/>
  <c r="Z95" i="22" s="1"/>
  <c r="X96" i="22"/>
  <c r="Y96" i="22" s="1"/>
  <c r="Z96" i="22" s="1"/>
  <c r="X97" i="22"/>
  <c r="Y97" i="22" s="1"/>
  <c r="Z97" i="22" s="1"/>
  <c r="X98" i="22"/>
  <c r="Y98" i="22" s="1"/>
  <c r="Z98" i="22" s="1"/>
  <c r="X99" i="22"/>
  <c r="Y99" i="22" s="1"/>
  <c r="Z99" i="22" s="1"/>
  <c r="X100" i="22"/>
  <c r="Y100" i="22" s="1"/>
  <c r="Z100" i="22" s="1"/>
  <c r="X101" i="22"/>
  <c r="Y101" i="22" s="1"/>
  <c r="Z101" i="22" s="1"/>
  <c r="X102" i="22"/>
  <c r="Y102" i="22" s="1"/>
  <c r="Z102" i="22" s="1"/>
  <c r="X103" i="22"/>
  <c r="Y103" i="22" s="1"/>
  <c r="Z103" i="22" s="1"/>
  <c r="X104" i="22"/>
  <c r="Y104" i="22" s="1"/>
  <c r="Z104" i="22" s="1"/>
  <c r="X105" i="22"/>
  <c r="Y105" i="22" s="1"/>
  <c r="Z105" i="22" s="1"/>
  <c r="X106" i="22"/>
  <c r="Y106" i="22" s="1"/>
  <c r="Z106" i="22" s="1"/>
  <c r="X107" i="22"/>
  <c r="Y107" i="22" s="1"/>
  <c r="Z107" i="22" s="1"/>
  <c r="X108" i="22"/>
  <c r="Y108" i="22" s="1"/>
  <c r="Z108" i="22" s="1"/>
  <c r="X109" i="22"/>
  <c r="Y109" i="22" s="1"/>
  <c r="Z109" i="22" s="1"/>
  <c r="X110" i="22"/>
  <c r="Y110" i="22" s="1"/>
  <c r="Z110" i="22" s="1"/>
  <c r="X111" i="22"/>
  <c r="Y111" i="22" s="1"/>
  <c r="Z111" i="22" s="1"/>
  <c r="X112" i="22"/>
  <c r="Y112" i="22" s="1"/>
  <c r="Z112" i="22" s="1"/>
  <c r="X113" i="22"/>
  <c r="Y113" i="22" s="1"/>
  <c r="Z113" i="22" s="1"/>
  <c r="X114" i="22"/>
  <c r="Y114" i="22" s="1"/>
  <c r="Z114" i="22" s="1"/>
  <c r="O13" i="22"/>
  <c r="R13" i="22" s="1"/>
  <c r="S13" i="22" s="1"/>
  <c r="O14" i="22"/>
  <c r="R14" i="22" s="1"/>
  <c r="S14" i="22" s="1"/>
  <c r="O15" i="22"/>
  <c r="R15" i="22" s="1"/>
  <c r="S15" i="22" s="1"/>
  <c r="O16" i="22"/>
  <c r="R16" i="22" s="1"/>
  <c r="S16" i="22" s="1"/>
  <c r="O17" i="22"/>
  <c r="R17" i="22" s="1"/>
  <c r="S17" i="22" s="1"/>
  <c r="O18" i="22"/>
  <c r="R18" i="22" s="1"/>
  <c r="S18" i="22" s="1"/>
  <c r="O19" i="22"/>
  <c r="R19" i="22" s="1"/>
  <c r="S19" i="22" s="1"/>
  <c r="O20" i="22"/>
  <c r="R20" i="22" s="1"/>
  <c r="S20" i="22" s="1"/>
  <c r="O21" i="22"/>
  <c r="R21" i="22" s="1"/>
  <c r="S21" i="22" s="1"/>
  <c r="O22" i="22"/>
  <c r="R22" i="22" s="1"/>
  <c r="S22" i="22" s="1"/>
  <c r="O23" i="22"/>
  <c r="R23" i="22" s="1"/>
  <c r="S23" i="22" s="1"/>
  <c r="O24" i="22"/>
  <c r="R24" i="22" s="1"/>
  <c r="S24" i="22" s="1"/>
  <c r="O25" i="22"/>
  <c r="R25" i="22" s="1"/>
  <c r="S25" i="22" s="1"/>
  <c r="O26" i="22"/>
  <c r="R26" i="22" s="1"/>
  <c r="S26" i="22" s="1"/>
  <c r="O27" i="22"/>
  <c r="R27" i="22" s="1"/>
  <c r="S27" i="22" s="1"/>
  <c r="O28" i="22"/>
  <c r="R28" i="22" s="1"/>
  <c r="S28" i="22" s="1"/>
  <c r="O29" i="22"/>
  <c r="R29" i="22" s="1"/>
  <c r="S29" i="22" s="1"/>
  <c r="O30" i="22"/>
  <c r="R30" i="22" s="1"/>
  <c r="S30" i="22" s="1"/>
  <c r="O31" i="22"/>
  <c r="R31" i="22" s="1"/>
  <c r="S31" i="22" s="1"/>
  <c r="O32" i="22"/>
  <c r="R32" i="22" s="1"/>
  <c r="S32" i="22" s="1"/>
  <c r="O33" i="22"/>
  <c r="R33" i="22" s="1"/>
  <c r="S33" i="22" s="1"/>
  <c r="O34" i="22"/>
  <c r="R34" i="22" s="1"/>
  <c r="S34" i="22" s="1"/>
  <c r="O35" i="22"/>
  <c r="R35" i="22" s="1"/>
  <c r="S35" i="22" s="1"/>
  <c r="O36" i="22"/>
  <c r="R36" i="22" s="1"/>
  <c r="S36" i="22" s="1"/>
  <c r="O37" i="22"/>
  <c r="R37" i="22" s="1"/>
  <c r="S37" i="22" s="1"/>
  <c r="O38" i="22"/>
  <c r="R38" i="22" s="1"/>
  <c r="S38" i="22" s="1"/>
  <c r="O39" i="22"/>
  <c r="R39" i="22" s="1"/>
  <c r="S39" i="22" s="1"/>
  <c r="O40" i="22"/>
  <c r="R40" i="22" s="1"/>
  <c r="S40" i="22" s="1"/>
  <c r="O41" i="22"/>
  <c r="R41" i="22" s="1"/>
  <c r="S41" i="22" s="1"/>
  <c r="O42" i="22"/>
  <c r="R42" i="22" s="1"/>
  <c r="S42" i="22" s="1"/>
  <c r="O43" i="22"/>
  <c r="R43" i="22" s="1"/>
  <c r="S43" i="22" s="1"/>
  <c r="O44" i="22"/>
  <c r="R44" i="22" s="1"/>
  <c r="S44" i="22" s="1"/>
  <c r="O45" i="22"/>
  <c r="R45" i="22" s="1"/>
  <c r="S45" i="22" s="1"/>
  <c r="O46" i="22"/>
  <c r="R46" i="22" s="1"/>
  <c r="S46" i="22" s="1"/>
  <c r="O47" i="22"/>
  <c r="R47" i="22" s="1"/>
  <c r="S47" i="22" s="1"/>
  <c r="O48" i="22"/>
  <c r="R48" i="22" s="1"/>
  <c r="S48" i="22" s="1"/>
  <c r="O49" i="22"/>
  <c r="R49" i="22" s="1"/>
  <c r="S49" i="22" s="1"/>
  <c r="O50" i="22"/>
  <c r="R50" i="22" s="1"/>
  <c r="S50" i="22" s="1"/>
  <c r="O51" i="22"/>
  <c r="R51" i="22" s="1"/>
  <c r="S51" i="22" s="1"/>
  <c r="O52" i="22"/>
  <c r="R52" i="22" s="1"/>
  <c r="S52" i="22" s="1"/>
  <c r="O53" i="22"/>
  <c r="R53" i="22" s="1"/>
  <c r="S53" i="22" s="1"/>
  <c r="O54" i="22"/>
  <c r="R54" i="22" s="1"/>
  <c r="S54" i="22" s="1"/>
  <c r="O55" i="22"/>
  <c r="R55" i="22" s="1"/>
  <c r="S55" i="22" s="1"/>
  <c r="O56" i="22"/>
  <c r="R56" i="22" s="1"/>
  <c r="S56" i="22" s="1"/>
  <c r="O57" i="22"/>
  <c r="R57" i="22" s="1"/>
  <c r="S57" i="22" s="1"/>
  <c r="O58" i="22"/>
  <c r="R58" i="22" s="1"/>
  <c r="S58" i="22" s="1"/>
  <c r="O59" i="22"/>
  <c r="R59" i="22" s="1"/>
  <c r="S59" i="22" s="1"/>
  <c r="O60" i="22"/>
  <c r="R60" i="22" s="1"/>
  <c r="S60" i="22" s="1"/>
  <c r="O61" i="22"/>
  <c r="R61" i="22" s="1"/>
  <c r="S61" i="22" s="1"/>
  <c r="O62" i="22"/>
  <c r="R62" i="22" s="1"/>
  <c r="S62" i="22" s="1"/>
  <c r="O63" i="22"/>
  <c r="R63" i="22" s="1"/>
  <c r="S63" i="22" s="1"/>
  <c r="O64" i="22"/>
  <c r="R64" i="22" s="1"/>
  <c r="S64" i="22" s="1"/>
  <c r="O65" i="22"/>
  <c r="R65" i="22" s="1"/>
  <c r="S65" i="22" s="1"/>
  <c r="O66" i="22"/>
  <c r="R66" i="22" s="1"/>
  <c r="S66" i="22" s="1"/>
  <c r="O67" i="22"/>
  <c r="R67" i="22" s="1"/>
  <c r="S67" i="22" s="1"/>
  <c r="O68" i="22"/>
  <c r="R68" i="22" s="1"/>
  <c r="S68" i="22" s="1"/>
  <c r="O69" i="22"/>
  <c r="R69" i="22" s="1"/>
  <c r="S69" i="22" s="1"/>
  <c r="O70" i="22"/>
  <c r="R70" i="22" s="1"/>
  <c r="S70" i="22" s="1"/>
  <c r="O71" i="22"/>
  <c r="R71" i="22" s="1"/>
  <c r="S71" i="22" s="1"/>
  <c r="O72" i="22"/>
  <c r="R72" i="22" s="1"/>
  <c r="S72" i="22" s="1"/>
  <c r="O73" i="22"/>
  <c r="R73" i="22" s="1"/>
  <c r="S73" i="22" s="1"/>
  <c r="O74" i="22"/>
  <c r="R74" i="22" s="1"/>
  <c r="S74" i="22" s="1"/>
  <c r="O75" i="22"/>
  <c r="R75" i="22" s="1"/>
  <c r="S75" i="22" s="1"/>
  <c r="O76" i="22"/>
  <c r="R76" i="22" s="1"/>
  <c r="S76" i="22" s="1"/>
  <c r="O77" i="22"/>
  <c r="R77" i="22" s="1"/>
  <c r="S77" i="22" s="1"/>
  <c r="O78" i="22"/>
  <c r="R78" i="22" s="1"/>
  <c r="S78" i="22" s="1"/>
  <c r="O79" i="22"/>
  <c r="R79" i="22" s="1"/>
  <c r="S79" i="22" s="1"/>
  <c r="O80" i="22"/>
  <c r="R80" i="22" s="1"/>
  <c r="S80" i="22" s="1"/>
  <c r="O81" i="22"/>
  <c r="R81" i="22" s="1"/>
  <c r="S81" i="22" s="1"/>
  <c r="O82" i="22"/>
  <c r="R82" i="22" s="1"/>
  <c r="S82" i="22" s="1"/>
  <c r="O83" i="22"/>
  <c r="R83" i="22" s="1"/>
  <c r="S83" i="22" s="1"/>
  <c r="O84" i="22"/>
  <c r="R84" i="22" s="1"/>
  <c r="S84" i="22" s="1"/>
  <c r="O85" i="22"/>
  <c r="R85" i="22" s="1"/>
  <c r="S85" i="22" s="1"/>
  <c r="O86" i="22"/>
  <c r="R86" i="22" s="1"/>
  <c r="S86" i="22" s="1"/>
  <c r="O87" i="22"/>
  <c r="R87" i="22" s="1"/>
  <c r="S87" i="22" s="1"/>
  <c r="O88" i="22"/>
  <c r="R88" i="22" s="1"/>
  <c r="S88" i="22" s="1"/>
  <c r="O89" i="22"/>
  <c r="R89" i="22" s="1"/>
  <c r="S89" i="22" s="1"/>
  <c r="O90" i="22"/>
  <c r="R90" i="22" s="1"/>
  <c r="S90" i="22" s="1"/>
  <c r="O91" i="22"/>
  <c r="R91" i="22" s="1"/>
  <c r="S91" i="22" s="1"/>
  <c r="O92" i="22"/>
  <c r="R92" i="22" s="1"/>
  <c r="S92" i="22" s="1"/>
  <c r="O93" i="22"/>
  <c r="R93" i="22" s="1"/>
  <c r="S93" i="22" s="1"/>
  <c r="O94" i="22"/>
  <c r="R94" i="22" s="1"/>
  <c r="S94" i="22" s="1"/>
  <c r="O95" i="22"/>
  <c r="R95" i="22" s="1"/>
  <c r="S95" i="22" s="1"/>
  <c r="O96" i="22"/>
  <c r="R96" i="22" s="1"/>
  <c r="S96" i="22" s="1"/>
  <c r="O97" i="22"/>
  <c r="R97" i="22" s="1"/>
  <c r="S97" i="22" s="1"/>
  <c r="O98" i="22"/>
  <c r="R98" i="22" s="1"/>
  <c r="S98" i="22" s="1"/>
  <c r="O99" i="22"/>
  <c r="R99" i="22" s="1"/>
  <c r="S99" i="22" s="1"/>
  <c r="O100" i="22"/>
  <c r="R100" i="22" s="1"/>
  <c r="S100" i="22" s="1"/>
  <c r="O101" i="22"/>
  <c r="R101" i="22" s="1"/>
  <c r="S101" i="22" s="1"/>
  <c r="O102" i="22"/>
  <c r="R102" i="22" s="1"/>
  <c r="S102" i="22" s="1"/>
  <c r="O103" i="22"/>
  <c r="R103" i="22" s="1"/>
  <c r="S103" i="22" s="1"/>
  <c r="O104" i="22"/>
  <c r="R104" i="22" s="1"/>
  <c r="S104" i="22" s="1"/>
  <c r="O105" i="22"/>
  <c r="R105" i="22" s="1"/>
  <c r="S105" i="22" s="1"/>
  <c r="O106" i="22"/>
  <c r="R106" i="22" s="1"/>
  <c r="S106" i="22" s="1"/>
  <c r="O107" i="22"/>
  <c r="R107" i="22" s="1"/>
  <c r="S107" i="22" s="1"/>
  <c r="O108" i="22"/>
  <c r="R108" i="22" s="1"/>
  <c r="S108" i="22" s="1"/>
  <c r="O109" i="22"/>
  <c r="R109" i="22" s="1"/>
  <c r="S109" i="22" s="1"/>
  <c r="O110" i="22"/>
  <c r="R110" i="22" s="1"/>
  <c r="S110" i="22" s="1"/>
  <c r="O111" i="22"/>
  <c r="R111" i="22" s="1"/>
  <c r="S111" i="22" s="1"/>
  <c r="O112" i="22"/>
  <c r="R112" i="22" s="1"/>
  <c r="S112" i="22" s="1"/>
  <c r="O113" i="22"/>
  <c r="R113" i="22" s="1"/>
  <c r="S113" i="22" s="1"/>
  <c r="O114" i="22"/>
  <c r="R114" i="22" s="1"/>
  <c r="S114" i="22" s="1"/>
  <c r="O12" i="22"/>
  <c r="R12" i="22" s="1"/>
  <c r="S12" i="22" s="1"/>
  <c r="X11" i="22"/>
  <c r="V11" i="22"/>
  <c r="X10" i="22"/>
  <c r="V10" i="22"/>
  <c r="O10" i="22"/>
  <c r="R10" i="22" s="1"/>
  <c r="S10" i="22" s="1"/>
  <c r="X9" i="22"/>
  <c r="V9" i="22"/>
  <c r="X8" i="22"/>
  <c r="V8" i="22"/>
  <c r="O8" i="22"/>
  <c r="R8" i="22" s="1"/>
  <c r="S8" i="22" s="1"/>
  <c r="X7" i="22"/>
  <c r="V7" i="22"/>
  <c r="X6" i="22"/>
  <c r="V6" i="22"/>
  <c r="O6" i="22"/>
  <c r="R6" i="22" s="1"/>
  <c r="S6" i="22" s="1"/>
  <c r="X5" i="22"/>
  <c r="V5" i="22"/>
  <c r="X4" i="22"/>
  <c r="V4" i="22"/>
  <c r="O4" i="22"/>
  <c r="R4" i="22" s="1"/>
  <c r="S4" i="22" s="1"/>
  <c r="X3" i="22"/>
  <c r="V3" i="22"/>
  <c r="X2" i="22"/>
  <c r="V2" i="22"/>
  <c r="Y3" i="22" l="1"/>
  <c r="Z3" i="22" s="1"/>
  <c r="Y7" i="22"/>
  <c r="Z7" i="22" s="1"/>
  <c r="Y11" i="22"/>
  <c r="Z11" i="22" s="1"/>
  <c r="Y5" i="22"/>
  <c r="Z5" i="22" s="1"/>
  <c r="Y9" i="22"/>
  <c r="Z9" i="22" s="1"/>
  <c r="Y2" i="22"/>
  <c r="Z2" i="22" s="1"/>
  <c r="O3" i="22"/>
  <c r="R3" i="22" s="1"/>
  <c r="S3" i="22" s="1"/>
  <c r="Y4" i="22"/>
  <c r="Z4" i="22" s="1"/>
  <c r="O5" i="22"/>
  <c r="R5" i="22" s="1"/>
  <c r="S5" i="22" s="1"/>
  <c r="Y6" i="22"/>
  <c r="Z6" i="22" s="1"/>
  <c r="O7" i="22"/>
  <c r="R7" i="22" s="1"/>
  <c r="S7" i="22" s="1"/>
  <c r="Y8" i="22"/>
  <c r="Z8" i="22" s="1"/>
  <c r="O9" i="22"/>
  <c r="R9" i="22" s="1"/>
  <c r="S9" i="22" s="1"/>
  <c r="Y10" i="22"/>
  <c r="Z10" i="22" s="1"/>
  <c r="O11" i="22"/>
  <c r="R11" i="22" s="1"/>
  <c r="S11" i="22" s="1"/>
  <c r="R2" i="22"/>
  <c r="S2" i="22" s="1"/>
  <c r="N33" i="21" l="1"/>
  <c r="N34" i="21"/>
  <c r="N35" i="21"/>
  <c r="N36" i="21"/>
  <c r="N37" i="21"/>
  <c r="N38" i="21"/>
  <c r="N39" i="21"/>
  <c r="N40" i="21"/>
  <c r="N41" i="21"/>
  <c r="N42" i="21"/>
  <c r="N43" i="21"/>
  <c r="N44" i="21"/>
  <c r="N45" i="21"/>
  <c r="N46" i="21"/>
  <c r="N47" i="21"/>
  <c r="N48" i="21"/>
  <c r="L49" i="21"/>
  <c r="N49" i="21"/>
  <c r="V10" i="21"/>
  <c r="X10" i="21"/>
  <c r="V11" i="21"/>
  <c r="X11" i="21"/>
  <c r="V12" i="21"/>
  <c r="X12" i="21"/>
  <c r="V13" i="21"/>
  <c r="X13" i="21"/>
  <c r="V14" i="21"/>
  <c r="X14" i="21"/>
  <c r="V15" i="21"/>
  <c r="X15" i="21"/>
  <c r="V16" i="21"/>
  <c r="X16" i="21"/>
  <c r="V17" i="21"/>
  <c r="X17" i="21"/>
  <c r="V18" i="21"/>
  <c r="X18" i="21"/>
  <c r="V19" i="21"/>
  <c r="X19" i="21"/>
  <c r="V20" i="21"/>
  <c r="Y20" i="21" s="1"/>
  <c r="Z20" i="21" s="1"/>
  <c r="X20" i="21"/>
  <c r="V21" i="21"/>
  <c r="X21" i="21"/>
  <c r="V22" i="21"/>
  <c r="Y22" i="21" s="1"/>
  <c r="Z22" i="21" s="1"/>
  <c r="X22" i="21"/>
  <c r="V23" i="21"/>
  <c r="X23" i="21"/>
  <c r="V24" i="21"/>
  <c r="Y24" i="21" s="1"/>
  <c r="Z24" i="21" s="1"/>
  <c r="X24" i="21"/>
  <c r="V25" i="21"/>
  <c r="Y25" i="21" s="1"/>
  <c r="Z25" i="21" s="1"/>
  <c r="X25" i="21"/>
  <c r="V26" i="21"/>
  <c r="Y26" i="21" s="1"/>
  <c r="Z26" i="21" s="1"/>
  <c r="X26" i="21"/>
  <c r="O16" i="21"/>
  <c r="R16" i="21" s="1"/>
  <c r="S16" i="21" s="1"/>
  <c r="O17" i="21"/>
  <c r="R17" i="21" s="1"/>
  <c r="S17" i="21" s="1"/>
  <c r="O18" i="21"/>
  <c r="R18" i="21" s="1"/>
  <c r="S18" i="21" s="1"/>
  <c r="O19" i="21"/>
  <c r="R19" i="21" s="1"/>
  <c r="S19" i="21" s="1"/>
  <c r="O20" i="21"/>
  <c r="R20" i="21" s="1"/>
  <c r="S20" i="21" s="1"/>
  <c r="O21" i="21"/>
  <c r="R21" i="21" s="1"/>
  <c r="S21" i="21" s="1"/>
  <c r="O22" i="21"/>
  <c r="R22" i="21" s="1"/>
  <c r="S22" i="21" s="1"/>
  <c r="O23" i="21"/>
  <c r="R23" i="21" s="1"/>
  <c r="S23" i="21" s="1"/>
  <c r="O24" i="21"/>
  <c r="R24" i="21" s="1"/>
  <c r="S24" i="21" s="1"/>
  <c r="O25" i="21"/>
  <c r="R25" i="21" s="1"/>
  <c r="S25" i="21" s="1"/>
  <c r="O26" i="21"/>
  <c r="R26" i="21" s="1"/>
  <c r="S26" i="21" s="1"/>
  <c r="O13" i="21"/>
  <c r="R13" i="21" s="1"/>
  <c r="S13" i="21" s="1"/>
  <c r="O14" i="21"/>
  <c r="R14" i="21" s="1"/>
  <c r="S14" i="21" s="1"/>
  <c r="O15" i="21"/>
  <c r="R15" i="21" s="1"/>
  <c r="S15" i="21" s="1"/>
  <c r="O10" i="21"/>
  <c r="R10" i="21" s="1"/>
  <c r="S10" i="21" s="1"/>
  <c r="O11" i="21"/>
  <c r="R11" i="21" s="1"/>
  <c r="S11" i="21" s="1"/>
  <c r="O12" i="21"/>
  <c r="R12" i="21" s="1"/>
  <c r="S12" i="21" s="1"/>
  <c r="Y23" i="21" l="1"/>
  <c r="Z23" i="21" s="1"/>
  <c r="Y19" i="21"/>
  <c r="Z19" i="21" s="1"/>
  <c r="Y21" i="21"/>
  <c r="Z21" i="21" s="1"/>
  <c r="Y18" i="21"/>
  <c r="Z18" i="21" s="1"/>
  <c r="Y17" i="21"/>
  <c r="Z17" i="21" s="1"/>
  <c r="Y16" i="21"/>
  <c r="Z16" i="21" s="1"/>
  <c r="Y15" i="21"/>
  <c r="Z15" i="21" s="1"/>
  <c r="Y14" i="21"/>
  <c r="Z14" i="21" s="1"/>
  <c r="Y13" i="21"/>
  <c r="Z13" i="21" s="1"/>
  <c r="Y12" i="21"/>
  <c r="Z12" i="21" s="1"/>
  <c r="Y11" i="21"/>
  <c r="Z11" i="21" s="1"/>
  <c r="Y10" i="21"/>
  <c r="Z10" i="21" s="1"/>
  <c r="X9" i="21"/>
  <c r="V9" i="21"/>
  <c r="X8" i="21"/>
  <c r="V8" i="21"/>
  <c r="X7" i="21"/>
  <c r="V7" i="21"/>
  <c r="O7" i="21"/>
  <c r="R7" i="21" s="1"/>
  <c r="S7" i="21" s="1"/>
  <c r="X6" i="21"/>
  <c r="V6" i="21"/>
  <c r="X5" i="21"/>
  <c r="V5" i="21"/>
  <c r="O5" i="21"/>
  <c r="X4" i="21"/>
  <c r="V4" i="21"/>
  <c r="X3" i="21"/>
  <c r="V3" i="21"/>
  <c r="O3" i="21"/>
  <c r="R3" i="21" s="1"/>
  <c r="S3" i="21" s="1"/>
  <c r="X2" i="21"/>
  <c r="V2" i="21"/>
  <c r="Y6" i="21" l="1"/>
  <c r="Z6" i="21" s="1"/>
  <c r="Y3" i="21"/>
  <c r="Z3" i="21" s="1"/>
  <c r="Y7" i="21"/>
  <c r="Z7" i="21" s="1"/>
  <c r="Y9" i="21"/>
  <c r="Z9" i="21" s="1"/>
  <c r="Y2" i="21"/>
  <c r="Z2" i="21" s="1"/>
  <c r="Y4" i="21"/>
  <c r="Z4" i="21" s="1"/>
  <c r="R5" i="21"/>
  <c r="S5" i="21" s="1"/>
  <c r="Y5" i="21"/>
  <c r="Z5" i="21" s="1"/>
  <c r="Y8" i="21"/>
  <c r="Z8" i="21" s="1"/>
  <c r="O2" i="21"/>
  <c r="R2" i="21" s="1"/>
  <c r="S2" i="21" s="1"/>
  <c r="O4" i="21"/>
  <c r="R4" i="21" s="1"/>
  <c r="S4" i="21" s="1"/>
  <c r="O6" i="21"/>
  <c r="R6" i="21" s="1"/>
  <c r="S6" i="21" s="1"/>
  <c r="O8" i="21"/>
  <c r="R8" i="21" s="1"/>
  <c r="S8" i="21" s="1"/>
  <c r="O9" i="21"/>
  <c r="R9" i="21" l="1"/>
  <c r="S9" i="2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Caroline Amat</author>
  </authors>
  <commentList>
    <comment ref="I71" authorId="0" shapeId="0" xr:uid="{00000000-0006-0000-0100-000001000000}">
      <text>
        <r>
          <rPr>
            <b/>
            <sz val="8"/>
            <color indexed="81"/>
            <rFont val="Tahoma"/>
            <family val="2"/>
          </rPr>
          <t>presqu'accident en 05/13 entre chariot élévateur et personne de la maintenance intervenant sur la formeuse</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B9B8F621-1EAA-4AA9-A1D9-024931491148}" keepAlive="1" name="Requête - E 1" description="Connexion à la requête « E 1 » dans le classeur." type="5" refreshedVersion="8" background="1" saveData="1">
    <dbPr connection="Provider=Microsoft.Mashup.OleDb.1;Data Source=$Workbook$;Location=&quot;E 1&quot;;Extended Properties=&quot;&quot;" command="SELECT * FROM [E 1]"/>
  </connection>
  <connection id="2" xr16:uid="{044DE388-D09C-4541-B50F-0B59A37B568D}" keepAlive="1" name="Requête - E 2" description="Connexion à la requête « E 2 » dans le classeur." type="5" refreshedVersion="8" background="1" saveData="1">
    <dbPr connection="Provider=Microsoft.Mashup.OleDb.1;Data Source=$Workbook$;Location=&quot;E 2&quot;;Extended Properties=&quot;&quot;" command="SELECT * FROM [E 2]"/>
  </connection>
  <connection id="3" xr16:uid="{012E1008-2010-48F6-89C7-C9AE1ACE76FE}" keepAlive="1" name="Requête - E 3" description="Connexion à la requête « E 3 » dans le classeur." type="5" refreshedVersion="8" background="1" saveData="1">
    <dbPr connection="Provider=Microsoft.Mashup.OleDb.1;Data Source=$Workbook$;Location=&quot;E 3&quot;;Extended Properties=&quot;&quot;" command="SELECT * FROM [E 3]"/>
  </connection>
  <connection id="4" xr16:uid="{96E28320-0225-4DD7-B9F2-EB101AEF1DD5}" keepAlive="1" name="Requête - E 4" description="Connexion à la requête « E 4 » dans le classeur." type="5" refreshedVersion="8" background="1" saveData="1">
    <dbPr connection="Provider=Microsoft.Mashup.OleDb.1;Data Source=$Workbook$;Location=&quot;E 4&quot;;Extended Properties=&quot;&quot;" command="SELECT * FROM [E 4]"/>
  </connection>
  <connection id="5" xr16:uid="{773A3F43-C96F-4BDB-800D-B3102955044B}" keepAlive="1" name="Requête - E 5" description="Connexion à la requête « E 5 » dans le classeur." type="5" refreshedVersion="8" background="1" saveData="1">
    <dbPr connection="Provider=Microsoft.Mashup.OleDb.1;Data Source=$Workbook$;Location=&quot;E 5&quot;;Extended Properties=&quot;&quot;" command="SELECT * FROM [E 5]"/>
  </connection>
  <connection id="6" xr16:uid="{ABC721EF-FA4D-4EA4-A386-79D31B031D11}" keepAlive="1" name="Requête - E 6" description="Connexion à la requête « E 6 » dans le classeur." type="5" refreshedVersion="8" background="1" saveData="1">
    <dbPr connection="Provider=Microsoft.Mashup.OleDb.1;Data Source=$Workbook$;Location=&quot;E 6&quot;;Extended Properties=&quot;&quot;" command="SELECT * FROM [E 6]"/>
  </connection>
  <connection id="7" xr16:uid="{BC54F54B-8C22-4C0F-B7CD-70A716C77EDA}" keepAlive="1" name="Requête - E 7" description="Connexion à la requête « E 7 » dans le classeur." type="5" refreshedVersion="8" background="1" saveData="1">
    <dbPr connection="Provider=Microsoft.Mashup.OleDb.1;Data Source=$Workbook$;Location=&quot;E 7&quot;;Extended Properties=&quot;&quot;" command="SELECT * FROM [E 7]"/>
  </connection>
  <connection id="8" xr16:uid="{4498C8D9-D5A9-45A2-BB58-CB7C83504F62}" keepAlive="1" name="Requête - E 8" description="Connexion à la requête « E 8 » dans le classeur." type="5" refreshedVersion="8" background="1" saveData="1">
    <dbPr connection="Provider=Microsoft.Mashup.OleDb.1;Data Source=$Workbook$;Location=&quot;E 8&quot;;Extended Properties=&quot;&quot;" command="SELECT * FROM [E 8]"/>
  </connection>
  <connection id="9" xr16:uid="{4F84E60B-5950-4D7E-A526-12F77BC34335}" keepAlive="1" name="Requête - E GROUPE" description="Connexion à la requête « E GROUPE » dans le classeur." type="5" refreshedVersion="8" background="1" saveData="1">
    <dbPr connection="Provider=Microsoft.Mashup.OleDb.1;Data Source=$Workbook$;Location=&quot;E GROUPE&quot;;Extended Properties=&quot;&quot;" command="SELECT * FROM [E GROUPE]"/>
  </connection>
</connections>
</file>

<file path=xl/sharedStrings.xml><?xml version="1.0" encoding="utf-8"?>
<sst xmlns="http://schemas.openxmlformats.org/spreadsheetml/2006/main" count="4878" uniqueCount="1242">
  <si>
    <t>effectif concerné</t>
  </si>
  <si>
    <t>Unité de Travail</t>
  </si>
  <si>
    <t>Sous unité</t>
  </si>
  <si>
    <t>Phases de travail</t>
  </si>
  <si>
    <t>Dangers</t>
  </si>
  <si>
    <t>Personnes exposées</t>
  </si>
  <si>
    <t>Risques</t>
  </si>
  <si>
    <t>Fréqu.</t>
  </si>
  <si>
    <t>Gravité</t>
  </si>
  <si>
    <t>Criticité
Brute</t>
  </si>
  <si>
    <t>Moyens de prév.
Protect°</t>
  </si>
  <si>
    <t>Criticité
résiduelle</t>
  </si>
  <si>
    <t>Niveau de priorité d'action</t>
  </si>
  <si>
    <t>Mesures correctives proposées
( Techniques, Organisationnelles, Humaines )</t>
  </si>
  <si>
    <t>Criticité attendue</t>
  </si>
  <si>
    <t>Délais</t>
  </si>
  <si>
    <t>Personne chargée de l'action</t>
  </si>
  <si>
    <t>Personne chargée du suivi</t>
  </si>
  <si>
    <t>l’operateur est oblige de traverser l' allee des chariots pour aller sur le poste ,choc avec un chariot</t>
  </si>
  <si>
    <t>Circulations communes, dangereuses, étroites</t>
  </si>
  <si>
    <t>Organes en mouvement</t>
  </si>
  <si>
    <t>État des sols</t>
  </si>
  <si>
    <t>Lors de l'intervention l'opérateur peut faire tomber accidentellement un produit lubrifiant sur le sol et provoquer une chute.</t>
  </si>
  <si>
    <t>Lors de l'intervention, l'opérateur peur accidentellement mettre en contact une phase avec une massen, et provoquer une explosion des batterie</t>
  </si>
  <si>
    <t>Bruits continus de machines</t>
  </si>
  <si>
    <t>Émissions de gaz</t>
  </si>
  <si>
    <t>Manutention de charges unitaires élevées</t>
  </si>
  <si>
    <t>L'opérateur enlève les bouteilles des box pour les poser sur le convoyeur =&gt; geste répétitif toute la journée risque de TMS</t>
  </si>
  <si>
    <t>palettes non filmé en jusqu'en haut quand le caristes attrape la palette en hauteur avec son chario les collis peuvent tomber sur l'élévareur</t>
  </si>
  <si>
    <t>lors du stockage des box (metalliques ou bois) si les box ne sont pas bien emboîtées, risque de chute sur les personnes au passage</t>
  </si>
  <si>
    <t>Utilisation de substances dangereuses et réactives</t>
  </si>
  <si>
    <t>Echantillons</t>
  </si>
  <si>
    <t>Contraintes d'organisations ou des déplacements</t>
  </si>
  <si>
    <t>contraintes posturales de la tâche</t>
  </si>
  <si>
    <t>Maintenance</t>
  </si>
  <si>
    <t>Déséquilibre des palettes transportées par le cariste lors de l'accès aux entrepôts à cause de l'état du sol (affaissement et plaque metallique abîmée) =&gt; risque de chute sur le personnel à proximité (ex: chauffeur camion)</t>
  </si>
  <si>
    <t>Date de réalisation de l'AC</t>
  </si>
  <si>
    <t>Coût</t>
  </si>
  <si>
    <t>Production</t>
  </si>
  <si>
    <t>Mesures de prévention / protections existantes
Actions techniques, Humaines, Organisationnelles?</t>
  </si>
  <si>
    <t>Gravité Attendue près mesures correctives/préventives</t>
  </si>
  <si>
    <t>Fréqu. Attendue après mesures correctives/préventives</t>
  </si>
  <si>
    <t>Commentaires</t>
  </si>
  <si>
    <t>% de réalisation</t>
  </si>
  <si>
    <t>Action efficace O/N?</t>
  </si>
  <si>
    <t>Date de mise à jour</t>
  </si>
  <si>
    <t>Niveau de priorité d'action attendu</t>
  </si>
  <si>
    <t xml:space="preserve"> Laboratoire</t>
  </si>
  <si>
    <t>Chai</t>
  </si>
  <si>
    <t>pour changer le format de bouteille l'opérateur doit monter dans la machine</t>
  </si>
  <si>
    <t>l'opérateur transfere le pot de colle sur la table de travail (25 à 50kg) +  transfere la colle dans un pichet en basculant le pot de colle =&gt; risque de mal au dos</t>
  </si>
  <si>
    <t>pour sortir les bouchons restant dans le bol (changement de type de bouchons) l'opérateur doit se pencher fortement pour acceder au bol =&gt;douleurs dorsales, mauvais mouvement</t>
  </si>
  <si>
    <t>Traversée de la zone de circulation des chariots élévateur pour aller déposer les palettes vides =&gt; risque de collision piéton / chariot</t>
  </si>
  <si>
    <t>l'interphone du portail accès production sonne en moyenne 50 fois/jour. Sonnerie stridente et répétitive à l'intérieur du bureau</t>
  </si>
  <si>
    <t>Lors de l'intervention, le contact à longue durée de l'épiderme avec les produits dilués dans l'eau peuvent entrainer des brulures</t>
  </si>
  <si>
    <t>Lors de l'interventions, il est possible de se faire mal en actionnant ou démontant un élément sous préssion</t>
  </si>
  <si>
    <t>En descendant dans les fosses d'eaux usées (4m de profondeur), risque d'émanation de gaz inodore.</t>
  </si>
  <si>
    <t xml:space="preserve">lors de la préparation de la colle (eau+bentonite) des particules sont en suspension dans l'air </t>
  </si>
  <si>
    <t>Nombreux tuyaux au sol obligatoires pour le transfert du vin de cuve en cuve qu'il faut enjamber pour circuler. Risque de chutes</t>
  </si>
  <si>
    <t xml:space="preserve">Certaines interventions nécèssite de rester sous tension, une mise en marche non controlée peut entrainer un accident </t>
  </si>
  <si>
    <t>lorsque l'opérateur veut attraper des bouteilles sans capsules avant l'étiqueteuse, il peut toucher le sécheur et se brûler</t>
  </si>
  <si>
    <t>Lors de la désinfection de la L8, l'opérateur ne porte pas de visière lors de la préparation de la solution chimique</t>
  </si>
  <si>
    <t>du fait du contraste de lumière quand le cariste est resté un certain temps en zone extérieur (surtout en zone ensoleillée), il est aveuglé durant quelques secondes et a une mauvaise visibilité =&gt; risque de collision avec un piéton qu'il ne voit pas</t>
  </si>
  <si>
    <t>Le passage d'eau chaude (90°C) augmente la température de peau des carter des filtres et des tuyauteries =&gt; l'opérateur par contact peu se brûler</t>
  </si>
  <si>
    <t>Dégustation</t>
  </si>
  <si>
    <t>Manutention</t>
  </si>
  <si>
    <t>L1</t>
  </si>
  <si>
    <t>L3</t>
  </si>
  <si>
    <t>L5</t>
  </si>
  <si>
    <t>L6</t>
  </si>
  <si>
    <t>L9</t>
  </si>
  <si>
    <t>Description du/des risque(s)</t>
  </si>
  <si>
    <t>Note Fréqu.</t>
  </si>
  <si>
    <t>Mineure</t>
  </si>
  <si>
    <t>Modérée</t>
  </si>
  <si>
    <t>Grave</t>
  </si>
  <si>
    <t>Très grave</t>
  </si>
  <si>
    <t>Quotidien</t>
  </si>
  <si>
    <t>Récurrent</t>
  </si>
  <si>
    <t>Peu probable</t>
  </si>
  <si>
    <t>Rare</t>
  </si>
  <si>
    <t>Note Gravité</t>
  </si>
  <si>
    <t>Note moyen de prevention</t>
  </si>
  <si>
    <t>Fiable : sécurité collective</t>
  </si>
  <si>
    <t>Moyen : sécurité individuelle</t>
  </si>
  <si>
    <t>Faible : consigne ou mode opératoire</t>
  </si>
  <si>
    <t>Faible ou nul</t>
  </si>
  <si>
    <t>Optimales</t>
  </si>
  <si>
    <t>Note Fréqu. Attendue</t>
  </si>
  <si>
    <t>Note Gravité attentue</t>
  </si>
  <si>
    <t>Approvisionnement vin</t>
  </si>
  <si>
    <t>analyse laboratoire</t>
  </si>
  <si>
    <t>echantillons</t>
  </si>
  <si>
    <t>analyses Laboratoire</t>
  </si>
  <si>
    <t>Laboratoire</t>
  </si>
  <si>
    <t xml:space="preserve">poste ordinateur central </t>
  </si>
  <si>
    <t>métrologie</t>
  </si>
  <si>
    <t>Sanitaires</t>
  </si>
  <si>
    <t>Bureau</t>
  </si>
  <si>
    <t>circulation</t>
  </si>
  <si>
    <t>gestion des déchets</t>
  </si>
  <si>
    <t>gestion des vins avant mise en blle</t>
  </si>
  <si>
    <t>poste microbiologie</t>
  </si>
  <si>
    <t>poste eaux usées</t>
  </si>
  <si>
    <t>poste burette, préparation de solution</t>
  </si>
  <si>
    <t>ramassage des échantillons sur ligne</t>
  </si>
  <si>
    <t>manipulation de verreries</t>
  </si>
  <si>
    <t>réalisation des analyses</t>
  </si>
  <si>
    <t xml:space="preserve">saisie informatique </t>
  </si>
  <si>
    <t>préparation de solutions</t>
  </si>
  <si>
    <t>préraration des échantillons  pour l'alalyse</t>
  </si>
  <si>
    <t>SAV</t>
  </si>
  <si>
    <t>déplacements dans l'entrepôt</t>
  </si>
  <si>
    <t>Néant</t>
  </si>
  <si>
    <t>manipulation de produits chimiques</t>
  </si>
  <si>
    <t>circiulation chai/labo</t>
  </si>
  <si>
    <t>Contraintes d'organisations</t>
  </si>
  <si>
    <t>éclat de verre</t>
  </si>
  <si>
    <t>brulures</t>
  </si>
  <si>
    <t>Émanation de produits</t>
  </si>
  <si>
    <t>Circulations communes</t>
  </si>
  <si>
    <t>éclats de verre</t>
  </si>
  <si>
    <t>Bruits continus de machines, bruit par impulsions, signaux sonores…</t>
  </si>
  <si>
    <t>station debout fréquente</t>
  </si>
  <si>
    <t xml:space="preserve">climatisation </t>
  </si>
  <si>
    <t>absence d'étiquetage des récipients de transvasement</t>
  </si>
  <si>
    <t>utilisation d'un cutter</t>
  </si>
  <si>
    <t>transport de colis encombrants</t>
  </si>
  <si>
    <t>Circulations dans zone chariots élévateurs</t>
  </si>
  <si>
    <t>Escaliers</t>
  </si>
  <si>
    <t>Alcoolémie &gt; norme</t>
  </si>
  <si>
    <t>inhalation de substance dangereuse</t>
  </si>
  <si>
    <t>Brulûre occulaire</t>
  </si>
  <si>
    <t>Intoxication par inhalation</t>
  </si>
  <si>
    <t>réaction cutanée par inhalation</t>
  </si>
  <si>
    <t>intoxication par inhalation lors des manipulations réalisées sous la hotte</t>
  </si>
  <si>
    <t>intoxication par inhalation</t>
  </si>
  <si>
    <t>Chute avec dénivellation</t>
  </si>
  <si>
    <t>Pollution</t>
  </si>
  <si>
    <t>TMS</t>
  </si>
  <si>
    <t>Opérateur</t>
  </si>
  <si>
    <t>personnel à proximité</t>
  </si>
  <si>
    <t>tous</t>
  </si>
  <si>
    <t>Psychosociaux</t>
  </si>
  <si>
    <t>Liés aux produits</t>
  </si>
  <si>
    <t>Liés aux circulations internes</t>
  </si>
  <si>
    <t>liés aux produits</t>
  </si>
  <si>
    <t>Risques et nuisances liés au bruit</t>
  </si>
  <si>
    <t>Liés à l'activité physique</t>
  </si>
  <si>
    <t>Liés aux équipements de travail</t>
  </si>
  <si>
    <t>Liés aux ambiances thermiques</t>
  </si>
  <si>
    <t>Routier</t>
  </si>
  <si>
    <t>lié àa la circulation</t>
  </si>
  <si>
    <t>Du fait de modification de planning de production en dernière minute, cela impacte l'organisation de son propre travail et génére des actions dans l'urgence (flux tendu). L'information n'est pas toujours communiquer en temps utile aux autres services concernés.</t>
  </si>
  <si>
    <t>le goulot de la bouteille doit être stérilisé à la flamme (bec de gaz) =&gt; brulures de par l'utilisation de feu</t>
  </si>
  <si>
    <t>Lors de la réaction chimique nécessaire à la l'analyse, des vapeurs de produits sont émises</t>
  </si>
  <si>
    <t>projections de produits possible lors de la préparation et le transvasement des solutions</t>
  </si>
  <si>
    <t>L'opérateur doit traverser l'allée  pour se rendre aux postes de l'étiqueteuse (ligne1 et5) pour ramasser les échts pdts finis:risque de colision avec un chariot élévateur venant récuperer les palettes sur la rampe fin de chaine (ligne 6) .</t>
  </si>
  <si>
    <t>l'oprérateur passe le long du dépalétiseur de la ligne6 et risque de recevoir des bris de verre si  une couche de blles tombe de la palette</t>
  </si>
  <si>
    <t>l'opérateur  utilise  , rince et range de la verrerie= risque de choc , de casse ,et d'éclats</t>
  </si>
  <si>
    <t>l'opérateur travaille dans une ambiance où les appareils émettent un bruit de fond continu</t>
  </si>
  <si>
    <t xml:space="preserve">l'opérateur a un travail de "paillasse" , debout , et piétine =&gt;Fatigue posturale </t>
  </si>
  <si>
    <t>l'opérateur est posté au dessous de la climatisation qui , selon la période de l'année souffle du froid  sur les cervicales</t>
  </si>
  <si>
    <t>un flacon rempli d'une solution doit être identifié car il peut être utilisé pour une préparation non adaptée =&gt;risques de projection, brulures</t>
  </si>
  <si>
    <t>risque de coupures lors de la manipulation du cutter =&gt;la capsule est enlevée du goulot afin de permetre la pose et le retrait des étiquettes de travail=&gt;la prise en main n'est pas adaptée</t>
  </si>
  <si>
    <t xml:space="preserve">les appareils devant être envoyés en réparation peuvent être lourds et encombrants =&gt; difficile à soulever, peut tomber sur les pieds </t>
  </si>
  <si>
    <t xml:space="preserve">l'opérateur doit relever des capteur de température qui se trouvent dans des services stratégiques, dans différents lieux de l'entrepot et de ce fait est exposé à la circulation internes=&gt;risque de collision, </t>
  </si>
  <si>
    <t>Chute dans les escaliers</t>
  </si>
  <si>
    <t>Accident de la route</t>
  </si>
  <si>
    <t>Addiction</t>
  </si>
  <si>
    <t>Méconnaissance de la dangerosité des produits manipulés par les opératrices</t>
  </si>
  <si>
    <t>Projection dans les yeux de substances dangereuses</t>
  </si>
  <si>
    <t>L'air ambiant n'est pas extrait/recyclé</t>
  </si>
  <si>
    <t>Les produits suivants doivent être manipulés sous hôte ; DCO, Phénolphtaline et soude tritisol et ne le sont pas.</t>
  </si>
  <si>
    <t>En cas de déversement de produit, son absorption se fait par éponge.</t>
  </si>
  <si>
    <t>- les réactifs sont stockés dans une armoire sécurisée avec bacs de rétention. Les acides et les bases sont séparés.
- Cette armoire est équipée de 2 orifices d'aération. Les produits stockés émanent des vapeurs toxiques qui se dispersent dans le local de la hotte.</t>
  </si>
  <si>
    <t>Des solutions à base de soude sont préparées et stockées dans un placard sous les burettes où elles seront transvasées. Ces solutions sont stockées dans des erlenmeyers qui ne sont pas fermés et de fait laissent les vapeurs s'échapper.</t>
  </si>
  <si>
    <t>L'éclairage du laboratoire  satisfaisant. Des zones nécessitent toutefois un éclairage plus performant : 
- pour certaines zones de travail sur paillasse comme le poste de la préparation des solutions d'iode,
- dans le sas qui mène au chai, l'interrupteur se trouve à l'opposé de la sortie du laboratoire. Une action (priorité 3) avait été décidée et enregistrée dans l'EvRP en 2012 : "poser un interrupteur à la porte du laboratoire ou un détecteur de présence aux entrées", mais non encore mise en application.</t>
  </si>
  <si>
    <t>- Certains réactifs sont temporairement stockés dans des récipients fermés avant d'être éliminés par une entreprise spécialisée dans les DIS (sté Pena Environnement).
- Les contenants vides des produits chimiques sont rincés à 3 reprises avant d'être éliminés avec les DIB.
- Après utilisation, les solutions iodées sont déversées dans un évier et partent dans le circuit communal des eaux usées.
Or, les FDS citent l'application de la réglementation européenne : directive 2006/12/CE, directive 2008/98/CE, règlement CE N° 1013/206... qui préconise une élimination contrôlée des déchets.
Il n'est toutefois pas aisé de mesurer le degré de dangérosité des rejets du laboratoire.</t>
  </si>
  <si>
    <t>O : création d'un groupe outlook " momdification planning" afin d'informer toutes personnes succeptibles d'être concernées par le changement.</t>
  </si>
  <si>
    <t>Personnel habilité et formé aux manip + PRO046</t>
  </si>
  <si>
    <t xml:space="preserve"> système de ventilation global</t>
  </si>
  <si>
    <t>lunettes, gants, blouse, éviers profonds, rince œil, douches, personnel habilité et formé</t>
  </si>
  <si>
    <t xml:space="preserve">Respect du marquage au sol pour la circulation piéton interne </t>
  </si>
  <si>
    <t>Présence d'un plexiglass de protection pour l'opéateur de la zone qui peut aussi protéger la personne qui passe.</t>
  </si>
  <si>
    <t>bouchons oreilles personnel à disposition</t>
  </si>
  <si>
    <t xml:space="preserve"> siège assis /debout ou réglable en  hauteur</t>
  </si>
  <si>
    <t>formation du personnel à l'identification des flacons au moment des préparations</t>
  </si>
  <si>
    <t>identification des flacons</t>
  </si>
  <si>
    <t xml:space="preserve">utilisation d'un cutter de sécurité et gants anticoupure + personnel formé </t>
  </si>
  <si>
    <t>port de chaussures de sécurité,des chariots sont à disposition en production + aide si besoin du service maintenance</t>
  </si>
  <si>
    <t>respect du circuit pieton</t>
  </si>
  <si>
    <t>Rampe, escalier anti-dérapant</t>
  </si>
  <si>
    <t>consignes de dégustation (rejeter), respect d'un temps d'attente</t>
  </si>
  <si>
    <t>FDS</t>
  </si>
  <si>
    <t>lunettes de sécurité disponibles</t>
  </si>
  <si>
    <t>VMC installée</t>
  </si>
  <si>
    <t>Hotte aspirante disponible et VMC installée</t>
  </si>
  <si>
    <t>papier absorbant à disposition et personnel + procédure</t>
  </si>
  <si>
    <t xml:space="preserve">système de filtration des vapeurs adaptés à l'armoire. </t>
  </si>
  <si>
    <t>Consignes : fermer les erlen avec des bouchons.</t>
  </si>
  <si>
    <t>éclairage LED dans la labo</t>
  </si>
  <si>
    <t>Consignes de rinçage des bidons
rejets dans l'évier partent à la station d'épuration dans un volume important</t>
  </si>
  <si>
    <t>Devis hotte aspirante à réactualiser.</t>
  </si>
  <si>
    <t>ergo pas possible gants anti coup,….</t>
  </si>
  <si>
    <t>demander au prestataire comment bloquer en position fermé un volet sur 4</t>
  </si>
  <si>
    <t>Vigilance des collaborateurs</t>
  </si>
  <si>
    <t>remplir le logiciel SEIRICH : voir disponiblité TJ : vu TJ le 08/04/2019
Présentation CR réunion FDS du 13/09/2022</t>
  </si>
  <si>
    <t>trouver masque de protection léger</t>
  </si>
  <si>
    <t>à optimiser, le système de ventilation installé n'est pas spécifique aux laboratoires.</t>
  </si>
  <si>
    <t>une 2° hotte permettra la préparation de ces produits sous hotte 
Voir si possible de trouver un masque ?
Voir si une ventilation globale du labo ne suffirait pas au vu de la dangerosité évaluée via logiciel Seirich</t>
  </si>
  <si>
    <t>chais b</t>
  </si>
  <si>
    <t>chais c</t>
  </si>
  <si>
    <t>chais A</t>
  </si>
  <si>
    <t>chais C</t>
  </si>
  <si>
    <t>barrique</t>
  </si>
  <si>
    <t>transfert vin chai T</t>
  </si>
  <si>
    <t>Electro</t>
  </si>
  <si>
    <t>dépotage camion</t>
  </si>
  <si>
    <t>sulfitage cuve</t>
  </si>
  <si>
    <t>filtre tangentiel</t>
  </si>
  <si>
    <t>collage en ligne</t>
  </si>
  <si>
    <t>stabilisation (métatartrique)</t>
  </si>
  <si>
    <t>désinfection cuve</t>
  </si>
  <si>
    <t>collage</t>
  </si>
  <si>
    <t>assemblage avec pompe</t>
  </si>
  <si>
    <t>désinfection pompe+ tuyauteries</t>
  </si>
  <si>
    <t xml:space="preserve">collage </t>
  </si>
  <si>
    <t xml:space="preserve">déchargement camion </t>
  </si>
  <si>
    <t>soutirage cuves chai aux cuves tirage</t>
  </si>
  <si>
    <t>désinfection  cuves</t>
  </si>
  <si>
    <t>désinfection</t>
  </si>
  <si>
    <t>Sel pour adoucisseur</t>
  </si>
  <si>
    <t>changement du bidon d'acide</t>
  </si>
  <si>
    <t>État des sols, passage encombré</t>
  </si>
  <si>
    <t>Circulations communes, dangereuses, étroites, zones de manœuvres</t>
  </si>
  <si>
    <t>Manutention de charges unitaires , contraintes posturales de la tâche</t>
  </si>
  <si>
    <t>Émissions de gaz so2</t>
  </si>
  <si>
    <t>Émissions de gaz,co2</t>
  </si>
  <si>
    <t xml:space="preserve"> passage  étroit…</t>
  </si>
  <si>
    <t>Température froide</t>
  </si>
  <si>
    <t xml:space="preserve">Utilisation de substances dangereuses </t>
  </si>
  <si>
    <t>Manutention de charges unitaires lourdes</t>
  </si>
  <si>
    <t>État des sols, passage encombré mouillé</t>
  </si>
  <si>
    <t>Moyens de manutention inadaptés,  instabilité du chariot</t>
  </si>
  <si>
    <t xml:space="preserve">État des sols, passage encombré </t>
  </si>
  <si>
    <t>Température inadaptée l'hiver</t>
  </si>
  <si>
    <t>Zone en hauteur dôme cuve 2000 hl</t>
  </si>
  <si>
    <t xml:space="preserve"> projection de produit</t>
  </si>
  <si>
    <t>Émissions  poussières</t>
  </si>
  <si>
    <t>État des sols, passage encombré ou étroit…</t>
  </si>
  <si>
    <t xml:space="preserve">Manutention de charges unitaires </t>
  </si>
  <si>
    <t>Manutention de charges encombrante</t>
  </si>
  <si>
    <t>Utilisation de substances dangereuses</t>
  </si>
  <si>
    <t>éclaboussure de produit</t>
  </si>
  <si>
    <t>Chute de plain-pied</t>
  </si>
  <si>
    <t>risque de chute dû au nombre de tuyaux au sol et au sol mouillé</t>
  </si>
  <si>
    <t>collision avec un camion</t>
  </si>
  <si>
    <t>se faire mal au dos en tirant le tuyau</t>
  </si>
  <si>
    <t>risque d'intoxication  dû a la rupture du flexible reliant l'extérieur au micro doseur à l'intérieur pour le so2</t>
  </si>
  <si>
    <t>risque d'inhalation mortelle dû a une rupture de flexible reliant les canalisations fixes aux cuves</t>
  </si>
  <si>
    <t>port de cartons d'échantillons (local au dessus  des produits d'entretien,escalier non sécurisé et passage étroit)</t>
  </si>
  <si>
    <t>pompe + filtre en fonctionnement toute la journée</t>
  </si>
  <si>
    <t>température basse l'hiver</t>
  </si>
  <si>
    <t>utilisation d'acide salicylique produit corrosif risque de brulure</t>
  </si>
  <si>
    <t>Liés aux effondrements et aux chutes d'objets</t>
  </si>
  <si>
    <t>chute de la bouteille de so2 sur le personnel lors de son remplacement</t>
  </si>
  <si>
    <t>le chariot n'a que trois roues , il n'est pas très stable et si il tombe la bouteille du micro doseur en verre pourrai se casser et le so2 se répandre dans le chai</t>
  </si>
  <si>
    <t>fuite au nivaux des vannes , raccords et flexibles sur le micro doseur</t>
  </si>
  <si>
    <t>lors du débranchement du staubli de la cuve ou de la canne petit émission de so2</t>
  </si>
  <si>
    <t xml:space="preserve"> filtre en fonctionnement toute la journée</t>
  </si>
  <si>
    <t>se faire mal au dos en tirant les tuyaux</t>
  </si>
  <si>
    <t xml:space="preserve">poid de 21kg bidon de nettoyage du local de stockage au filtre </t>
  </si>
  <si>
    <t xml:space="preserve">poid de 21kg bidon de nettoyage du local de stockage en haut au filtre en bas en passant par les escaliers </t>
  </si>
  <si>
    <t>projection du produit lors de la manutention des bidons ouvert pour les mettre dans le coffre du filtre(detergent, peroxyde d'hydrogéne)</t>
  </si>
  <si>
    <t>préparation de l'acide citrique (pesage + ajout d'eau dans un sceau transvasé dans un pichet puis dans le bidon du filtre)</t>
  </si>
  <si>
    <t>risque de chute dû au nombre de tuyaux au sol et au sol mouillé avec le poid du sac de bentonite</t>
  </si>
  <si>
    <t>transport de sac de 25 kg de bentonite sur l'épaule du lieu de stockage au cuvon du filtre</t>
  </si>
  <si>
    <t>poids de 15 kg d'un carton du local de stockage en haut à la cuve  en bas en passant par les escaliers</t>
  </si>
  <si>
    <t>il tire une pompe dans le chais et doit lever des tuyaux de diamètre 70  plein de vin pour pouvoir circuler ou soulever la pompe  jusqu'à la cuve à désinfecter</t>
  </si>
  <si>
    <t>Chute de hauteur risque de glisser de l'échelle qui va au dôme de la cuve</t>
  </si>
  <si>
    <t>risque de rupture ou de se démancher du flexible qui par du charriot de désinfection à la cuve</t>
  </si>
  <si>
    <t xml:space="preserve">risque de rupture du tube de niveau </t>
  </si>
  <si>
    <t>risque de chute dû au nombre de tuyaux au sol et au sol mouillé,passage étroit entre les filtres et les cuves</t>
  </si>
  <si>
    <t xml:space="preserve">pompe bruyante en fonctionnement </t>
  </si>
  <si>
    <t>risque de chute dû au nombre de tuyaux au sol et au sol mouillé en portant la baste (diamétre environ 1,5 métre)</t>
  </si>
  <si>
    <t>risque d'éclaboussure</t>
  </si>
  <si>
    <t>se faire mal au dos en tirant les tuyaux et la pompe (240 kg)</t>
  </si>
  <si>
    <t>pompe bruyante en fonctionnement</t>
  </si>
  <si>
    <t xml:space="preserve">risque de chute dû au nombre de tuyaux au sol et au sol mouillé en portant la baste </t>
  </si>
  <si>
    <t>risque de rupture du tube de niveau et le produit de désinfection pourrait éclabousser l'opérateur</t>
  </si>
  <si>
    <t>risque de rupture du tube de niveau et le produit de désinfection pourrait éclabousser les autre opérateurs ou visiteurs</t>
  </si>
  <si>
    <t>il tire une pompe dans le chais et doit lever des tuyaux de diamètre 50  plein de vin pour pouvoir circuler ou soulever la pompe  jusqu'à la cuve à désinfecter</t>
  </si>
  <si>
    <t>risque de chute dû au nombre de tuyaux au sol et au sol mouillé et en tirant les tuyaux vides pour la préparation ou en déplaçant les tuyaux pleins de vin pour changer de cuve</t>
  </si>
  <si>
    <t>risque de fuite au nivaux des vannes , raccords et flexibles sur le micro doseur</t>
  </si>
  <si>
    <t>risque de rupture ou de se démancher du flexible qui par du charriot de désinfection à la cuve l'opérateur pourrait recevoir du produit sur les bras et le visage (l'été en polo)</t>
  </si>
  <si>
    <t>poids de 21kg bidon de CMC</t>
  </si>
  <si>
    <t>à l'entrée sol glissant quand il est mouillé , risque de chute en tirant le tuyau pour aller raccorder le camion sol en béton lisse</t>
  </si>
  <si>
    <t>lors du débranchement du staubli de la cuve ,il y a une petite émission de SO2</t>
  </si>
  <si>
    <t>risque de fuite au niveau des vannes , raccords et flexibles sur le micro doseur</t>
  </si>
  <si>
    <t>risque de chute dû au tuyaux  au sol  et le passage étroit entre les cuves ligne 5</t>
  </si>
  <si>
    <t>risque de fuite au nivaux des vannes , raccords et flexibles sur le micro doseur ou le staubli (raccord qui va à la cuve) dans le chai</t>
  </si>
  <si>
    <t>Désinfection manuelle avec canon à mousse</t>
  </si>
  <si>
    <t>Mise en place d'un tuyau avec un cône de lavage par la porte. La cuve reste ouverte lors du fonctionnement, la pompe peut éclabousser du produit à l'exterieur.</t>
  </si>
  <si>
    <t>il met un tuyau avec un conne de lavage par la porte du coup la cuve reste ouverte et lors du fonctionnement de la pompe du produit éclabousse l'exterieur</t>
  </si>
  <si>
    <t>Mise des produits dans le cuvon avec un pichet, au préalable rempli avec un bidon de 20l</t>
  </si>
  <si>
    <t>Ajout de l'eau sur le sel avec le tuyau d'eau, possibilité d'éclaboussure</t>
  </si>
  <si>
    <t>Lever et vider les sacs de sel dans le réservoir a 1m de haut</t>
  </si>
  <si>
    <t xml:space="preserve">Remplacement du bidon vide d'acide par un bidon plein au niveau de la pompe d'injection, </t>
  </si>
  <si>
    <t>formation gestes et postures</t>
  </si>
  <si>
    <t>Ajout aux sensibilisations QHSE</t>
  </si>
  <si>
    <t>Améliorer le chariot existant
Support sur 4 grosses roues</t>
  </si>
  <si>
    <t>Modifier le support du chariot avec 4 grosses roues</t>
  </si>
  <si>
    <t>Nouveau masque avec filtre adapté aux particules.
PHD et OND équipés,  les autres en cours</t>
  </si>
  <si>
    <t>Changement de pompe en cours</t>
  </si>
  <si>
    <t>Metrre en place un affichage de sensibilisation</t>
  </si>
  <si>
    <t>Tuyaux de couleur différente au sol</t>
  </si>
  <si>
    <t>Zone pour piéton matérialisée avec de la peinture au sol</t>
  </si>
  <si>
    <t>Formation aux étirements musculaire</t>
  </si>
  <si>
    <t>Sensibilisation des opérateurs a la verification de l integrité du matériel</t>
  </si>
  <si>
    <t xml:space="preserve">détecteur de co2
Controlé annuellement </t>
  </si>
  <si>
    <t>Ne monter qu'un carton a la fois</t>
  </si>
  <si>
    <t>Bouchons auditifs a disposition et moulage individuel progressif</t>
  </si>
  <si>
    <t>Achat de manteau adapté</t>
  </si>
  <si>
    <t xml:space="preserve">Manipulation uniquement à l'évier.
Bien se laver les mains après l'opération
</t>
  </si>
  <si>
    <t>Personnel sensibilisé au risque + changement en binome</t>
  </si>
  <si>
    <t>Mise en place de la nouvelle bouteille a 2 personnes</t>
  </si>
  <si>
    <t>EPI</t>
  </si>
  <si>
    <t>Tuyaux de couleur différente au carrelage</t>
  </si>
  <si>
    <t>Formation aux étirements musculaire et utilisation d'un diable</t>
  </si>
  <si>
    <t>signalisation sol glissant, chaussures de sécurité</t>
  </si>
  <si>
    <t>Favoriser l'utilisation des rampes fixes</t>
  </si>
  <si>
    <t>garde corps + matériel travail en hauteur + Formation</t>
  </si>
  <si>
    <t>Nouvelle épaisseur des tubes</t>
  </si>
  <si>
    <t>Masque avec filtre adapté aux particules</t>
  </si>
  <si>
    <t>Favoriser l'utilisation des rampes fixes
Tuyaux de couleur différente au carrelage</t>
  </si>
  <si>
    <t>Formation étirements musculaire</t>
  </si>
  <si>
    <t>Nouvelle épaisseur des tubes + masque intégral</t>
  </si>
  <si>
    <t>EPI
(Visière + gants)</t>
  </si>
  <si>
    <t>Leds installés, 1er semestre 2019</t>
  </si>
  <si>
    <t>grave</t>
  </si>
  <si>
    <t>très grave</t>
  </si>
  <si>
    <t>modérée</t>
  </si>
  <si>
    <t>mineure</t>
  </si>
  <si>
    <t>rare</t>
  </si>
  <si>
    <t>maintenance curative</t>
  </si>
  <si>
    <t>Entretien machines lignes de prod</t>
  </si>
  <si>
    <t>Ensemble des lignes de prod</t>
  </si>
  <si>
    <t>maintenance préventive</t>
  </si>
  <si>
    <t>Tireuse L1, L5, L6, L8</t>
  </si>
  <si>
    <t>etiqueteuse</t>
  </si>
  <si>
    <t>convoyeur</t>
  </si>
  <si>
    <t>ensemble des lignes de prod</t>
  </si>
  <si>
    <t>boucheuse</t>
  </si>
  <si>
    <t>machine avec moteur et système d'entraînement positionné sous la machine</t>
  </si>
  <si>
    <t>Rinceuse</t>
  </si>
  <si>
    <t>Tireuse</t>
  </si>
  <si>
    <t>ensemble de filtration à plaque</t>
  </si>
  <si>
    <t>Maintenance préventive</t>
  </si>
  <si>
    <t>Boucheuse L1,L5 et L6</t>
  </si>
  <si>
    <t xml:space="preserve">maintenance préventive </t>
  </si>
  <si>
    <t>Sertisseuse de toutes les chaines</t>
  </si>
  <si>
    <t>Etiqueteuse de toutes les chaines</t>
  </si>
  <si>
    <t>Formeuse L1 et L3</t>
  </si>
  <si>
    <t>Palettiseur L1, L3 et L6</t>
  </si>
  <si>
    <t>Convoyeurs bouteilles toutes chaines</t>
  </si>
  <si>
    <t>Palettiseur L6 et L3</t>
  </si>
  <si>
    <t>Formeuse L1, L 3 et L6</t>
  </si>
  <si>
    <t>Fermeuse de toute les chaines</t>
  </si>
  <si>
    <t>Filmeuse de toutes les chaines</t>
  </si>
  <si>
    <t>Tireuse L8</t>
  </si>
  <si>
    <t>Pompe à vin de toute les chaines</t>
  </si>
  <si>
    <t>Tireuse L1,L5 et L6</t>
  </si>
  <si>
    <t>Tireuse L6</t>
  </si>
  <si>
    <t>Filtration L1,L5,L6 et L8</t>
  </si>
  <si>
    <t>Filtration L5 et L8</t>
  </si>
  <si>
    <t>Rinceuse L1,L5 et L6</t>
  </si>
  <si>
    <t>Palettiseur ligne 6</t>
  </si>
  <si>
    <t>Rinceuse L6</t>
  </si>
  <si>
    <t>Toutes machines</t>
  </si>
  <si>
    <t>Boucheuse L1, L6 et L5</t>
  </si>
  <si>
    <t>Capsulateur de toutes les chaines</t>
  </si>
  <si>
    <t>Capsulateur des lignes 6,5 et 3</t>
  </si>
  <si>
    <t>Sertisseur Ligne 3,5,6</t>
  </si>
  <si>
    <t>Formeuse L1,L3,L6,L8</t>
  </si>
  <si>
    <t>Fermeuse toutes chaines</t>
  </si>
  <si>
    <t>Encaisseuse L1,L3 et L6</t>
  </si>
  <si>
    <t>Fermeuse de toutes les chaines</t>
  </si>
  <si>
    <t>Palletiseur L3</t>
  </si>
  <si>
    <t>Palletiseur L1,L3 et L6</t>
  </si>
  <si>
    <t>Banderoleuse L1, L3 et L6</t>
  </si>
  <si>
    <t>Convoyeurs de toutes les chaines</t>
  </si>
  <si>
    <t>Robot de déboxage L3</t>
  </si>
  <si>
    <t>Transpalette électiques</t>
  </si>
  <si>
    <t xml:space="preserve">Laveuses </t>
  </si>
  <si>
    <t>maintenance</t>
  </si>
  <si>
    <t>local Entretien véhicules</t>
  </si>
  <si>
    <t>Atelier de stockage 2 à côté chaudière</t>
  </si>
  <si>
    <t xml:space="preserve">Atelier de mécanique </t>
  </si>
  <si>
    <t>Circulation sur le site production</t>
  </si>
  <si>
    <t>Maintenance dans les chais</t>
  </si>
  <si>
    <t>Maintenance dans le chai B</t>
  </si>
  <si>
    <t>Récupération de matériel à l'extérieur</t>
  </si>
  <si>
    <t>Toutes armoires élèctriques</t>
  </si>
  <si>
    <t>Organe pneumatique</t>
  </si>
  <si>
    <t>Déplacement ligne atelier</t>
  </si>
  <si>
    <t>Circulations communes, dangereuses…</t>
  </si>
  <si>
    <t>accès aux équipements</t>
  </si>
  <si>
    <t>passage sous convoyeurs</t>
  </si>
  <si>
    <t>Remplacement pré-filtre de devant du caisson de dépression</t>
  </si>
  <si>
    <t>Zone en hauteur</t>
  </si>
  <si>
    <t>vidange reducteur</t>
  </si>
  <si>
    <t>vidange des réducteurs et remplacement des chaînes d'entraînement des rouleaux et convoyeurs bouteilles</t>
  </si>
  <si>
    <t>contraintes posturales</t>
  </si>
  <si>
    <t>intervention dans les machines</t>
  </si>
  <si>
    <t>vidange pompe et changement filtre</t>
  </si>
  <si>
    <t>révision du système d'enfoncement des bouchons</t>
  </si>
  <si>
    <t>contrôle et intervention sur moteur et entraînement</t>
  </si>
  <si>
    <t>Nettoyage /détartrage</t>
  </si>
  <si>
    <t>Utilisation de substances chimiques</t>
  </si>
  <si>
    <t>Révison de la partie haute de la boucheuse, ainsi que des poussoirs bouchon</t>
  </si>
  <si>
    <t xml:space="preserve">Position de travail inconfortable  </t>
  </si>
  <si>
    <t>Nettoyage des centreurs</t>
  </si>
  <si>
    <t>Position de travail interne à la machine</t>
  </si>
  <si>
    <t>Vidange de la pompe à vide et remlplacement des filtres</t>
  </si>
  <si>
    <t>Etat des sols</t>
  </si>
  <si>
    <t>Remplacement des galets de sertissage ainsi que de la courroie d'entrainement.</t>
  </si>
  <si>
    <t>Vidange du réducteur</t>
  </si>
  <si>
    <t>Travail interne à la machine</t>
  </si>
  <si>
    <t>Vidange des tables de sellette</t>
  </si>
  <si>
    <t>Vifange des poste a etiquette et à contre-etiquette</t>
  </si>
  <si>
    <t>Remplacement des chaines d'entrainement moteur et chariot</t>
  </si>
  <si>
    <t>Contrôle et graissage de toutes les chaines de levage et d'entrainement chariot</t>
  </si>
  <si>
    <t>contrôle et graissage des chaines du convoyeur palette</t>
  </si>
  <si>
    <t>travail interne à la machine</t>
  </si>
  <si>
    <t>Vidange des réducteurs d'entrainement convoyeur</t>
  </si>
  <si>
    <t>Remplacement douilles à billes de l'espaceur cartons</t>
  </si>
  <si>
    <t>Remplacement des douilles à billes du retourneur cartons</t>
  </si>
  <si>
    <t xml:space="preserve"> travail interne à la machine</t>
  </si>
  <si>
    <t>Remplacement de la courroie d'entrainement rangée</t>
  </si>
  <si>
    <t>Remplacemnt des douilles à billes du transport intercalaires</t>
  </si>
  <si>
    <t>Purge et nettoyage complet du nordson</t>
  </si>
  <si>
    <t>Projection de matière brulante</t>
  </si>
  <si>
    <t xml:space="preserve">Contrôle et remplacement des chaines d'entrainement plateau tournant </t>
  </si>
  <si>
    <t>Contrôle ou remplacement chaine entrainement moteur</t>
  </si>
  <si>
    <t>Verre cassé dans la machine</t>
  </si>
  <si>
    <t>Remplacement du vérin sans tige, coupe outre</t>
  </si>
  <si>
    <t>Element coupant sur le vérin</t>
  </si>
  <si>
    <t>Révision de la pompe à vin</t>
  </si>
  <si>
    <t>charge lourdeà déplacer</t>
  </si>
  <si>
    <t>charge lourde à lever</t>
  </si>
  <si>
    <t>Démontage et nettoyage des tireurs</t>
  </si>
  <si>
    <t>Ouverture et contrôle de la cuve</t>
  </si>
  <si>
    <t>Contrôle, démontage et nettoyage des vanne</t>
  </si>
  <si>
    <t>Nettoyage complet du filtre à plaques</t>
  </si>
  <si>
    <t>Nettoyage complet de la rinceuse</t>
  </si>
  <si>
    <t>remplacement des protections des pinces</t>
  </si>
  <si>
    <t>Remplacement chaine convoyeur palette cassée</t>
  </si>
  <si>
    <t>Réglage capteur asservissement</t>
  </si>
  <si>
    <t>Remplacement du motoréducteur d'entrainement' suite à une fuite d'huile</t>
  </si>
  <si>
    <t>charge à lever lourde</t>
  </si>
  <si>
    <t>Remplacement courroie d'entrainement</t>
  </si>
  <si>
    <t>Remplacement de la pompe à vide</t>
  </si>
  <si>
    <t xml:space="preserve">Remplacement courroie d'entrainement capsule </t>
  </si>
  <si>
    <t>Piéces en mouvement</t>
  </si>
  <si>
    <t>Interventions sur les tétes de sertissage à galet</t>
  </si>
  <si>
    <t>Pièces en mouvement</t>
  </si>
  <si>
    <t>Buse nordson bouchées</t>
  </si>
  <si>
    <t xml:space="preserve">Colle à haute température </t>
  </si>
  <si>
    <t>Colle à haute température sous préssion</t>
  </si>
  <si>
    <t>Interventions sur les élèments pneumatiques</t>
  </si>
  <si>
    <t>Pression de 7 bars</t>
  </si>
  <si>
    <t>Remplacement motoréducteur suite à une fuite d'huile</t>
  </si>
  <si>
    <t xml:space="preserve">Remplacement motoréducteur </t>
  </si>
  <si>
    <t>Remplacement chaine de convoyeur</t>
  </si>
  <si>
    <t>Remplacement Nordson</t>
  </si>
  <si>
    <t>Réparation chaine d'entrainement évacuation palettes</t>
  </si>
  <si>
    <t>Réparation convoyeur palette</t>
  </si>
  <si>
    <t>Remplacement des maillons cassés</t>
  </si>
  <si>
    <t>Remplacement des maillons cassés de la table de dépose</t>
  </si>
  <si>
    <t xml:space="preserve">Intervention dans l'enceinte de déboxage </t>
  </si>
  <si>
    <t>Toutes interventions</t>
  </si>
  <si>
    <t>batterie</t>
  </si>
  <si>
    <t>Vidange</t>
  </si>
  <si>
    <t>contraintes posturales de la tâche,maintien prolongé de posture…</t>
  </si>
  <si>
    <t xml:space="preserve">Objets stockés en hauteur, empilés, matériaux en vrac, </t>
  </si>
  <si>
    <t>Stockage et récupération pièces</t>
  </si>
  <si>
    <t xml:space="preserve"> passage encombré ou étroit…</t>
  </si>
  <si>
    <t>Ajustement de pièces spécifique sur le tour</t>
  </si>
  <si>
    <t>Utilisation de machines outils</t>
  </si>
  <si>
    <t>Percage de pièces</t>
  </si>
  <si>
    <t>Réparation machines</t>
  </si>
  <si>
    <t xml:space="preserve">Circulations communes, dangereuses, , zones de manœuvres, </t>
  </si>
  <si>
    <t>Remplacement des niveaux de cuves</t>
  </si>
  <si>
    <t>niveau défectueux</t>
  </si>
  <si>
    <t>Zone en hauteur,  avec un dispositif mobile ou de fortune…</t>
  </si>
  <si>
    <t>Remplacement des niveaux de cuves à l'exterieur</t>
  </si>
  <si>
    <t>Zone en hauteur, avec un dispositif mobile ou de fortune…</t>
  </si>
  <si>
    <t>Changement des pompes de relevage</t>
  </si>
  <si>
    <t xml:space="preserve">Zone en hauteur, en contre bas, </t>
  </si>
  <si>
    <t>Circulation de l'opérateur</t>
  </si>
  <si>
    <t>encombrement tuyau</t>
  </si>
  <si>
    <t>Déplacement en voiture ou fourgon</t>
  </si>
  <si>
    <t xml:space="preserve">Utilisation  de véhicules, </t>
  </si>
  <si>
    <t>Recherche de panne éléctrique</t>
  </si>
  <si>
    <t>Travail sous tension</t>
  </si>
  <si>
    <t>Recherche de panne pneumatique</t>
  </si>
  <si>
    <t>Travail sous pression</t>
  </si>
  <si>
    <t xml:space="preserve">Opérateur </t>
  </si>
  <si>
    <t>Incendie, explosion</t>
  </si>
  <si>
    <t>Liés à l'électricité</t>
  </si>
  <si>
    <t>Liés à l'air comprimé</t>
  </si>
  <si>
    <t xml:space="preserve"> Coupure en posant les mains au sol si debris de verres</t>
  </si>
  <si>
    <t>Choc tete ou dos en se relevant sous le convoyeur</t>
  </si>
  <si>
    <t>L'opérateur doit démonter le filtre situé en hauteur de la machine. Or l'escabeau sur ces lignes n'est pas assez haut et l'opérateur monte sur le garde corps pour faire son intervention =&gt; travail en hauteur avec un risque de chute</t>
  </si>
  <si>
    <t xml:space="preserve"> Coupure en posant les mains au sol si debris de verres pour acceder au reducteur</t>
  </si>
  <si>
    <t>les réducteurs sont situés proche du sol. L'opérateur travaille à genou et doit se pencher ou torsionner pour faire son intervention</t>
  </si>
  <si>
    <t>pour accèder à certains réducteur, l'opérateur passe sous les convoyeur, il risque de se cogner en se relevant ou de se faire mal au dos</t>
  </si>
  <si>
    <t>lorsque l'intervention nécessite l'utilisation du coup à coup à 2 opérateurs (l'un intervient, l'autre gère le coup à coup)=&gt; risque que l'un déclenche le coup à coup (distrait) pendant que l'autre intervient =&gt; risque de coincement</t>
  </si>
  <si>
    <t xml:space="preserve"> L'opérateur travaille à genou et doit se pencher ou torsionner pour faire son intervention</t>
  </si>
  <si>
    <t>L'opérateur doit monter dans la machine et se pencher ou torsionner pour faire son intervention</t>
  </si>
  <si>
    <t>pour intervenir l'opérateur doit se glisser entre les organes moteur et le bâti de la machine =&gt; l'opérateur se contorsionne =&gt; risque de se cogner et de faire mal au dos</t>
  </si>
  <si>
    <t>pour détartrer les pièces de la machines l'opérateur utilise un produit détartrant corrosif par trempage et frottement des pièces une par une</t>
  </si>
  <si>
    <t>L'intervenant se tiens  dans la boucheuse afin d'effectuer son intervention, une mise en marche non controlée de celle-ci peut entrainer un accident grave (Organes mécaniques en mouvements)</t>
  </si>
  <si>
    <t>L'intervenant se tiens devant la machine en ayant le haut du corp dans celle-ci, une mise en marche non controlé de celle-ci peut entrainer un accident grave (Organes mécaniques en mouvements)</t>
  </si>
  <si>
    <t>La pompe étant situé au sol, l'opérateur peut se couper avec un morceau de verre</t>
  </si>
  <si>
    <t>Lors de l'intervention, l'opérateur à le haut du corp dans la machine, la mise en mouvement non commandée de celle-ci peut mener à un accident</t>
  </si>
  <si>
    <t xml:space="preserve">L'opérateur se tiens à quattre pattes sous la machine afin de réaliser sa vidange </t>
  </si>
  <si>
    <t>L'opérateur se situe dans la machine et une mise en marche non voulue peut étre effectué (Organes mécanique en mouvement)</t>
  </si>
  <si>
    <t>Lors de la vidange il se peut que de l'huile vienne à couler au sol et entrainner une chute</t>
  </si>
  <si>
    <t>Lors de la vidange il se peut que de l'huile vienne à couler au sol et provoquer une chute</t>
  </si>
  <si>
    <t>Lors de l'intervention une mise en marche non controlée peut étre effectuée.</t>
  </si>
  <si>
    <t>Lors de l'intervention, l'opérateur doit lubrifier des élèments situés en hauteur, il peut accidentellement faire tomber un produit lubrifiant sur l'echhelle, se qui peut entrainer une chute.</t>
  </si>
  <si>
    <t>Lors de l'intervention,une mise en marche non controlée peut étre éffectuée</t>
  </si>
  <si>
    <t>Lors de la vidange de l'huile peut accidentelement couler sur le sol et provoquer une chute</t>
  </si>
  <si>
    <t>Pendant l'intervention, de la colle chaude peut étre projeter et bruler l'opérateur.</t>
  </si>
  <si>
    <t>Des morceaux de verre melanger à de la colle peuvent restés dans le bati de la machine et provoquer une coupure lors de l'intervention</t>
  </si>
  <si>
    <t>L'opérateur peut se couper avec la lame du vérin en le démontant</t>
  </si>
  <si>
    <t>Lors de l'intervention, l'opérateur doit deplacer la pompe afin d'intervenir sur celle-ci, porter celle-ci peut étre dangereux</t>
  </si>
  <si>
    <t>Lors de l'intervention, l'opérateur peut accidentellement se mettre du produit nettoyant dans les yeux, ou le contact à longue durée de l'épiderme avec les produits dilués dans l'eau peuvent entrainer des brulures</t>
  </si>
  <si>
    <t>Lors de l'intervention, l'opérateur peut accidentellement se mettre du produit nettoyant dans les yeux</t>
  </si>
  <si>
    <t>Le nettoyage du filtre se réalise au karcher, l'eau évacuée sur le sol, le rend glissant et peut entrainer une chute.</t>
  </si>
  <si>
    <t>Lors de l'intervention l'opérateur monte sur le convoyeur à rouleux du dépal, une mise en marche non controlée peut entrainer une chutte de l'opérateur</t>
  </si>
  <si>
    <t>Lors de l'intervention, l'opérateur a les mains dans le systéme de transmition, une mise en marche non controlée de celui-ci peut entrainer  un accident</t>
  </si>
  <si>
    <t>Lors de l'intervention, l'opérateur est au sol, il peut y avoir des morceaux de verre sur le sol et celui-ci peut se couper.</t>
  </si>
  <si>
    <t>Lors de l'intervention, l'opérateur doit porter le motoreducteur, d'environ 25kg</t>
  </si>
  <si>
    <t>Lors de l'intervention, l'opérateur doit deplacer la pompe, d'un poids d'environ 25kg</t>
  </si>
  <si>
    <t>Lors de l'intervention, l'opérateur a les mains situés dans un systéme d'entrainement, une mise en marche non controlée peut entrainer un accident</t>
  </si>
  <si>
    <t>Une mise en marche non controlé peut entrainer un accident de travail</t>
  </si>
  <si>
    <t>L'intervention se réalise sur des éléments ou circule de la colle à haute température</t>
  </si>
  <si>
    <t>Lors de l'intervention, de la colle chaude sous pression peut étre projeté</t>
  </si>
  <si>
    <t>Lors de l'intervention, de l'huile à coulée par terre, celle-ci peut entrainer une chute de l'opérateur</t>
  </si>
  <si>
    <t>Lors de l'intervention, l'opérateur est situé sous la machine, une mise en marche non controlée de celle-ci peut entrainer un accident</t>
  </si>
  <si>
    <t>Lors de l'intervention, l'opérateur a les mains dans un entrainement mécanique, une mise en marche non controlée peut entrainer un accident</t>
  </si>
  <si>
    <t>L'opérateur doit déplacer une charge d' environ 30kg</t>
  </si>
  <si>
    <t>Lors de l'intervention, une mise en marche non controlée peut provoquer un accident</t>
  </si>
  <si>
    <t>lors de la vidange  du véhicule faite par-dessous, le pont doit être arrêté à une certaine hauteur car le toiture est trop basse, ce qui oblige l' opérateur a travaillé courbé ou a genoux</t>
  </si>
  <si>
    <t>Sur le ratelier fixé au bardage sont posés et entassés des tubes inox (1M de 3kg) et pvc. Le ratelier est fixé juste derrière l'opérateur.</t>
  </si>
  <si>
    <t xml:space="preserve">Local encombré de pièces, ferraille, tuyau, </t>
  </si>
  <si>
    <t>Danger lors de l'utilisation</t>
  </si>
  <si>
    <t>Colision avec véhicule</t>
  </si>
  <si>
    <t>En enlevant le niveau defectueux, risque de coupure. Les niveaux mesurent 5m mini et 12m maxi. Ils sont en plastiques et deviennent cassant au contact des produits et du vin. Si le niveau se casse, risque d'écorchure et coupure.</t>
  </si>
  <si>
    <t xml:space="preserve">Pour changer le niveau defectueux de la cuve, il faut grimper sur une échelle verticale de 6 à 7m de haut sans sécurité d'attache au corps. L'opérateur met un pied sur le garde corps pour pouvoir lacher les mains et prendre le niveau. D'où risue de chute </t>
  </si>
  <si>
    <t>Pour défaire le niveau il faut grimper sur l'échelle verticale de 12m puis monter sur la cuve recouverte d'un cailleboti qui est en pente. L'opérateur est obligé de rester à genoux vu la hauteur et la pente.</t>
  </si>
  <si>
    <t>Pour descendre dans les fosses et accéder aux pompes, il faut descendre par une échelle (de 4m) mobile que l'opérateur repose sur le bord, d'où risque de chute.</t>
  </si>
  <si>
    <t>Risque d'accident de la route.</t>
  </si>
  <si>
    <t>Lors de l'intervention, il est nécèssaire à l'opérateur de prendre des mesures sous tension, celui-ci peut accidentellement rentré en contact direct ou indirect avec des piéces nues sous tension</t>
  </si>
  <si>
    <t>Plan de circulation interne, marquages au sol</t>
  </si>
  <si>
    <t>Nettoyage + Gants anti-coupures</t>
  </si>
  <si>
    <t>Escabot sécurisé/ nacelle</t>
  </si>
  <si>
    <t>Procédure interne, Même personne utilisant le coup à coup et réalisant l'intervention</t>
  </si>
  <si>
    <t>Port d'Epi, visière et gants pour produits chimique</t>
  </si>
  <si>
    <t>Baliser la zone de travail + consignation</t>
  </si>
  <si>
    <t xml:space="preserve">Utilisation d'un outils de vidange par aspiration </t>
  </si>
  <si>
    <t xml:space="preserve">Utilisation de cartons usagés pour éviter le contact de l'huile avec le sol </t>
  </si>
  <si>
    <t>Utilisation de tuyeau de vidange adapter au etiqueteuse, afin d'éviter la perte d'huile sur le sol</t>
  </si>
  <si>
    <t>Protection du sol a l'aide de cartons</t>
  </si>
  <si>
    <t>Utilisation d'une nacelle</t>
  </si>
  <si>
    <t>Utilisation de lunettes et gant de protection, ainsi que d'une tenue à manche longue</t>
  </si>
  <si>
    <t>Port des gants anticoupure</t>
  </si>
  <si>
    <t>Gants anti-coupure</t>
  </si>
  <si>
    <t>Utilisation d'un chariot adéquat pour le transport de la pompe</t>
  </si>
  <si>
    <t>Utilisation de lunettes et de gants en cahoutchouc, ainsi que d'un vètement à manche longue</t>
  </si>
  <si>
    <t>Baliser la zone de travail, et port de chaussures de sécurité antidérapantes</t>
  </si>
  <si>
    <t>Déplacer la pompe à 2 personnes</t>
  </si>
  <si>
    <t>Port des gant de soudure ( résistant au haute température)  et d'un vétement à manche longue</t>
  </si>
  <si>
    <t>Descendre la pompe à au moins 2 personnes</t>
  </si>
  <si>
    <t>Débrancher la prise de batterie avant tout intervention.</t>
  </si>
  <si>
    <t>ceinture</t>
  </si>
  <si>
    <t>Ne pas surcharger les racks de rangement</t>
  </si>
  <si>
    <t>Rangement du local</t>
  </si>
  <si>
    <t>Epi</t>
  </si>
  <si>
    <t>Installation de lignes de vie et acchats de harnais adaptés. Formqation du personnel au travail en hauteur.</t>
  </si>
  <si>
    <t xml:space="preserve">Avant de descendre, l'opérateur doit contrôler l'absence de gaz à l'aide d'un appareil de mesure des gaz. </t>
  </si>
  <si>
    <t>Consignation si possible + Habilitation (connaissance des risques élèctrique)</t>
  </si>
  <si>
    <t>Consignation, et supression de la pression résiduelle</t>
  </si>
  <si>
    <t>Formation gestes et postures</t>
  </si>
  <si>
    <t>Mise en place de passerelles</t>
  </si>
  <si>
    <t>eEquipement de protection collectif</t>
  </si>
  <si>
    <t>Investir dans des visières à la place des lunettes</t>
  </si>
  <si>
    <t>Port d'EPI,  pistolet à colle d'une température d'environ 160°</t>
  </si>
  <si>
    <t>Formation                                                                                             ( sur un circuit pneumatique, malgrés que la machine soit éteinte il réside toujours un présion résiduelle dans le circuit, l'ouverture du sectionneur pn</t>
  </si>
  <si>
    <t>Consigne de travail, formation  ( si jamais le pole positif entre en contact accidentellement avec la masse de la machine, cela court circuite la batterie et celle-ci explose)</t>
  </si>
  <si>
    <t>Rangement/tri de la zone</t>
  </si>
  <si>
    <t>Formation tournage</t>
  </si>
  <si>
    <t>Déplacement de l'atelier de maintenance
Plan de circulation
Règles de circulation</t>
  </si>
  <si>
    <t>harnais</t>
  </si>
  <si>
    <t>évaluation et plan d'action risque routier</t>
  </si>
  <si>
    <t>Formation</t>
  </si>
  <si>
    <t>Entrepôts</t>
  </si>
  <si>
    <t>PLV</t>
  </si>
  <si>
    <t>bureau logistique</t>
  </si>
  <si>
    <t>quai chargement /déchargement n°3 et 4</t>
  </si>
  <si>
    <t>quai chargement /déchargement n°4 et 5</t>
  </si>
  <si>
    <t>zone bennes déchets côté étiquette (quai n°7)</t>
  </si>
  <si>
    <t>Picking</t>
  </si>
  <si>
    <t>Grands crus</t>
  </si>
  <si>
    <t>stock TB</t>
  </si>
  <si>
    <t>commun</t>
  </si>
  <si>
    <t>quai de chargement 1 et 2</t>
  </si>
  <si>
    <t>quai de chargement  2</t>
  </si>
  <si>
    <t>quai de chargement  1</t>
  </si>
  <si>
    <t>chargement déchargement véhicule</t>
  </si>
  <si>
    <t>enelèvement des grilles sur chaîne pour se rendre aux bennes</t>
  </si>
  <si>
    <t>vidage de la grille ou du box metallique dans la benne</t>
  </si>
  <si>
    <t>appro palettes vide</t>
  </si>
  <si>
    <t>prélevement de colis</t>
  </si>
  <si>
    <t>pose intercalaire par couche</t>
  </si>
  <si>
    <t>manutantion des cartons</t>
  </si>
  <si>
    <t xml:space="preserve">filmage palettes </t>
  </si>
  <si>
    <t>manœuvre dans les allées</t>
  </si>
  <si>
    <t>stockage des commandes</t>
  </si>
  <si>
    <t>contrôle à réception</t>
  </si>
  <si>
    <t>rangement dans les stocks</t>
  </si>
  <si>
    <t>préparation de commande</t>
  </si>
  <si>
    <t>activité dans le stock</t>
  </si>
  <si>
    <t>Déchargement des TB des MDC</t>
  </si>
  <si>
    <t>Déchargement des TB ou MS</t>
  </si>
  <si>
    <t>stockage des TB</t>
  </si>
  <si>
    <t>deboxage des TB</t>
  </si>
  <si>
    <t>circulation des élévateurs</t>
  </si>
  <si>
    <t>conduite chariot</t>
  </si>
  <si>
    <t>entrée dans les stocks depuis l'extérieur</t>
  </si>
  <si>
    <t>Conduite de chariot</t>
  </si>
  <si>
    <t>gestion des stocks</t>
  </si>
  <si>
    <t>bureautique</t>
  </si>
  <si>
    <t>charge déséquilibrée</t>
  </si>
  <si>
    <t>aire de chargement pas à niveau (véhicule en pente)</t>
  </si>
  <si>
    <t>État des sols, dans bâtiment par temps de pluie</t>
  </si>
  <si>
    <t>Circulations communes, zones de manœuvres, passage des camions</t>
  </si>
  <si>
    <t>Zone en hauteur, en contre bas, avec un dispositif mobile ou de fortune…</t>
  </si>
  <si>
    <t>cartons</t>
  </si>
  <si>
    <t>DIB / cartons, liens, sac</t>
  </si>
  <si>
    <t>rouleau d'étiquettes adhésives (poids)</t>
  </si>
  <si>
    <t>palettes</t>
  </si>
  <si>
    <t>Manutention de charges  gestes répétitifs</t>
  </si>
  <si>
    <t>encombrement passage</t>
  </si>
  <si>
    <t xml:space="preserve">Manutention de charges  </t>
  </si>
  <si>
    <t>utilisation d'un ciseau à bois et marteau</t>
  </si>
  <si>
    <t>filmage manuel</t>
  </si>
  <si>
    <t xml:space="preserve">Contraintes d'organisations </t>
  </si>
  <si>
    <t>Circulations communes, zones de manœuvres des camions</t>
  </si>
  <si>
    <t>passage surélevé</t>
  </si>
  <si>
    <t>Objets stockés en hauteur, empilés</t>
  </si>
  <si>
    <t xml:space="preserve">Manutention mécanique de charges </t>
  </si>
  <si>
    <t>constraste luminosité intérieur/extérieur</t>
  </si>
  <si>
    <t>contrainte posturale de conduite</t>
  </si>
  <si>
    <t>Circulations communes, dangereuses, étroites, zones de manœuvres, état du véhicule…</t>
  </si>
  <si>
    <t>État des sols, passage  ou étroit…</t>
  </si>
  <si>
    <t xml:space="preserve">Manutention de charges </t>
  </si>
  <si>
    <t>Bruits continus de machines,  signaux sonores…</t>
  </si>
  <si>
    <t>stockage en hauteur</t>
  </si>
  <si>
    <t>colis (poids, volume, en hauteur)</t>
  </si>
  <si>
    <t xml:space="preserve">Circulations communes,  , étroites,  </t>
  </si>
  <si>
    <t>Bruits continus signaux sonores…</t>
  </si>
  <si>
    <t>Contraintes déplacements,contraintes de communication…</t>
  </si>
  <si>
    <t>Contraintes d'organisations ou des déplacements, contraintes de communication…</t>
  </si>
  <si>
    <t>Bruits continus de machines, signaux sonores…</t>
  </si>
  <si>
    <t>Liés à la manutention mécanique</t>
  </si>
  <si>
    <t>Liés à l'éclairage</t>
  </si>
  <si>
    <t>En entrant/sortant du camion, de part la différence de niveau entre le quai et le camion, le cahriot élévateur est secoué et la charge peut être désquilibrée. Risque que le chauffeur du camion reçoive un palette sur lui ci ce dernier reste à côté de l'accès au camion pendant le chargement/déchargement
chute de palette sur le chauffeur lorsque celui-ci reste près lors de l'entrée dans le véhicule (Chute de niveau en entrant avec le chariot)</t>
  </si>
  <si>
    <t>bascule du chariot ou de la charge dans le camion</t>
  </si>
  <si>
    <t>Colision avec un camion lors d'une manœuvre (service étiquette)</t>
  </si>
  <si>
    <t>Colision avec VL et camion dans la zone de manœuvre</t>
  </si>
  <si>
    <t>Glissade du chariot sur le béton lisse en entrant dans le bâtiment par temps de pluie</t>
  </si>
  <si>
    <t>le cariste emprunte le circuit des camions de livraison et de chargement en marche arrière =&gt; risque de collision (camion  peut ne pas le voir et le cariste à une visibilité réduite du fait de se retourner pour aller en marche arrière)</t>
  </si>
  <si>
    <t>le cariste en reculant dans la zone de circulation élévateur  peut ne pas voir le personnel à proximité et le percuter + pas de zone piéton définie clairement</t>
  </si>
  <si>
    <t>le cariste emprunte un escalier plateforme vetuste et aux marches très raide</t>
  </si>
  <si>
    <t>pour vider la grille le cariste l'éleve au préalable au dessus de la benne. Monte en haut de l'escalier pour vider la grille manuellement. L'escalier n'étant pas assez haut, le cariste enjambe la rembarde de sécurité de la plateforme de l'escalier et monte s</t>
  </si>
  <si>
    <t>en sortant manuellement les cartons de la grille risque de se couper</t>
  </si>
  <si>
    <t>position tordue de l'opérateur pour vider manuellement la grille ou le box =&gt; risque de se coincer le dos ou faire de mauvais mouvements</t>
  </si>
  <si>
    <t>risque de se faire mal au dos en retirant les sac du box</t>
  </si>
  <si>
    <t>quand l'opérateur prend sa palette manuellement risque écharde</t>
  </si>
  <si>
    <t>palettes non filmées jusqu'en haut quand les caristes attrapent la palette en hauteur avec son chariot les colis peuvent tomber sur le manutentionaire</t>
  </si>
  <si>
    <t>en manipulant les intercalaires risque de coupures main</t>
  </si>
  <si>
    <t>si le carton tombe qu'il y a de la casse risque de coupure en ramassant le verre</t>
  </si>
  <si>
    <t>montage de la palette manuellement risque de mal au dos</t>
  </si>
  <si>
    <t>s'entraver avec le socle de la filmeuse lorsque le passage est encombré pra des palettes ou élévateur</t>
  </si>
  <si>
    <t>dufait que le cariste doit manœuvrer dans une zone étroite il peut Heurter un piéton sur le passage(, choc, coincement)</t>
  </si>
  <si>
    <t>risque de collision à l'intersection entre caristes ( pas de visibilité )</t>
  </si>
  <si>
    <t xml:space="preserve"> port de rouleau(15kg) risque de mal au dos</t>
  </si>
  <si>
    <t>pour vérifier le contenu de la caisse, l'opérateur doit l'ouvrir avec un ciseau à bois pour faire lever sur le bord du couvercle de la caisse (tape sur le manche avec un marteau) =&gt; risque de déraper et se cogner la main</t>
  </si>
  <si>
    <t>l'opérateur dépose les caisses sur une palette pour les stocker ensuite à l'emplacement prévu dans le local =&gt; manipulation des caisses, risque mal de dos</t>
  </si>
  <si>
    <t>l'opérateur dépose les caisses sur une palette pour préparer la commande  =&gt; manipulation des caisses, risque mal de dos</t>
  </si>
  <si>
    <t>l'opérateur doit filmer la palette à la main en déposant le film depuis le bas vers haut en tournant autour et en déroulant le rouleau de film =&gt; risque mal de dos (15 à 20 palettes par jour)</t>
  </si>
  <si>
    <t>si l'opérateur se fait mal ou fait un malaise et perd connaissance, le local étant inaccessible de l'extérieur sans la clé, la personne n'est pas secourue rapidement</t>
  </si>
  <si>
    <t>en déchargeant le camion de TB par les côtés au milieu de la cour (pas d'utilisation des quai de déchargement), risque de collision entre l'élévateur et des camions en manœuvre pour faire 1/2 tour en cas de forte affluence</t>
  </si>
  <si>
    <r>
      <t xml:space="preserve">pour enlever un box </t>
    </r>
    <r>
      <rPr>
        <b/>
        <sz val="10"/>
        <color indexed="10"/>
        <rFont val="Arial"/>
        <family val="2"/>
      </rPr>
      <t>bois</t>
    </r>
    <r>
      <rPr>
        <sz val="11"/>
        <color theme="1"/>
        <rFont val="Calibri"/>
        <family val="2"/>
        <scheme val="minor"/>
      </rPr>
      <t>, le cariste enfourche le box . Si il enfourche trop loin il accroche le box situé derrière =&gt; risque que le box de derrière bascule sur l'élévateur =&gt; risque de coupure si le parebrise explose</t>
    </r>
  </si>
  <si>
    <t>risque d'écrassement avec un piéton lors de croisement, manœuvre</t>
  </si>
  <si>
    <t>mal de dos lié aux vibrations</t>
  </si>
  <si>
    <t>du fait du contraste de lumière quand le cariste est resté un certain temps en zone extérieur (surtout en zone ensoleillée), il est aveuglé durant quelques secondes et a une mauvaise visibilité =&gt; risque de collision avec d'autres caristes</t>
  </si>
  <si>
    <t>lorsque le cariste transporte une charge limitant sa visibilité à l'avant, il avance en marche arrière. De ce fait il effectue une rotation du tronc et de la tête pour voir en reculant</t>
  </si>
  <si>
    <t>Blocage des camions en attente de chargement qui gène l'accès de circulation des voitures =&gt; risque de collision dans les manœuvres</t>
  </si>
  <si>
    <t>Quai non couvert et par temps de pluie, gel, neige risque de glissade du chariot sur la rampe inclinée</t>
  </si>
  <si>
    <t xml:space="preserve">En fin de dépotage, en arrivant au bout de la rampe, risque de mettre le pied dans le vide (à l'entrée du camion sur les 2 extrémités manque de rampe) et risque de tomber par manque de barrière de protection au même niveau. </t>
  </si>
  <si>
    <t>Les caristes sont soumis au bruit des chariots toute la journée</t>
  </si>
  <si>
    <t>chute de colis stocké en hauteur lors de la manutention avec le chariot</t>
  </si>
  <si>
    <t>coupures membres supérieurs lors de l'ouverture des cartons</t>
  </si>
  <si>
    <t>chute de colis non filmés à l'étage au dessus du service échantillon</t>
  </si>
  <si>
    <t>En ouvrant la porte des toilettes, si quelqu'un sort en même temps des toilettes hommes, risque d'écrasement de doigt ou de coupure car les 2 portes ne peuvent pas s'ouvrir entièrement faute de place.4m2</t>
  </si>
  <si>
    <t xml:space="preserve">L'interphone du portail accès production est fixé au mur d'où obligation de se lever à longueur de journée pour appuyer sur le bouton. </t>
  </si>
  <si>
    <t>La posture au niveau du téléphone répétitive peut provoquer torticolis de garder l'appareil constamment à l'oreille tout en manipulant des documents</t>
  </si>
  <si>
    <t xml:space="preserve">photocopieur trop bruyant génant pour la communication interne et téléphonique
Pas compatbile  avec l'espace du  bureau logisique
trop de décibels
   </t>
  </si>
  <si>
    <t>Interdiction de se garer sur ancien parking étiquette</t>
  </si>
  <si>
    <t xml:space="preserve">Plan de circulation interne
marquage au sol </t>
  </si>
  <si>
    <t>Achat de bennes spécifique à ouverture  évitant au cariste les manipulations de ce type</t>
  </si>
  <si>
    <t>Palette refilmer et si reste une couche positionner les cartons à plat</t>
  </si>
  <si>
    <t>arceau de protection + plexi sur le dessus du chariot</t>
  </si>
  <si>
    <t>changement des lampes par des néons</t>
  </si>
  <si>
    <t>changement des lampes par des néons.
Formation CACES.
Espace dégagé derrière les portes d'accès.</t>
  </si>
  <si>
    <t>siège avec poignée d'appui pour pivoter</t>
  </si>
  <si>
    <t xml:space="preserve">plan de circulation externe
marquage au sol </t>
  </si>
  <si>
    <t>achat de chariot elec</t>
  </si>
  <si>
    <t>vérification du matériel
conformité du matériel
Formation cariste</t>
  </si>
  <si>
    <t>alarme existante, affifchage de ne pas
la shunter</t>
  </si>
  <si>
    <t>Devis réalisé pour mise à niveau des sols quais 4 et 5.</t>
  </si>
  <si>
    <t>Mettre en place un plan de circulation et parking extérieur.</t>
  </si>
  <si>
    <t>Plan de circulation
Règles de circulation</t>
  </si>
  <si>
    <t>achat de bennes
basculantes</t>
  </si>
  <si>
    <t>Vérifier la manipulation et du process pour vider les bennes</t>
  </si>
  <si>
    <t>2021 = système de recyclage des glacines</t>
  </si>
  <si>
    <t>rappel de consigne avec affichage du port des EPI</t>
  </si>
  <si>
    <t>Au 31/08/2021 ; il n'y a plus de palettes non filmées jusqu'en haut.</t>
  </si>
  <si>
    <t>Au 31/08/2021 ; demande à l'animateur sécurité de faire réaliser des formations ou de l'information sur les gestes et postures</t>
  </si>
  <si>
    <t xml:space="preserve">remplacement de chariot à gaz
par chariot elec </t>
  </si>
  <si>
    <t xml:space="preserve">marquages exterieurs emplacement
véhicules et camion </t>
  </si>
  <si>
    <t>Au 31/08/2021 ; existance d'un projet de refaire les quais avec des quais niveleurs. En attente de validation de la Direction.</t>
  </si>
  <si>
    <t>Filmer les colis sur palette</t>
  </si>
  <si>
    <t>Au 31/08/2021 ; plus que des emballages polystirene dans cette zone.</t>
  </si>
  <si>
    <t>Au 31/08/2021 ; interphone HS</t>
  </si>
  <si>
    <t>OK</t>
  </si>
  <si>
    <t>31/09/2021</t>
  </si>
  <si>
    <t>RF</t>
  </si>
  <si>
    <t>TM</t>
  </si>
  <si>
    <t>MFL</t>
  </si>
  <si>
    <t xml:space="preserve">informatique </t>
  </si>
  <si>
    <t>Ok pour le changement
mais oblige le personnel à se lever à toir de rôle</t>
  </si>
  <si>
    <t xml:space="preserve"> remise place initaile Interphone place a hauteur d un bureau
donc moins
de deplacement  compatibilite duTEL </t>
  </si>
  <si>
    <t xml:space="preserve">nette amélioration </t>
  </si>
  <si>
    <t xml:space="preserve">L5 </t>
  </si>
  <si>
    <t>L6 L5 L1</t>
  </si>
  <si>
    <t>L5 L1</t>
  </si>
  <si>
    <t xml:space="preserve">L6 
</t>
  </si>
  <si>
    <t>L6
L5</t>
  </si>
  <si>
    <t>L5
L6</t>
  </si>
  <si>
    <t>L3
L5
L6</t>
  </si>
  <si>
    <t>L5
L6
L1
L3</t>
  </si>
  <si>
    <t xml:space="preserve">L5
L6
</t>
  </si>
  <si>
    <t xml:space="preserve">L5
L6
L1
</t>
  </si>
  <si>
    <t>L5
L1</t>
  </si>
  <si>
    <t>L5
L6
L1</t>
  </si>
  <si>
    <t>L3
L5
L6
L1</t>
  </si>
  <si>
    <t>L6
L1
L3
L5</t>
  </si>
  <si>
    <t>L5
L8
L9
L13</t>
  </si>
  <si>
    <t>L3
L1</t>
  </si>
  <si>
    <t>L6
L5
L1
L9
L3</t>
  </si>
  <si>
    <t>L3
L5
L1</t>
  </si>
  <si>
    <t>L13</t>
  </si>
  <si>
    <t>production</t>
  </si>
  <si>
    <t>dépalettiseur</t>
  </si>
  <si>
    <t>déhoussage</t>
  </si>
  <si>
    <t>dépalettisation des couches</t>
  </si>
  <si>
    <t>rangement palette vide, housse</t>
  </si>
  <si>
    <t>Contrôle palette (affichette, état palette)</t>
  </si>
  <si>
    <t>déhoussage sur le convoyeur</t>
  </si>
  <si>
    <t>approvisionnement</t>
  </si>
  <si>
    <t xml:space="preserve">rangement palette vide </t>
  </si>
  <si>
    <t>convoyage des bouteilles vers la rinceuse</t>
  </si>
  <si>
    <t>robot</t>
  </si>
  <si>
    <t>deboxage</t>
  </si>
  <si>
    <t>déboxage</t>
  </si>
  <si>
    <t>approvisionnement des box</t>
  </si>
  <si>
    <t>Bout de igne</t>
  </si>
  <si>
    <t>circulation autour du poste</t>
  </si>
  <si>
    <t>deboxage manuel</t>
  </si>
  <si>
    <t>rinçage</t>
  </si>
  <si>
    <t>sanitation</t>
  </si>
  <si>
    <t>nettoyage</t>
  </si>
  <si>
    <t>tirage</t>
  </si>
  <si>
    <t>avinage</t>
  </si>
  <si>
    <t>Boucheuse</t>
  </si>
  <si>
    <t>changement de format</t>
  </si>
  <si>
    <t>Bouchonnage</t>
  </si>
  <si>
    <t>Sertisseuse</t>
  </si>
  <si>
    <t>sertissage</t>
  </si>
  <si>
    <t>filtre</t>
  </si>
  <si>
    <t>palette filtration</t>
  </si>
  <si>
    <t>changement cartouche pre filtre</t>
  </si>
  <si>
    <t>approvisionnement bouchon et capsules</t>
  </si>
  <si>
    <t>ouverture carton</t>
  </si>
  <si>
    <t>approvisionnement bouchon</t>
  </si>
  <si>
    <t>manipulation des cartons</t>
  </si>
  <si>
    <t>Vidange trémis bouchons</t>
  </si>
  <si>
    <t>capsulateur à vis</t>
  </si>
  <si>
    <t>changement format</t>
  </si>
  <si>
    <t>capsulateur (surbouchonnage)</t>
  </si>
  <si>
    <t>approvisionnement capsules</t>
  </si>
  <si>
    <t>etiqueteuse adhésive</t>
  </si>
  <si>
    <t>changement de rouleau</t>
  </si>
  <si>
    <t>étiqueteuse à colle</t>
  </si>
  <si>
    <t>pose de médaille</t>
  </si>
  <si>
    <t>séchage des bouteilles</t>
  </si>
  <si>
    <t>accès convoyeur avant étiqueteuse</t>
  </si>
  <si>
    <t>palettisation manuelle</t>
  </si>
  <si>
    <t>mise des cartons sur palette</t>
  </si>
  <si>
    <t>toute</t>
  </si>
  <si>
    <t>montage des éléments</t>
  </si>
  <si>
    <t>intervention dans la machine</t>
  </si>
  <si>
    <t>pilotage sur écran</t>
  </si>
  <si>
    <t>changement de brosse</t>
  </si>
  <si>
    <t>encaisseuse</t>
  </si>
  <si>
    <t>tous les postes</t>
  </si>
  <si>
    <t>formeuse</t>
  </si>
  <si>
    <t>approvisionnement carton par cariste</t>
  </si>
  <si>
    <t>palettisation</t>
  </si>
  <si>
    <t>transfert de palette pour filmage, stockage pour retrait cariste</t>
  </si>
  <si>
    <t>Impression carton</t>
  </si>
  <si>
    <t>approvisionnement en cartons</t>
  </si>
  <si>
    <t>marquage carton</t>
  </si>
  <si>
    <t>déhoussage des palettes complètes</t>
  </si>
  <si>
    <t>préparation de la colle</t>
  </si>
  <si>
    <t>Prise et manipulation un ou plusieurs cartons pour encollage</t>
  </si>
  <si>
    <t>zone de travail</t>
  </si>
  <si>
    <t>plannification du travail</t>
  </si>
  <si>
    <t>lignes</t>
  </si>
  <si>
    <t>sanitaires</t>
  </si>
  <si>
    <t>Lignes</t>
  </si>
  <si>
    <t>injection Velcorin</t>
  </si>
  <si>
    <t>impression carton</t>
  </si>
  <si>
    <t>Zone en hauteur avec un dispositif mobile</t>
  </si>
  <si>
    <t>cutter</t>
  </si>
  <si>
    <t>chute de bouteilles</t>
  </si>
  <si>
    <t>Moyens de manutention matériel défectueux…</t>
  </si>
  <si>
    <t>bouteilles mal alignées</t>
  </si>
  <si>
    <t>bouteilles tombées sur le convoyeur</t>
  </si>
  <si>
    <t>casses bouteilles</t>
  </si>
  <si>
    <t>précipitation</t>
  </si>
  <si>
    <t>Circulation commune</t>
  </si>
  <si>
    <t>Zone en contre bas</t>
  </si>
  <si>
    <t>replier les box vide</t>
  </si>
  <si>
    <t xml:space="preserve"> gestes répétitifs, contraintes posturales de la tâche</t>
  </si>
  <si>
    <t>bouteilles cassées, ébréchées</t>
  </si>
  <si>
    <t>verre</t>
  </si>
  <si>
    <t>produit chimique</t>
  </si>
  <si>
    <t>tuyauteries</t>
  </si>
  <si>
    <t>poids des croix</t>
  </si>
  <si>
    <t>tuyauterie au sol</t>
  </si>
  <si>
    <t>poids des vis</t>
  </si>
  <si>
    <t>poids des têtes de sertissage</t>
  </si>
  <si>
    <t>position de travail</t>
  </si>
  <si>
    <t xml:space="preserve">passage encombré </t>
  </si>
  <si>
    <t>poids du carter</t>
  </si>
  <si>
    <t>eau chaude 90 °C</t>
  </si>
  <si>
    <t>poids du carton</t>
  </si>
  <si>
    <t>Zone en hauteur avec un dispositif mobile …</t>
  </si>
  <si>
    <t xml:space="preserve">accessibilité au bol </t>
  </si>
  <si>
    <t>accessibilité à la canne de distribution de capsule (18,7, 25, 75cl, 1L)</t>
  </si>
  <si>
    <t>organe en mouvement</t>
  </si>
  <si>
    <t>passage sous convoyeur</t>
  </si>
  <si>
    <t>poids des rouleaux d'étiquettes</t>
  </si>
  <si>
    <t xml:space="preserve">Zone en hauteur avec un dispositif mobile </t>
  </si>
  <si>
    <t>poids du cylindre et contrainte posturale de l'intervention</t>
  </si>
  <si>
    <t>appareil brûlant</t>
  </si>
  <si>
    <t>cables électrique au sol fixé au sol</t>
  </si>
  <si>
    <t>Manutention de charges unitaires, gestes répétitifs, contraintes posturales de la tâche</t>
  </si>
  <si>
    <t xml:space="preserve"> ambiance froide</t>
  </si>
  <si>
    <t>éléments anguleux et saillants</t>
  </si>
  <si>
    <t>écran tactile</t>
  </si>
  <si>
    <t>contraintes posturales de la tâche, contraintes posturales de l'objet</t>
  </si>
  <si>
    <t>tuyau au sol</t>
  </si>
  <si>
    <t>sol mouillé</t>
  </si>
  <si>
    <t>liens saillants</t>
  </si>
  <si>
    <t>plaque de bois agglo lourde et de superficie égale à la palette</t>
  </si>
  <si>
    <t>froid</t>
  </si>
  <si>
    <t>posture statique ou piétinement</t>
  </si>
  <si>
    <t>Circulations dangereuses, zones de manœuvres et circulation chariot élévateur</t>
  </si>
  <si>
    <t>Toxique par inhalation. Nocif en cas d'ingestion. Provoque des
brûlures.</t>
  </si>
  <si>
    <t>convoyeur d'entrainement des cartons</t>
  </si>
  <si>
    <t>mini 3</t>
  </si>
  <si>
    <t>en dépalettisant une couche de bouteille, l'opérateur en reculant sur la plateforme peut chuter si le garde corps n'est pas installé, un seu face avc garde crps sur la plateforme.</t>
  </si>
  <si>
    <t>lorsque l'opérateur coupe le plastique, risque dans l'élan du geste de se couper au niveau de l'autre bras ou bien de couper un collègue à proximité</t>
  </si>
  <si>
    <t>si l'opérateur centre mal de depalettiseur, les bouteilles aux extrémités ne sont pas prises par les boudins et peuvent tomber =&gt;casse et projection près de l'opérateur et des opérateurs à proximité</t>
  </si>
  <si>
    <t>L'opérateur pour faire ses contrôles de palette, empiète sur la voie de circulation des chariots élévateur =&gt;Heurt, choc, écrasement par le cariste</t>
  </si>
  <si>
    <t>le depalettiseur est maintenu par une sangle, en cas de rupture de cette sangle, le plateau (boudins) bascule avec son poids et tombe sur les jambes de l'opérateur</t>
  </si>
  <si>
    <t>L'opérateur pour faire ses contrôles de palette, empiète sur la voie de circulation des chariots élévateur =&gt;Heurt, choc, écrasement par le cariste qui apporte une autre palette et de ce fait n'a pas de visibilité</t>
  </si>
  <si>
    <t>pour déhousser, décoiffer le haut de la palette et les 1ers intercalaires de la palette, l'opérateur monte sur le convoyeur à rouleau =&gt; risque de chute</t>
  </si>
  <si>
    <t>quand l'alignement des bouteilles est décalée sur les couches des palettes 1 opérateur se glisse dérrière la palette pour maintenir les bouteilles droites tandis que de l'autre reste aux commandes =&gt;choc,coupure,projection de verres sur l'opérateur</t>
  </si>
  <si>
    <t>L'opérateur pour faire stocker les palettes vides, empiète sur la voie de circulation des chariots élévateur =&gt;Heurt, choc, écrasement par le cariste</t>
  </si>
  <si>
    <t>la hauteur d'empilement dépasse la hauteur de l'opérateur =&gt; douleurs articulaires car charge soulevée équivalente à 20/25 kg</t>
  </si>
  <si>
    <t>Pour relever les bouteilles tombées l'opérateur soulève le capot en plexi qui est lourd =&gt; risque blocage articulaire, ou froissement musculaire</t>
  </si>
  <si>
    <t>Pour relever les bouteilles tombées l'opérateur soulève le capot en plexi qui peut se rabattre sur lui &gt; choc, coincement</t>
  </si>
  <si>
    <t>quand le robot lève la couche dans le box, les bouteilles au coin du box peuvent frotter la grille et ne pas être prises par les ventouses. De ce fait cela génère une prise d'air au niveau de la rampe de préhension du robot (manque d'air) et il finit par  lâcher les bouteilles</t>
  </si>
  <si>
    <t>en cas de besoin d'arrêter en urgence le robot, le coup de poing n'est pas accessible rapidement si l'opérateur se situe de l'autre côté du convoyeur.L'opérateur passe sous le convoyeur et peut se heurter</t>
  </si>
  <si>
    <t>Traversée de la zone de circulation du cariste approvisionnant le robot par le personnel  =&gt; risque de collision piéton / chariot</t>
  </si>
  <si>
    <t>zone de circulation des chariot vers les entrepôts et lignes chevauche la zone de manœuvre du cariste robot   =&gt; risque de collision chariot/ chariot</t>
  </si>
  <si>
    <t>dans le cas d'une panne du robot, pour finir l'OF l'opérateur pour déboxer manuellement jusqu'au fond de la grille doit se pencher fortement et risque de se coincer le dos</t>
  </si>
  <si>
    <t xml:space="preserve"> l'opérateur pour déboxer manuellement jusqu'au fond de la grille doit se pencher fortement et risque de se coincer le dos</t>
  </si>
  <si>
    <t xml:space="preserve"> risque de se coincer les doigts ou la main en refermant la grille</t>
  </si>
  <si>
    <t>risque de se couper en prenant des bouteilles ébréchées ou avec un défaut verrier</t>
  </si>
  <si>
    <t>lors d'une casse bouteille, l'opérateur peut se couper en récupérant à la main ou avec la pelle/balayette les morceaux et les bouteilles cassées</t>
  </si>
  <si>
    <t>L'opérateur doit verser le produit chimique depuis le bidon de 20L dans un pichet doseur pour ensuite verser le tout dans le bac de sanitation du PFR =&gt; risque que le produit tombe à côté ou sur les mains de l'opérateur (brûlure chimique)</t>
  </si>
  <si>
    <t>Pour accéder au bidon de produit chimique nécessaire pour la sanitation (pichet doseur), l'opérateur doit enjamber une tuyauterie vin alimentant les cuves de tirage</t>
  </si>
  <si>
    <t>afin de nettoyer les croix d'entrée et sortie de la rinceuse, l'opérateur doit les soulever pour les retirer (10kg chacune) à bout de bras =&gt; risque de se coincer le dos</t>
  </si>
  <si>
    <t>lors de changement de cuve l'opérateur se déplace dans une zone encombrée de tuyau d'alimentation de vin au sol</t>
  </si>
  <si>
    <t>afin de faire le changement de format des croix d'entrée et sortie de la boucheuse, l'opérateur doit les soulever pour les retirer (10kg chacune) à bout de bras =&gt; risque de se coincer le dos</t>
  </si>
  <si>
    <t>afin de faire le changement de format de la vis de la boucheuse, l'opérateur doit la soulever pour la retirer (15 kg à 20 kg) à bout de bras =&gt; risque de se coincer le dos</t>
  </si>
  <si>
    <t>afin de faire le changement de format de la vis de la sertisseuse, l'opérateur doit la soulever pour la retirer (15 kg à 20 kg) à bout de bras =&gt; risque de se coincer le dos</t>
  </si>
  <si>
    <t>afin de faire le changement de format des croix de la sertisseuse, l'opérateur doit les soulever pour la retirer (15 kg à 20 kg) à bout de bras =&gt; risque de se coincer le dos</t>
  </si>
  <si>
    <t>afin de faire le changement de format des têtes de la sertisseuse, l'opérateur doit les soulever pour les retirer (12 kg à 15 kg) à bout de bras =&gt; risque de se coincer le dos</t>
  </si>
  <si>
    <t>pour changer les têtes de sertissage l'opérateur doit entrer dans la machine et enjambe le convoyeur</t>
  </si>
  <si>
    <t>pour bloquer ou débloquer la colonne de sertissage l'opérateur doit entrer dans la machine et enjambe le convoyeur</t>
  </si>
  <si>
    <t xml:space="preserve">lorsque l'opérateur sort les plaques de filtration,il peut s'entraver dans le tuyau d'arrivée du vin situé à 50 cm du sol entre la machine et les filtres </t>
  </si>
  <si>
    <t>lors de l'avinage, l'opérateur récupère le vin de la tireuse à l'aide d'un seau et le transfert dans le cuvon de la palette de filtration (plusieurs fois)=&gt; il monte sur une petite plateforme et lève le seau pour le vider =&gt; risque de déséquilibre et chute</t>
  </si>
  <si>
    <t>pour changer les cartouches du carter pré filtre, l'opérateur doit soulever le carter (12 kg) en hauteur (1, 70 m)</t>
  </si>
  <si>
    <t>lorsque l'opérateur coupe le carton, risque dans l'élan du geste de se couper au niveau de l'autre bras</t>
  </si>
  <si>
    <t>lorsque l'opérateur a besoin d'accéder au carton le plus au dessus de la palette, il doit bouger le carton plein de bouchon (hauteur et poids) =&gt; risque douleurs dorsales ou mauvais mouvement</t>
  </si>
  <si>
    <t>Risque de chute de hauteur lors de la phase de descente</t>
  </si>
  <si>
    <t>pour sortir les bouchons restant dans le bol (changement de type de bouchons) l'opérateur doit monter dans le monobloc =&gt; risque de chute</t>
  </si>
  <si>
    <t>pour changer la canne (changement de format de capsule à vis) l'opérateur doit monter dans la machine =&gt; risque de chute</t>
  </si>
  <si>
    <t>Si l'opérateur dépose la rangée de capsule alors qu'il ne reste plus du tout de capsule dans le distributeur, il peut se faire pincer les doigt par le système de glisse des capsules qui déclenche au même moment</t>
  </si>
  <si>
    <t>pour accéder à l'arrière des étiqueteuse (colle ou adhésive), l'opérateur est obligé de passer sous un ou plusieurs convoyeur =&gt; risque de se cogner ou se coincer le dos</t>
  </si>
  <si>
    <t>pour changer le rouleau d'étiquette l'opératrice est obligée de monter sur une palette plastique et dépose le rouleau à bout de bras dans l'emplacement prévu dans l'étiqueteuse =&gt; contrainte posturale risque de douleurs musculaires</t>
  </si>
  <si>
    <t>pour utiliser la machine à médaille, la sécurité de la porte est shintée. Lorsque l'opérateur fait un raccord du rouleau il intervient dans la machine en fonctionnement =&gt; risque de coincement dans les éléments en mouvement</t>
  </si>
  <si>
    <t>pour effectuer des changements de format (changement de pièces), l'opérateur doit rentrer dans la machine à l'aide d'un escabeau =&gt; risque de chute en entrant ou sortant</t>
  </si>
  <si>
    <t>pour changer le cylindre de transfert des étiquettes, l'opérateur doit se courber dans la machine pour le sortir à bout de bras et idem pour mettre le nouveau =&gt; risque de se coincer le doigt ou de se faire mal au dos</t>
  </si>
  <si>
    <t>des que l'opérateur doit accéder au convoyeur avant étiqueteuse à colle, il passe sur le cablage et risque de s'entraver les pieds dedans</t>
  </si>
  <si>
    <t>L'opérateur prend le carton depuis le convoyeur et le dépose sur la palette (120 cartons par palette)=&gt; risques de mal de dos (TMS)</t>
  </si>
  <si>
    <t>Au moment des périodes hivernales très froides, les T°dans cet atelier manuel peuvent descendre à 10 °C =&gt; contractures, coup de froid, fatigue</t>
  </si>
  <si>
    <t>Pour remettre le cylindre transfert palette (2 fois/j), l'opérateur monte sur un escabeau en portant le cylindre à bout de bras (+de 10kg) =&gt; risque de perdre l'équilibre</t>
  </si>
  <si>
    <t>A chaque intervention dans la machine, l'opérateur relève les portes coulissantes en hauteur. Or ces dernières ont une butée maximale qui les empechent de remonter complètement. L'opérateur lors de ses interventions se cogne alors aux angles saillants qui dépassent.</t>
  </si>
  <si>
    <t>lors de la circulation autour de l'étiqueteuse, l'opérateur peut se cogner la tête à l'écran situé dans le passage</t>
  </si>
  <si>
    <t>pour changer le rouleau d'étiquette l'opératrice dépose le rouleau à bout de bras dans l'emplacement prévu dans l'étiqueteuse =&gt; contrainte posturale risque de douleurs musculaire</t>
  </si>
  <si>
    <t>pour changer la rampe de brosse, l'oprateur est obligé de poser un genou dans la machine tout en s'étirant pour accèder à l'emplacement de la rampe</t>
  </si>
  <si>
    <t>le tuyau d'eau est au sol (pas d'enrouleur), l'opérateur risque de s'entraver dedans et de tomber</t>
  </si>
  <si>
    <t>Pour nettoyer la machine (casse bt, et nettoyage des éléments machine), l'opérateur monte dans la machine à l'aide d'un escabeau. Il se contorsionne pour nettoyer avec une éponge ou un outil "maison" pas bien adapté (lourd et pas efficace) =&gt; risque de choc et chute</t>
  </si>
  <si>
    <t>Certaines zones sont supérieures à 85dB. Un plan cartographié du bruit sur site existe.</t>
  </si>
  <si>
    <t>Lorsque le sol de la ligne a été nettoyé, le cariste approvisant les cartons roule et freine sur un sol mouillé  et risque de perdre le contrôle du chariot =&gt; collision avec une machine ou un personne à proximité</t>
  </si>
  <si>
    <t xml:space="preserve">risques de collision avec les transpalettes entre les opérateurs des 3 lignes (zone étroite commune et encombrée par les produits) </t>
  </si>
  <si>
    <t>en déplaçant les palettes ou grilles avec le transpalette =&gt; risque de collision avec un cariste dans la zone (réduite) où elle manoeuvre</t>
  </si>
  <si>
    <t>l'opérateur doit couper le film plastique qui entoure la palette et les liens =&gt; risque de coupure</t>
  </si>
  <si>
    <t xml:space="preserve">L'opérateur tire à mains nues les liens saillants </t>
  </si>
  <si>
    <t>en retirant la plaque servant à protéger les cartons, l'opérateur peut se faire mal au dos</t>
  </si>
  <si>
    <t>en retirant la plaque servant à protéger les cartons, l'opérateur peut se faire tomber la plaque sur la tête</t>
  </si>
  <si>
    <t xml:space="preserve">l'opérateur   transfere la colle dans un pichet en basculant le pot de colle: si la colle déborde au sol risque de glissade </t>
  </si>
  <si>
    <t>en manipulant les cartons l'opérateur risque des petites coupures aux mains et avant bras</t>
  </si>
  <si>
    <t>en période hivernale et du fait d'une activité plus ou moins statique, l'opérateur peut se contracter et avoir des difficultés à manipuler les objets + fatigue</t>
  </si>
  <si>
    <t>l'opérateur navigue dans la zone et piétine souvent ou bien à une activité répétitive nécessitant une station debout =&gt; fatigue, douleur aux jambes, pb de circulation sanguine…</t>
  </si>
  <si>
    <t>des insertions de planning sans le communiquer à l'opérateur le contraigne à travailler dans l'urgence et à dépasser les horaires</t>
  </si>
  <si>
    <t>pour aller aux sanitaires, le personnel des lignes doit traverser la zone de circulation des caristes qui viennent retirer les produits finis</t>
  </si>
  <si>
    <t>Chimique ; inhalation ou contatc avec le produit</t>
  </si>
  <si>
    <t>Produit inodore et incolore. Rajouter au fin juste entre la filtration et le tirage.
Inhalation : danger si pur et si l'hydrolyse n'est pas terminée (environ 12h en fonction de la température).
Contact peau ; danger que si pur, pendant la phase de changement de bouteille ou par déversement.
Ingestion ; danger si ingestion avant la fin de l'hydrolyse.</t>
  </si>
  <si>
    <t>traumatisme ou coupure</t>
  </si>
  <si>
    <t>lors de l'alimentation des cartons neutres sur la machine à impression, les chaînes d'entrainement des cartons sont à nu. Risque de se faire happer un vêtement ou l'avant bras.</t>
  </si>
  <si>
    <t>garde corps peut être utilisé pour dépalettiser la 1ère couche et uniquement celle-ci.</t>
  </si>
  <si>
    <t>utilisation de cutter peroquet. Test en cours sur ligne 6 d'un système de perche afin d'atteindre la hauteur souhaitée</t>
  </si>
  <si>
    <t>vêtement de travail,  chaussures de sécurité
Formation au poste</t>
  </si>
  <si>
    <t>Changement de process, les palettes sont stockées sur la zone de dépaettisation, sans besoin de traverser la zone de circulation cariste</t>
  </si>
  <si>
    <t>Contrôle pérodique APAVE tout les 6 mois e l'étt de la sangle</t>
  </si>
  <si>
    <t>Utilisation d'un manche afin de ne plus monter sur l'escabeau</t>
  </si>
  <si>
    <t>Refuser l'utilisation de palette désalignée. Le cas échéant, mettre les bouteilles en caisse palette</t>
  </si>
  <si>
    <t>Plan de circulation intérieur</t>
  </si>
  <si>
    <t>Le cariste en charge de l'évacuation des palettes ne laisse pas des piles qui dépassent la hauteur de l'opérateur</t>
  </si>
  <si>
    <t>Etudier la mise en place de verrins</t>
  </si>
  <si>
    <t>Barrières physiques qui protègent des éclats de verre</t>
  </si>
  <si>
    <t>Utilisation du bouton d'arrêt de cycle qui stoppe le robot</t>
  </si>
  <si>
    <t>Baliser une zone de circulation piéton devant le robot</t>
  </si>
  <si>
    <t>Baliser une zone de circulation sécurisée</t>
  </si>
  <si>
    <t>Depuis 2020, c'est le cariste qui approvisionne es box dans le robot. Règles de circulation interne.</t>
  </si>
  <si>
    <t xml:space="preserve">moyens mis a disposition(rehausseur) </t>
  </si>
  <si>
    <t>Formation des opérateurs au système de pliage du box</t>
  </si>
  <si>
    <t>Présence d'un robot de déboxage automatique. 99% des palox sont déboxés automatiquement.</t>
  </si>
  <si>
    <t xml:space="preserve">gant anticoupure
</t>
  </si>
  <si>
    <t>gant anticoupure</t>
  </si>
  <si>
    <t>Mise à disposition de masque facial et gant protection</t>
  </si>
  <si>
    <t>Toutes les cuves tampon de la ligne 5 ne sont pas utilisées, étudier la possibilité d'optimiser l'espace de travail en enlevant les cuves inutiles.</t>
  </si>
  <si>
    <t>Respect des consignes de gestes et postures pour la manutension + demander de l'aide à un collègue si nécessaire.</t>
  </si>
  <si>
    <t>Toutes les cuves tampon de la ligne 5 ne sont pas utilisées, étudier la possibilité d'optimiser l'espace de travail en enlevant les cuves inutiles. Etudier la possibilité de fixer les tuyaux de la ligne 1.</t>
  </si>
  <si>
    <t>Adopter une posture de travail la plus adéquate possible.</t>
  </si>
  <si>
    <t xml:space="preserve">Toutes les cuves tampon de la ligne 5 ne sont pas utilisées, étudier la possibilité d'optimiser l'espace de travail en enlevant les cuves inutiles. </t>
  </si>
  <si>
    <t>Minimiser le poids du seau en ne le remplissant pas exagérément.</t>
  </si>
  <si>
    <t>Effectuer cette opération à 2 personnes.</t>
  </si>
  <si>
    <t>Utilisation de cutter sécurisé ou col de cygne</t>
  </si>
  <si>
    <t>Utilisation d'une échelle mobile avec garde corps et système d'attache manuelle par chaînette</t>
  </si>
  <si>
    <t>Utilisation d'un marche pied pour monter dans le monobloc</t>
  </si>
  <si>
    <t>Depuis Novembre 2021, mise en pace d'appareils de levage dédiés pour positionner es rouleaux à hauteur des postes.</t>
  </si>
  <si>
    <t>certain opérateur arrête la machine pour faire le raccord
+ panneau avertisseur par rapport au danger</t>
  </si>
  <si>
    <t>escabeau normalisé</t>
  </si>
  <si>
    <t>utilisation d'une plateforme élévatrice pour les palettes europe (80x120) - 1 seul à disposition pour l'ensemble des lignes</t>
  </si>
  <si>
    <t>protections auditives jetables à disposition et dotation annuelle pour les titulaires.</t>
  </si>
  <si>
    <t>Interdiction au cariste de pénétrer dans la zone (l'opérateur prend les palette en limite de zone avec un transpalette)</t>
  </si>
  <si>
    <t>Plan et règles de circulation interne</t>
  </si>
  <si>
    <t>Lumière clignotante lors de l'ouverture de la porte de la L13</t>
  </si>
  <si>
    <t>cutter à lame rétractable ou col de cygne</t>
  </si>
  <si>
    <t>port de gants de protection</t>
  </si>
  <si>
    <t>Fin de l'utilisation des paques agglo</t>
  </si>
  <si>
    <t>Inhalation : utilisation des bandelettes de détection dans la machine et dans son environnement proche. Port du masque lorsque la bouteille est ouverte.
Contact peau ; port des EPI (gants nitriles + couverture du corps + masque lorsque le produit pur est ouvert).
Ingestion ; ajout d'une pastille de couleur rouge pour tous les échantillons de tirage prélevés.
Formation annuelle par le fournisseur pour les utilisateurs.</t>
  </si>
  <si>
    <t>Mise en place d'un carter de protection</t>
  </si>
  <si>
    <t>Mettre en pace un système de garde corps adapté.</t>
  </si>
  <si>
    <t>Test cutter peroquet + perche en cours sur la igne 6. Si efficace à étendre sur es autres lignes</t>
  </si>
  <si>
    <t>Mise à disposition de gants et de lunettes/visières</t>
  </si>
  <si>
    <t>Intégration dans le préventif interne d'une fréquence de contrôle + mise en place d'un double système de sécurisation</t>
  </si>
  <si>
    <t>Etudier la possibilité d'un système de voix de circuation adapté (écarté des paettes à déhousser), ou bien d'un système visuel ou sonore du chariot lors des phases d'avance ou de recul. Intégrer l'équipe logistique pour avis et prise de décision.</t>
  </si>
  <si>
    <t>Les opérateurs sont de tailles différentes, étudier la possibilité d'un manche télescopique</t>
  </si>
  <si>
    <t>Suivant a position des bardages sur la ligne 1 et l'évolution du dépalettiseur de la ligne 1, étudier la possibilité de mettre en place une zone dédiée pour le stockage des palettes vides.</t>
  </si>
  <si>
    <t>En arrivant en fin de box la caisse palette est mise à hauteur à l'aide d'un transpalette</t>
  </si>
  <si>
    <t>E n arrivant en fin de box la caisse palette est mise à hauteur à l'aide d'un transpalette</t>
  </si>
  <si>
    <t>Mettre en pace un autocoant pour identifier le risque de brûlure</t>
  </si>
  <si>
    <t>Mettre en place un escabau d'une largeur d'environ 40cm avec accès sur le côté et gardes corps</t>
  </si>
  <si>
    <t>Mettre en pace un affichage qui indique de stopper la ligne si besoin de remplir à vide, ou bien ne pas attendre que la ligne soit vide avant de recharger.</t>
  </si>
  <si>
    <t>Formation gestes et postures à prévoir</t>
  </si>
  <si>
    <t>Partage de l'élévateur mobile L3/L5
Prévoir un investissement du même type d'appareil pour ligne 3</t>
  </si>
  <si>
    <t>Mettre en place un avertissement par affichage de risque de brulûre</t>
  </si>
  <si>
    <t>Modification ou protection du chemin de câble</t>
  </si>
  <si>
    <t>Voir avec opérateurs pour l'achat et l'utilisation d’un transpalette  avec plateforme de levage</t>
  </si>
  <si>
    <t>Construction d'un atelier fermé</t>
  </si>
  <si>
    <t>Mettre en place un escabeau adapté avec garde corps</t>
  </si>
  <si>
    <t>1) Etudier la possibiité de faire monter les portes plus hautr
2) mettre en place des mousses de protection si possible
3) Identifier par couleur jaune/noire les coins sailants.</t>
  </si>
  <si>
    <t>mettre un enrouleur sur la ligne 1</t>
  </si>
  <si>
    <t>Mise en place d'échauffements musculaire</t>
  </si>
  <si>
    <t>Plan de circulation
Règles de circulation
Miroir de sécurité 
Passage pieton matérialisé au sol</t>
  </si>
  <si>
    <t>Envisager l'utilisation de fil nylon</t>
  </si>
  <si>
    <t>pompe</t>
  </si>
  <si>
    <t>blouse? Gants?</t>
  </si>
  <si>
    <t>panneaux radiants</t>
  </si>
  <si>
    <t>siège assis / debout</t>
  </si>
  <si>
    <t>Rapport CARSAT du 19/02/2018 :
Mettre en place un système d'aspiration de l'air de l'intérieur de la machine (portes ouvertes et fermée)
Recevoir les bouteille avec la canule en place, de façon à pouvoir clipser directement.</t>
  </si>
  <si>
    <t>immédiat</t>
  </si>
  <si>
    <t>JPE</t>
  </si>
  <si>
    <t>JPE/LBA</t>
  </si>
  <si>
    <t>TC</t>
  </si>
  <si>
    <t>RFA</t>
  </si>
  <si>
    <t>TCA</t>
  </si>
  <si>
    <t xml:space="preserve">Animation permanente  par les référents </t>
  </si>
  <si>
    <t>Nettoyage, hygiène des locaux</t>
  </si>
  <si>
    <t>bureaux</t>
  </si>
  <si>
    <t>vidange vin dégusté</t>
  </si>
  <si>
    <t>circulation avec chariot de nettoyage</t>
  </si>
  <si>
    <t>approvisionnement en pack d'eau</t>
  </si>
  <si>
    <t>circulation avec véhicule de société</t>
  </si>
  <si>
    <t>organisation du travail</t>
  </si>
  <si>
    <t>nettoyage des sols</t>
  </si>
  <si>
    <t>nettoyage des vitres</t>
  </si>
  <si>
    <t>Chute de plein pied</t>
  </si>
  <si>
    <t>chimique</t>
  </si>
  <si>
    <t>chute de hauteur</t>
  </si>
  <si>
    <t>éclaboussure de produit chimique</t>
  </si>
  <si>
    <t>l'opérateur récupère les bouteilles de dégustation dans un casier puis les transporte sur un chariot jusqu' à l'accès aux entrepôts. Il transporte ensuite le casier à la main pour descendre les marches et accèder au bidon de vidange (risque mal de dos) 3f/sem</t>
  </si>
  <si>
    <t xml:space="preserve">Circulation hors zone piétonne dans les entrepôts avec le chariot de ménage  </t>
  </si>
  <si>
    <t>différence de niveau liée à l'usure du sol entre l'allée salle de soin et accès vers L3 fait que l'opérateur n'emprunte pas le chemin sécurisé pour éviter de bloquer son chariot =&gt; risque collision cariste</t>
  </si>
  <si>
    <t>l'opérateur se déplace avec un véhicule d'entreprise ou personnel au supermarché pour acheter des denrées (packs d'eau)1 f/ mois</t>
  </si>
  <si>
    <t>1 personne est affecté au poste et régulièrement il est nécessaire de faire appel à du personnel temporaire pour compléter le poste par rapport à la charge de travail</t>
  </si>
  <si>
    <t>Chute dans les escalier en portant et en passant l'aspirateur</t>
  </si>
  <si>
    <t>brulure, projection</t>
  </si>
  <si>
    <t>Produits chimiques</t>
  </si>
  <si>
    <t>Difficulté en cas de besoin de secours</t>
  </si>
  <si>
    <t>Travailleur isolé</t>
  </si>
  <si>
    <t>Lors du nettoyage des vitres ayant besoin d'utiliser un escabeau, le risque est de chuter</t>
  </si>
  <si>
    <r>
      <rPr>
        <b/>
        <sz val="11"/>
        <rFont val="Calibri"/>
        <family val="2"/>
        <scheme val="minor"/>
      </rPr>
      <t>Technique</t>
    </r>
    <r>
      <rPr>
        <sz val="11"/>
        <rFont val="Calibri"/>
        <family val="2"/>
        <scheme val="minor"/>
      </rPr>
      <t>: Chariot de transport</t>
    </r>
  </si>
  <si>
    <t>Chariot dans les toilettes de production
Matériel sur place dans les chais
Utilisation du chemin piéton pour aller en production et à la logistique</t>
  </si>
  <si>
    <t>passage par la porte sectionnelle utilisée par les caristes.</t>
  </si>
  <si>
    <t>Entretien du véhicule d'entreprise assuré par YM</t>
  </si>
  <si>
    <t>Polyvalence d'une opératrice production + appel au personnel intérimaire</t>
  </si>
  <si>
    <t>Matériel d'entretien spécifique.
Formation aux échauffements musculaires en 2018.</t>
  </si>
  <si>
    <t>Existance d'une poignée + possibilité de le porter toutes les 4 marches lors du nettoyage de l'escalier. Utilisation en alternance de l'aspirateur entre les 2 personnes.</t>
  </si>
  <si>
    <t>Mise à disposition d'EPI + formation QHSE</t>
  </si>
  <si>
    <t>Information aux personnes concernées de ne pas rester seul dans une zone de travail. Donc, en cas de se retrouver seul, le travail commence côté production ou du personnel est présent + demande de mise en contact et d'avertir le personnelk présent.</t>
  </si>
  <si>
    <t>escabeau aux normes, sols plats.</t>
  </si>
  <si>
    <t>mettre à disposition une visière</t>
  </si>
  <si>
    <t>Mise en place d'une rampe permettant de descendre le chariot directement jusqu'au bidon de vidange.
Ou utilisation du chariot à 3 roues des échantillons avec bouteilles fermées</t>
  </si>
  <si>
    <t>réparer le sol</t>
  </si>
  <si>
    <t>Evaluation de la charge de travail pour ensuite proposer des solutions = estimation de 1.5 personne en ETP. Au 03/06/2021 = 1 seule personne titulaire affectée sur le poste.</t>
  </si>
  <si>
    <t>x0.7</t>
  </si>
  <si>
    <t xml:space="preserve">x0.7
</t>
  </si>
  <si>
    <t>Intégrer les personnes concernées dans les groupes de formations annuelles QHSE</t>
  </si>
  <si>
    <t>31/09/2022</t>
  </si>
  <si>
    <t>CSA</t>
  </si>
  <si>
    <t>TJA</t>
  </si>
  <si>
    <t>Stock à l'étage</t>
  </si>
  <si>
    <t>Récupération du polystyrene et des cartons</t>
  </si>
  <si>
    <t>réserve</t>
  </si>
  <si>
    <t>Mise en Stock des bouteilles</t>
  </si>
  <si>
    <t>Local bureau</t>
  </si>
  <si>
    <t>Manutention de colis</t>
  </si>
  <si>
    <t>Ouverture de colis</t>
  </si>
  <si>
    <t>Ouverture de caisse bois</t>
  </si>
  <si>
    <t>capsulage thermo-retractable</t>
  </si>
  <si>
    <t>approvisionnement en matières sèches</t>
  </si>
  <si>
    <t>approvisionnement en TB</t>
  </si>
  <si>
    <t>déplacement à l'extérieur</t>
  </si>
  <si>
    <t>livraison d'échantillon</t>
  </si>
  <si>
    <t>dégustation en extérieur</t>
  </si>
  <si>
    <t>Local/ bureau</t>
  </si>
  <si>
    <t>Préparation des commandes</t>
  </si>
  <si>
    <t>Matière (polystyrene et cartons)</t>
  </si>
  <si>
    <t>Manutention de charges ( poids)</t>
  </si>
  <si>
    <t xml:space="preserve">Utilisation Outils </t>
  </si>
  <si>
    <t>Organes en mouvement, non consignation</t>
  </si>
  <si>
    <t>Utilisation d'une source de chaleur.</t>
  </si>
  <si>
    <t>Circulations communes,  zones de manœuvre et circulation des caristes</t>
  </si>
  <si>
    <t>accès difficile aux matières (TB)</t>
  </si>
  <si>
    <t>alcool</t>
  </si>
  <si>
    <t>Pour éviter de descendre l'escalier chargé avec les matières, les opérateurs préfèrent les jeter depuis l'étage dans la grille à cartons. Risque que ca tombe sur une personne</t>
  </si>
  <si>
    <t>Chute de caisses bois pleines et ouvertes empilées au dessus des casiers à bouteilles vides. Risque de casse de bouteilles dans la chute.choc et/ ou coupure</t>
  </si>
  <si>
    <t>Douleurs dorsales, articulations. Colis de 20kg maxi</t>
  </si>
  <si>
    <t>lors d'ouverture de colis ou de film plastique, risque de coupure</t>
  </si>
  <si>
    <t>Pour ouvrir les caisse bois, l'opérateur tape avec  un marteau sur un tournevis. Risque de déraper et de se taper sur la main</t>
  </si>
  <si>
    <t xml:space="preserve">Quand la tremie est remplie de bouchons d'un certain type et qu'il a besoin d'une autre référence, il bloque la descente des bouchons par un système maison pour pouvoir insérer le fameux bouchon. Dans ce cas, il passe la main entre la protection en plexi </t>
  </si>
  <si>
    <t>Heurt, choc avec un cariste dans les stocks</t>
  </si>
  <si>
    <t>Lorsque que les box entamée de TB sont innaccessibles (en hauteur) l'opérateur prend des  bouteilles dans les box du bas et doit déchirer le film protecteur, passer les mains sous le carton protecteur et entre les grilles métalliques pour attrapper les bo</t>
  </si>
  <si>
    <t>risques d'accident de la route avec véhicule de l'entreprise (collision avec animal ou autre véhicule)</t>
  </si>
  <si>
    <t>prise de volant après dégustation =&gt; risque d'alcoolémie pouvant engendrer un accident (dégustation 5 à 6 fois/an)</t>
  </si>
  <si>
    <t>Risques de TMS</t>
  </si>
  <si>
    <r>
      <t xml:space="preserve">Ne rien laisser tomber sans avoir vérifié qu'il n'y a personne en dessous, et </t>
    </r>
    <r>
      <rPr>
        <b/>
        <u/>
        <sz val="11"/>
        <color theme="1"/>
        <rFont val="Calibri"/>
        <family val="2"/>
        <scheme val="minor"/>
      </rPr>
      <t>uniquement</t>
    </r>
    <r>
      <rPr>
        <sz val="11"/>
        <color theme="1"/>
        <rFont val="Calibri"/>
        <family val="2"/>
        <scheme val="minor"/>
      </rPr>
      <t xml:space="preserve"> dans l'espace de la grille à cartons.</t>
    </r>
  </si>
  <si>
    <t>O: Le stockage est limité, compte tenu des risques.</t>
  </si>
  <si>
    <t>T: utilisation de cutters de sécurité</t>
  </si>
  <si>
    <t>T: il existe une sécurité sur la boucheuse</t>
  </si>
  <si>
    <t>port du gilet jaune en cas d'intervention dans les stocks
O: plan de circulation dans  les stocks</t>
  </si>
  <si>
    <t>T: trouover des gants adaptés qui remontent jusqu'au coude</t>
  </si>
  <si>
    <t>O: étghylotests à disposition, et dérogation pour taxi au besoin.</t>
  </si>
  <si>
    <t>O: limitation de la hauteur des emplacements de stockage.
T: acquisition d'une table élévatrice mobile
H: formation gestes et postures à réaliser</t>
  </si>
  <si>
    <t>Etiquettes</t>
  </si>
  <si>
    <t>local stock étiquettes RC</t>
  </si>
  <si>
    <t>Rangement dans les rayonnages</t>
  </si>
  <si>
    <t>Escalier de l'étage de stockage</t>
  </si>
  <si>
    <t xml:space="preserve">Descente de cartons d'étiquettes </t>
  </si>
  <si>
    <t>Découpe des affichettes</t>
  </si>
  <si>
    <t>Circulation dans le bureau</t>
  </si>
  <si>
    <t>Livraison des étiquettes sur lignes d'embouteillage</t>
  </si>
  <si>
    <t xml:space="preserve">Manutention de charges unitaires élevées, gestes répétitifs, contraintes posturales de la tâche, </t>
  </si>
  <si>
    <t xml:space="preserve">Circulations étroites, zones de manœuvres, </t>
  </si>
  <si>
    <t xml:space="preserve">Éclairage inadapté au poste ou à l'activité, zone non éclairées ou faiblement, </t>
  </si>
  <si>
    <t xml:space="preserve"> passage encombré </t>
  </si>
  <si>
    <t>Utilisation de machine manuelle</t>
  </si>
  <si>
    <t xml:space="preserve">Zone en hauteur, </t>
  </si>
  <si>
    <t>Stockage des cartons pleins d' étiquettes de 7Kg à monter à bout de bras en haut du rayonnage qui est à 2M avec l'escabeau. Risque de chute de l'objet sur la tête et risque de chute de l'opérateur.Risque de douleurs physiques</t>
  </si>
  <si>
    <t>Encombrement de palettes au sol chargées d'étiquettes adhésives qui gène la circulation du transpalette dans les rayonnages. Risque de chute par raport aux palettes</t>
  </si>
  <si>
    <t>Pour descendre un carton de l'étage, l'escalier est sombre, manque d'éclairage. Risque de chute</t>
  </si>
  <si>
    <t>Pour descendre un carton de l'étage, en haut de l'escalier les bandes en caoutchouc fixés gènent l'opérateur qui doit se courber avec le port du carton pour pouvoir passer. Risque de chute et de mal au dos.</t>
  </si>
  <si>
    <t>Risque de coupure avec le levier du coupe papier lame tranchante.</t>
  </si>
  <si>
    <t>Etagère remplies de bouteilles pleines. Risque de chute de bouteilles sur l'opérateur.</t>
  </si>
  <si>
    <t>Risque de se faire percuter par un chariot élévateur</t>
  </si>
  <si>
    <t>Mettre un néon</t>
  </si>
  <si>
    <t>optimisation de l'allée centrale pour permettre le transpalette de manœuvrer</t>
  </si>
  <si>
    <t xml:space="preserve">optimisation de stocks ( étage évité pour le stockage), installation d'un Néon </t>
  </si>
  <si>
    <t xml:space="preserve">demande d'installation d'une porte en haut de l'escalier </t>
  </si>
  <si>
    <t xml:space="preserve">protection mise en place </t>
  </si>
  <si>
    <t>Environnement</t>
  </si>
  <si>
    <t>Circulation</t>
  </si>
  <si>
    <t>Propreté des locaux</t>
  </si>
  <si>
    <t>accident par collision</t>
  </si>
  <si>
    <t>Toutes les livraisons doivent se faire au service Etiquettes.
Or, certaines d'entre elles ont lieu à la production ou au standard. Cela oblige à transporter ces colis du point de livraison jusqu'au service Etiquettes.</t>
  </si>
  <si>
    <t>nuisances sonores</t>
  </si>
  <si>
    <t>2 copieurs + 1 machine à gencods + 1 machine à contre-étiquettes adhésives sont présentes dans le bureau et occasionnent un bruit important</t>
  </si>
  <si>
    <t>- troubles musculo-squelettiques (douleurs articulaires, dorsales…)
- chute de plain pied</t>
  </si>
  <si>
    <t xml:space="preserve">agencement zone de stockage : 
- présence de vieux casiers en bois très instables (à droite en entrant dans le local)
- côté gauche se trouvent des palettes au sol utilisées comme moyen de stockage
- allées encombrées de cartons ou palettes en attente de rangement ou en cours de préparation pour les lignes </t>
  </si>
  <si>
    <t>manque d'hygiène</t>
  </si>
  <si>
    <t>Les sols des bureaux et de la zone de stockage, les rayonnages et le local à l'étage sont très sales.
Hormis le sol du bureau et les sanitaires qui sont nettoyés 1 fois/semaine, le nettoyage des autres espaces est fait de façon très aléatoire.</t>
  </si>
  <si>
    <t xml:space="preserve">Bureau </t>
  </si>
  <si>
    <t xml:space="preserve">Circulation </t>
  </si>
  <si>
    <t>mettre en place un pan de nettoyage</t>
  </si>
  <si>
    <t>extérieur</t>
  </si>
  <si>
    <t>Eclairage inadapté, pas de marquage au sol</t>
  </si>
  <si>
    <t>chute de plein pied</t>
  </si>
  <si>
    <t>Risque de chute en sortant par la porte appro qui donne à l'extérieur</t>
  </si>
  <si>
    <t>faire installer un éclairage extérieur, mettre un marquage au sol afin de signaler les marches</t>
  </si>
  <si>
    <t>local stock étiquettes étage</t>
  </si>
  <si>
    <t>Sol en mauvais état</t>
  </si>
  <si>
    <t xml:space="preserve">Risque de chute dûe au transport de charges lourdes, les planches en bois ne sont pas suffisantes. </t>
  </si>
  <si>
    <t xml:space="preserve">Changement de l'environnement de travail, mise en pace d'une cloison </t>
  </si>
  <si>
    <t>Règles de circulation, port d'un gilet réfléchissant, installation d'une demi lune (à l'entrée du stock étiquette)</t>
  </si>
  <si>
    <t xml:space="preserve">parking </t>
  </si>
  <si>
    <t>circulation extérieur</t>
  </si>
  <si>
    <t xml:space="preserve">mauvaise visibilité </t>
  </si>
  <si>
    <t xml:space="preserve">collision avec un carriste, camion </t>
  </si>
  <si>
    <t xml:space="preserve">Il n'y a pas de parking aménagé du coté des approvisionnements, risque de collisions avec des tiers </t>
  </si>
  <si>
    <t>Intervention de la maintenance pour changer/ renforcer le sol de l'étage</t>
  </si>
  <si>
    <t>Personnel Appro peut se garer sur le parking bureau, et traverser les entrepôts jusqu'au service ( mise en place d'un rangement pour les chaussures de sécu à l'entrée)</t>
  </si>
  <si>
    <t xml:space="preserve">
 diagnostic sonore CHSCT 18/4/18 validé
</t>
  </si>
  <si>
    <t>formation gestes et postures.</t>
  </si>
  <si>
    <t>O: étude ergonomique du Poste
T : utilisation d'un charriot élévateur mobile</t>
  </si>
  <si>
    <t>Pour retracter la capsule l'opérateur tient la bouteille d'une main et utilise un décapeur thermique pour chauffer la capsule. T°  de 50°C à 400°C, risque de brûlure</t>
  </si>
  <si>
    <t xml:space="preserve">Le chauffeur reste à proximité en dehors de la zone de circulation du chariot, </t>
  </si>
  <si>
    <t>travaux de terrasement réalisé, le quai est à niveau.</t>
  </si>
  <si>
    <t xml:space="preserve">respect de la vitesse de circulation sur le parking </t>
  </si>
  <si>
    <t>CACES OBLIGATOIRE POUR TOUS LES CARISTES +autoreisation de conduite interne, tous les chariot sont éclairés .</t>
  </si>
  <si>
    <t>supression de la rampe vestuste +mise en place d'un escabeau mobile</t>
  </si>
  <si>
    <t>Circuit de déchets spécifique pour les glacynes.</t>
  </si>
  <si>
    <t xml:space="preserve">Gants a dispo </t>
  </si>
  <si>
    <t>Les préparateurs de commandes filment la palette en cas d'instabilité .</t>
  </si>
  <si>
    <t>Gants a dispo</t>
  </si>
  <si>
    <t>Utilisation du frontal (caces 3), permettant de positionner la palette à hauteur d'homme.</t>
  </si>
  <si>
    <t>Filmeuse en dehors du passage pietons et peinte en jaune .</t>
  </si>
  <si>
    <t>Travail en hauteur</t>
  </si>
  <si>
    <t>Montée et descente du chariot</t>
  </si>
  <si>
    <t>L'opérateur multiplie les montée et descente sur ce chariot ce qui peut provoquer des douleurs dorsales.</t>
  </si>
  <si>
    <t>Caces +règles de circulation interne</t>
  </si>
  <si>
    <t>changement de rouleau de film</t>
  </si>
  <si>
    <t>Formation au poste</t>
  </si>
  <si>
    <t xml:space="preserve">Existence d'une filmeuse </t>
  </si>
  <si>
    <t>Au 31/08/2021 ; système d'ouverture par badge, 3 caristes au total ont accès à la zone, dont le Responsable entrepôt
Depuis 2022 mise en place d'un binome .</t>
  </si>
  <si>
    <t>Sol entretenu</t>
  </si>
  <si>
    <t>Affichage = caces et autorisaiton de conduite interne</t>
  </si>
  <si>
    <t xml:space="preserve">Plan de circulation interne
+caces et autorisation de conduite
marquage au sol </t>
  </si>
  <si>
    <t xml:space="preserve">chariots élévateurs </t>
  </si>
  <si>
    <t>siège amorti et becquet
+formation caces</t>
  </si>
  <si>
    <t>Consigne de nepas utilisé ce quai par temps de pluie</t>
  </si>
  <si>
    <t>Cutter rétractables</t>
  </si>
  <si>
    <t>Etude ergonomique réalisée en 2022.</t>
  </si>
  <si>
    <t>Etude ergonomique réalisée en 2022+casque téléphonique</t>
  </si>
  <si>
    <t>Etude ergonomique réalisée en 2022</t>
  </si>
  <si>
    <t>T : balisé des marquanges au sol à chaque quai pour déterminer l'emplacement du chauffeur.</t>
  </si>
  <si>
    <t>O: le service se garera côté bureau, et accède au poste de travail par l'intérieur du bâtiment</t>
  </si>
  <si>
    <t>Au 31/08/2021 ; demande à l'animateur sécurité de faire réaliser des formations ou de l'information sur les gestes et postures
Investigué pur des vêtements de maintien de postures</t>
  </si>
  <si>
    <t>revoir la possibilité d'utiliser un autre chariot pour cette activité</t>
  </si>
  <si>
    <t>TMO</t>
  </si>
  <si>
    <t>31/06/2023</t>
  </si>
  <si>
    <t>préparation de commande/ contrôle à réception</t>
  </si>
  <si>
    <t>Manutention de charges lourdes, gestes répétitif</t>
  </si>
  <si>
    <t>sensibilisation bonne posture à adopter</t>
  </si>
  <si>
    <t>manipulation de matériel susceptible d'être coupant : cutter, carton</t>
  </si>
  <si>
    <t>utilisation de moyens de protections ( gant anti coupure)</t>
  </si>
  <si>
    <t xml:space="preserve">Circulations communes, zones de manœuvres,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</si>
</sst>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4" x14ac:knownFonts="1">
    <font>
      <sz val="11"/>
      <color theme="1"/>
      <name val="Calibri"/>
      <family val="2"/>
      <scheme val="minor"/>
    </font>
    <font>
      <sz val="8"/>
      <name val="Arial"/>
      <family val="2"/>
    </font>
    <font>
      <sz val="10"/>
      <name val="Arial"/>
      <family val="2"/>
    </font>
    <font>
      <sz val="10"/>
      <name val="Arial"/>
      <family val="2"/>
    </font>
    <font>
      <sz val="11"/>
      <name val="Calibri"/>
      <family val="2"/>
      <scheme val="minor"/>
    </font>
    <font>
      <b/>
      <sz val="11"/>
      <color theme="1"/>
      <name val="Calibri"/>
      <family val="2"/>
      <scheme val="minor"/>
    </font>
    <font>
      <b/>
      <sz val="11"/>
      <name val="Calibri"/>
      <family val="2"/>
      <scheme val="minor"/>
    </font>
    <font>
      <sz val="11"/>
      <color theme="1"/>
      <name val="Calibri"/>
      <family val="2"/>
      <scheme val="minor"/>
    </font>
    <font>
      <sz val="11"/>
      <color theme="0"/>
      <name val="Calibri"/>
      <family val="2"/>
      <scheme val="minor"/>
    </font>
    <font>
      <sz val="11"/>
      <color rgb="FF9C0006"/>
      <name val="Calibri"/>
      <family val="2"/>
      <scheme val="minor"/>
    </font>
    <font>
      <sz val="11"/>
      <color rgb="FF9C6500"/>
      <name val="Calibri"/>
      <family val="2"/>
      <scheme val="minor"/>
    </font>
    <font>
      <sz val="14"/>
      <color theme="1"/>
      <name val="Calibri"/>
      <family val="2"/>
      <scheme val="minor"/>
    </font>
    <font>
      <sz val="14"/>
      <color rgb="FF9C6500"/>
      <name val="Calibri"/>
      <family val="2"/>
      <scheme val="minor"/>
    </font>
    <font>
      <sz val="12"/>
      <color theme="0"/>
      <name val="Calibri"/>
      <family val="2"/>
      <scheme val="minor"/>
    </font>
    <font>
      <b/>
      <sz val="13"/>
      <color theme="0"/>
      <name val="Calibri"/>
      <family val="2"/>
      <scheme val="minor"/>
    </font>
    <font>
      <sz val="9"/>
      <name val="Arial"/>
      <family val="2"/>
    </font>
    <font>
      <sz val="11"/>
      <color rgb="FF00B050"/>
      <name val="Calibri"/>
      <family val="2"/>
      <scheme val="minor"/>
    </font>
    <font>
      <sz val="8"/>
      <color rgb="FF00B050"/>
      <name val="Arial"/>
      <family val="2"/>
    </font>
    <font>
      <b/>
      <sz val="10"/>
      <color indexed="10"/>
      <name val="Arial"/>
      <family val="2"/>
    </font>
    <font>
      <b/>
      <sz val="8"/>
      <color indexed="81"/>
      <name val="Tahoma"/>
      <family val="2"/>
    </font>
    <font>
      <b/>
      <u/>
      <sz val="11"/>
      <color theme="1"/>
      <name val="Calibri"/>
      <family val="2"/>
      <scheme val="minor"/>
    </font>
    <font>
      <sz val="9"/>
      <name val="Calibri"/>
      <family val="2"/>
      <scheme val="minor"/>
    </font>
    <font>
      <sz val="8"/>
      <name val="Calibri"/>
      <family val="2"/>
      <scheme val="minor"/>
    </font>
    <font>
      <sz val="10"/>
      <name val="Calibri"/>
      <family val="2"/>
      <scheme val="minor"/>
    </font>
  </fonts>
  <fills count="20">
    <fill>
      <patternFill patternType="none"/>
    </fill>
    <fill>
      <patternFill patternType="gray125"/>
    </fill>
    <fill>
      <patternFill patternType="solid">
        <fgColor indexed="43"/>
        <bgColor indexed="64"/>
      </patternFill>
    </fill>
    <fill>
      <patternFill patternType="solid">
        <fgColor rgb="FFFF0000"/>
        <bgColor indexed="64"/>
      </patternFill>
    </fill>
    <fill>
      <patternFill patternType="solid">
        <fgColor theme="4"/>
      </patternFill>
    </fill>
    <fill>
      <patternFill patternType="lightDown"/>
    </fill>
    <fill>
      <patternFill patternType="solid">
        <fgColor theme="0"/>
        <bgColor indexed="64"/>
      </patternFill>
    </fill>
    <fill>
      <patternFill patternType="solid">
        <fgColor rgb="FFFFFF00"/>
        <bgColor indexed="64"/>
      </patternFill>
    </fill>
    <fill>
      <patternFill patternType="solid">
        <fgColor rgb="FF25FB2A"/>
        <bgColor indexed="64"/>
      </patternFill>
    </fill>
    <fill>
      <patternFill patternType="solid">
        <fgColor rgb="FF7030A0"/>
        <bgColor indexed="64"/>
      </patternFill>
    </fill>
    <fill>
      <patternFill patternType="solid">
        <fgColor rgb="FFDDDDDD"/>
        <bgColor indexed="64"/>
      </patternFill>
    </fill>
    <fill>
      <patternFill patternType="solid">
        <fgColor rgb="FFEAEAEA"/>
        <bgColor indexed="64"/>
      </patternFill>
    </fill>
    <fill>
      <patternFill patternType="solid">
        <fgColor rgb="FF006699"/>
        <bgColor indexed="64"/>
      </patternFill>
    </fill>
    <fill>
      <patternFill patternType="solid">
        <fgColor rgb="FF0099CC"/>
        <bgColor indexed="64"/>
      </patternFill>
    </fill>
    <fill>
      <patternFill patternType="solid">
        <fgColor rgb="FF666699"/>
        <bgColor indexed="64"/>
      </patternFill>
    </fill>
    <fill>
      <patternFill patternType="solid">
        <fgColor rgb="FF707890"/>
        <bgColor indexed="64"/>
      </patternFill>
    </fill>
    <fill>
      <patternFill patternType="solid">
        <fgColor rgb="FF0070C0"/>
        <bgColor indexed="64"/>
      </patternFill>
    </fill>
    <fill>
      <patternFill patternType="solid">
        <fgColor theme="3" tint="0.59999389629810485"/>
        <bgColor indexed="64"/>
      </patternFill>
    </fill>
    <fill>
      <patternFill patternType="solid">
        <fgColor indexed="41"/>
        <bgColor indexed="64"/>
      </patternFill>
    </fill>
    <fill>
      <patternFill patternType="solid">
        <fgColor rgb="FFFFC00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diagonal/>
    </border>
    <border>
      <left/>
      <right style="thin">
        <color theme="0" tint="-0.34998626667073579"/>
      </right>
      <top style="thin">
        <color theme="0" tint="-0.34998626667073579"/>
      </top>
      <bottom/>
      <diagonal/>
    </border>
    <border>
      <left/>
      <right/>
      <top style="thin">
        <color theme="0" tint="-0.34998626667073579"/>
      </top>
      <bottom/>
      <diagonal/>
    </border>
    <border>
      <left/>
      <right style="hair">
        <color indexed="64"/>
      </right>
      <top style="hair">
        <color indexed="64"/>
      </top>
      <bottom style="hair">
        <color indexed="64"/>
      </bottom>
      <diagonal/>
    </border>
    <border>
      <left/>
      <right style="hair">
        <color indexed="64"/>
      </right>
      <top style="hair">
        <color indexed="64"/>
      </top>
      <bottom/>
      <diagonal/>
    </border>
    <border>
      <left style="thin">
        <color indexed="64"/>
      </left>
      <right/>
      <top style="thin">
        <color indexed="64"/>
      </top>
      <bottom style="thin">
        <color indexed="64"/>
      </bottom>
      <diagonal/>
    </border>
  </borders>
  <cellStyleXfs count="16">
    <xf numFmtId="0" fontId="0" fillId="0" borderId="0"/>
    <xf numFmtId="0" fontId="3" fillId="0" borderId="0"/>
    <xf numFmtId="0" fontId="2" fillId="0" borderId="0"/>
    <xf numFmtId="0" fontId="8" fillId="4" borderId="0" applyNumberFormat="0" applyBorder="0" applyAlignment="0" applyProtection="0"/>
    <xf numFmtId="0" fontId="2" fillId="0" borderId="0"/>
    <xf numFmtId="0" fontId="2" fillId="5" borderId="1"/>
    <xf numFmtId="0" fontId="10" fillId="7" borderId="3">
      <alignment horizontal="center" vertical="center"/>
    </xf>
    <xf numFmtId="0" fontId="9" fillId="3" borderId="4" applyBorder="0">
      <alignment horizontal="center" vertical="center"/>
    </xf>
    <xf numFmtId="0" fontId="7" fillId="8" borderId="0"/>
    <xf numFmtId="0" fontId="12" fillId="9" borderId="4">
      <alignment horizontal="center" vertical="center"/>
    </xf>
    <xf numFmtId="0" fontId="11" fillId="10" borderId="5" applyBorder="0" applyAlignment="0">
      <alignment horizontal="center" vertical="center" wrapText="1"/>
    </xf>
    <xf numFmtId="0" fontId="11" fillId="11" borderId="5" applyBorder="0">
      <alignment horizontal="center" vertical="center" wrapText="1"/>
    </xf>
    <xf numFmtId="0" fontId="7" fillId="12" borderId="1">
      <alignment horizontal="center" vertical="center" wrapText="1"/>
    </xf>
    <xf numFmtId="0" fontId="13" fillId="13" borderId="1">
      <alignment horizontal="center" vertical="center" wrapText="1"/>
    </xf>
    <xf numFmtId="0" fontId="7" fillId="14" borderId="1">
      <alignment horizontal="center" vertical="center" wrapText="1"/>
    </xf>
    <xf numFmtId="0" fontId="7" fillId="15" borderId="2">
      <alignment horizontal="center" vertical="center" wrapText="1"/>
    </xf>
  </cellStyleXfs>
  <cellXfs count="165">
    <xf numFmtId="0" fontId="0" fillId="0" borderId="0" xfId="0"/>
    <xf numFmtId="0" fontId="0" fillId="0" borderId="1" xfId="0" applyBorder="1" applyAlignment="1" applyProtection="1">
      <alignment horizontal="center" vertical="center" wrapText="1"/>
      <protection hidden="1"/>
    </xf>
    <xf numFmtId="14" fontId="0" fillId="0" borderId="1" xfId="0" applyNumberFormat="1" applyBorder="1" applyAlignment="1">
      <alignment horizontal="center" vertical="center" wrapText="1"/>
    </xf>
    <xf numFmtId="1" fontId="0" fillId="0" borderId="1" xfId="0" applyNumberFormat="1" applyBorder="1" applyAlignment="1">
      <alignment horizontal="center" vertical="center" wrapText="1"/>
    </xf>
    <xf numFmtId="0" fontId="0" fillId="0" borderId="1" xfId="0" applyBorder="1" applyAlignment="1">
      <alignment horizontal="center" vertical="center" wrapText="1"/>
    </xf>
    <xf numFmtId="0" fontId="0" fillId="0" borderId="2" xfId="0" applyBorder="1" applyAlignment="1">
      <alignment horizontal="center" vertical="center" wrapText="1"/>
    </xf>
    <xf numFmtId="0" fontId="0" fillId="0" borderId="1" xfId="0" applyBorder="1"/>
    <xf numFmtId="14" fontId="0" fillId="0" borderId="1" xfId="0" applyNumberFormat="1" applyBorder="1"/>
    <xf numFmtId="0" fontId="0" fillId="0" borderId="1" xfId="0" applyBorder="1" applyAlignment="1">
      <alignment horizontal="center" vertical="center"/>
    </xf>
    <xf numFmtId="0" fontId="4" fillId="0" borderId="1" xfId="0" applyFont="1" applyBorder="1" applyAlignment="1">
      <alignment horizontal="center" vertical="center" wrapText="1"/>
    </xf>
    <xf numFmtId="14" fontId="0" fillId="0" borderId="1" xfId="0" applyNumberFormat="1" applyBorder="1" applyAlignment="1">
      <alignment horizontal="center" vertical="center"/>
    </xf>
    <xf numFmtId="9" fontId="0" fillId="0" borderId="1" xfId="0" applyNumberFormat="1" applyBorder="1" applyAlignment="1">
      <alignment horizontal="center" vertical="center"/>
    </xf>
    <xf numFmtId="14" fontId="0" fillId="0" borderId="2" xfId="0" applyNumberFormat="1" applyBorder="1" applyAlignment="1">
      <alignment horizontal="center" vertical="center" wrapText="1"/>
    </xf>
    <xf numFmtId="0" fontId="4" fillId="0" borderId="2" xfId="0" applyFont="1" applyBorder="1" applyAlignment="1">
      <alignment horizontal="left" vertical="center" wrapText="1"/>
    </xf>
    <xf numFmtId="0" fontId="1" fillId="0" borderId="2" xfId="0" applyFont="1" applyBorder="1" applyAlignment="1">
      <alignment horizontal="center" vertical="center" wrapText="1"/>
    </xf>
    <xf numFmtId="0" fontId="1" fillId="2" borderId="2" xfId="0" applyFont="1" applyFill="1" applyBorder="1" applyAlignment="1" applyProtection="1">
      <alignment horizontal="center" vertical="center" wrapText="1"/>
      <protection hidden="1"/>
    </xf>
    <xf numFmtId="0" fontId="0" fillId="0" borderId="2" xfId="0" applyBorder="1" applyAlignment="1" applyProtection="1">
      <alignment horizontal="center" vertical="center" wrapText="1"/>
      <protection hidden="1"/>
    </xf>
    <xf numFmtId="0" fontId="5" fillId="0" borderId="2" xfId="0" applyFont="1" applyBorder="1" applyAlignment="1">
      <alignment horizontal="left" vertical="center" wrapText="1"/>
    </xf>
    <xf numFmtId="0" fontId="0" fillId="0" borderId="2" xfId="0" applyBorder="1" applyAlignment="1">
      <alignment horizontal="center" vertical="center"/>
    </xf>
    <xf numFmtId="14" fontId="0" fillId="0" borderId="2" xfId="0" applyNumberFormat="1" applyBorder="1" applyAlignment="1">
      <alignment horizontal="center" vertical="center"/>
    </xf>
    <xf numFmtId="0" fontId="14" fillId="15" borderId="9" xfId="15" applyFont="1" applyBorder="1">
      <alignment horizontal="center" vertical="center" wrapText="1"/>
    </xf>
    <xf numFmtId="0" fontId="14" fillId="15" borderId="8" xfId="15" applyFont="1" applyBorder="1">
      <alignment horizontal="center" vertical="center" wrapText="1"/>
    </xf>
    <xf numFmtId="0" fontId="14" fillId="15" borderId="10" xfId="15" applyFont="1" applyBorder="1">
      <alignment horizontal="center" vertical="center" wrapText="1"/>
    </xf>
    <xf numFmtId="0" fontId="14" fillId="12" borderId="8" xfId="12" applyFont="1" applyBorder="1">
      <alignment horizontal="center" vertical="center" wrapText="1"/>
    </xf>
    <xf numFmtId="0" fontId="14" fillId="12" borderId="10" xfId="12" applyFont="1" applyBorder="1">
      <alignment horizontal="center" vertical="center" wrapText="1"/>
    </xf>
    <xf numFmtId="0" fontId="14" fillId="4" borderId="8" xfId="3" applyFont="1" applyBorder="1" applyAlignment="1">
      <alignment horizontal="center" vertical="center" wrapText="1"/>
    </xf>
    <xf numFmtId="0" fontId="14" fillId="4" borderId="10" xfId="3" applyFont="1" applyBorder="1" applyAlignment="1">
      <alignment horizontal="center" vertical="center" wrapText="1"/>
    </xf>
    <xf numFmtId="0" fontId="3" fillId="0" borderId="0" xfId="1" applyAlignment="1">
      <alignment horizontal="center" vertical="center"/>
    </xf>
    <xf numFmtId="0" fontId="0" fillId="0" borderId="0" xfId="0" applyAlignment="1">
      <alignment wrapText="1"/>
    </xf>
    <xf numFmtId="0" fontId="15" fillId="0" borderId="2" xfId="0" applyFont="1" applyBorder="1" applyAlignment="1">
      <alignment horizontal="center" vertical="center" wrapText="1"/>
    </xf>
    <xf numFmtId="0" fontId="2" fillId="0" borderId="2" xfId="0" applyFont="1" applyBorder="1" applyAlignment="1">
      <alignment horizontal="center" vertical="center" wrapText="1"/>
    </xf>
    <xf numFmtId="0" fontId="14" fillId="16" borderId="8" xfId="12" applyFont="1" applyFill="1" applyBorder="1">
      <alignment horizontal="center" vertical="center" wrapText="1"/>
    </xf>
    <xf numFmtId="0" fontId="14" fillId="17" borderId="8" xfId="12" applyFont="1" applyFill="1" applyBorder="1">
      <alignment horizontal="center" vertical="center" wrapText="1"/>
    </xf>
    <xf numFmtId="9" fontId="3" fillId="0" borderId="0" xfId="1" applyNumberFormat="1" applyAlignment="1">
      <alignment horizontal="center" vertical="center"/>
    </xf>
    <xf numFmtId="0" fontId="0" fillId="0" borderId="0" xfId="0" applyAlignment="1">
      <alignment horizontal="center" vertical="center"/>
    </xf>
    <xf numFmtId="0" fontId="0" fillId="6" borderId="2" xfId="0" applyFill="1" applyBorder="1"/>
    <xf numFmtId="0" fontId="0" fillId="0" borderId="0" xfId="0" applyAlignment="1">
      <alignment vertical="center"/>
    </xf>
    <xf numFmtId="0" fontId="0" fillId="0" borderId="1" xfId="0" quotePrefix="1" applyBorder="1" applyAlignment="1">
      <alignment horizontal="center" vertical="center" wrapText="1"/>
    </xf>
    <xf numFmtId="0" fontId="0" fillId="0" borderId="1" xfId="0" applyBorder="1" applyAlignment="1">
      <alignment vertical="center" wrapText="1"/>
    </xf>
    <xf numFmtId="0" fontId="1" fillId="0" borderId="1" xfId="0" applyFont="1" applyBorder="1" applyAlignment="1">
      <alignment horizontal="center" vertical="center" wrapText="1"/>
    </xf>
    <xf numFmtId="0" fontId="0" fillId="18" borderId="1" xfId="0" applyFill="1" applyBorder="1" applyAlignment="1">
      <alignment horizontal="center" vertical="center" wrapText="1"/>
    </xf>
    <xf numFmtId="0" fontId="0" fillId="0" borderId="1" xfId="0" applyBorder="1" applyAlignment="1">
      <alignment wrapText="1"/>
    </xf>
    <xf numFmtId="0" fontId="4" fillId="0" borderId="0" xfId="0" applyFont="1"/>
    <xf numFmtId="0" fontId="0" fillId="0" borderId="1" xfId="0" applyBorder="1" applyAlignment="1">
      <alignment horizontal="left" vertical="center" wrapText="1"/>
    </xf>
    <xf numFmtId="11" fontId="0" fillId="0" borderId="1" xfId="0" applyNumberFormat="1" applyBorder="1" applyAlignment="1">
      <alignment horizontal="center" vertical="center" wrapText="1"/>
    </xf>
    <xf numFmtId="0" fontId="15" fillId="0" borderId="6" xfId="0" applyFont="1" applyBorder="1" applyAlignment="1">
      <alignment horizontal="center" vertical="center" wrapText="1"/>
    </xf>
    <xf numFmtId="0" fontId="2" fillId="0" borderId="6" xfId="0" applyFont="1" applyBorder="1" applyAlignment="1">
      <alignment horizontal="center" vertical="center" wrapText="1"/>
    </xf>
    <xf numFmtId="0" fontId="1" fillId="0" borderId="6" xfId="0" applyFont="1" applyBorder="1" applyAlignment="1">
      <alignment horizontal="center" vertical="center" wrapText="1"/>
    </xf>
    <xf numFmtId="0" fontId="15" fillId="0" borderId="0" xfId="0" applyFont="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wrapText="1"/>
    </xf>
    <xf numFmtId="14" fontId="16" fillId="0" borderId="1" xfId="0" applyNumberFormat="1" applyFont="1" applyBorder="1" applyAlignment="1">
      <alignment horizontal="center" vertical="center" wrapText="1"/>
    </xf>
    <xf numFmtId="0" fontId="16" fillId="0" borderId="1" xfId="0" applyFont="1" applyBorder="1" applyAlignment="1">
      <alignment horizontal="center" vertical="center" wrapText="1"/>
    </xf>
    <xf numFmtId="0" fontId="4" fillId="6" borderId="1" xfId="0" applyFont="1" applyFill="1" applyBorder="1" applyAlignment="1">
      <alignment vertical="center" wrapText="1"/>
    </xf>
    <xf numFmtId="1" fontId="16" fillId="0" borderId="1" xfId="0" applyNumberFormat="1" applyFont="1" applyBorder="1" applyAlignment="1">
      <alignment horizontal="center" vertical="center" wrapText="1"/>
    </xf>
    <xf numFmtId="0" fontId="16" fillId="0" borderId="2" xfId="0" applyFont="1" applyBorder="1" applyAlignment="1">
      <alignment horizontal="center" vertical="center" wrapText="1"/>
    </xf>
    <xf numFmtId="0" fontId="4" fillId="6" borderId="2" xfId="0" applyFont="1" applyFill="1" applyBorder="1" applyAlignment="1">
      <alignment vertical="center" wrapText="1"/>
    </xf>
    <xf numFmtId="0" fontId="17" fillId="0" borderId="1" xfId="0" applyFont="1" applyBorder="1" applyAlignment="1">
      <alignment horizontal="center" vertical="center" wrapText="1"/>
    </xf>
    <xf numFmtId="0" fontId="4" fillId="0" borderId="6" xfId="0" applyFont="1" applyBorder="1" applyAlignment="1">
      <alignment horizontal="center" vertical="center" wrapText="1"/>
    </xf>
    <xf numFmtId="0" fontId="1" fillId="6" borderId="1" xfId="0" applyFont="1" applyFill="1" applyBorder="1" applyAlignment="1">
      <alignment horizontal="center" vertical="center" wrapText="1"/>
    </xf>
    <xf numFmtId="0" fontId="16" fillId="0" borderId="1" xfId="0" applyFont="1" applyBorder="1" applyAlignment="1">
      <alignment horizontal="left" vertical="center" wrapText="1"/>
    </xf>
    <xf numFmtId="0" fontId="0" fillId="6" borderId="1" xfId="0" applyFill="1" applyBorder="1" applyAlignment="1">
      <alignment wrapText="1"/>
    </xf>
    <xf numFmtId="0" fontId="0" fillId="6" borderId="1" xfId="0" applyFill="1" applyBorder="1" applyAlignment="1">
      <alignment horizontal="center" vertical="center" wrapText="1"/>
    </xf>
    <xf numFmtId="14" fontId="0" fillId="0" borderId="7" xfId="0" applyNumberFormat="1"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1" fontId="0" fillId="0" borderId="7" xfId="0" applyNumberFormat="1" applyBorder="1" applyAlignment="1">
      <alignment horizontal="center" vertical="center" wrapText="1"/>
    </xf>
    <xf numFmtId="0" fontId="0" fillId="0" borderId="7" xfId="0" quotePrefix="1" applyBorder="1" applyAlignment="1">
      <alignment horizontal="center" vertical="center" wrapText="1"/>
    </xf>
    <xf numFmtId="0" fontId="1" fillId="2" borderId="6" xfId="0" applyFont="1" applyFill="1" applyBorder="1" applyAlignment="1" applyProtection="1">
      <alignment horizontal="center" vertical="center" wrapText="1"/>
      <protection hidden="1"/>
    </xf>
    <xf numFmtId="0" fontId="0" fillId="0" borderId="7" xfId="0" applyBorder="1" applyAlignment="1" applyProtection="1">
      <alignment horizontal="center" vertical="center" wrapText="1"/>
      <protection hidden="1"/>
    </xf>
    <xf numFmtId="0" fontId="0" fillId="0" borderId="7" xfId="0" applyBorder="1" applyAlignment="1">
      <alignment horizontal="center" vertical="center"/>
    </xf>
    <xf numFmtId="0" fontId="0" fillId="0" borderId="7" xfId="0" applyBorder="1"/>
    <xf numFmtId="0" fontId="0" fillId="0" borderId="0" xfId="0" applyAlignment="1">
      <alignment horizontal="center" vertical="center" wrapText="1"/>
    </xf>
    <xf numFmtId="0" fontId="15" fillId="0" borderId="1" xfId="0" applyFont="1" applyBorder="1" applyAlignment="1">
      <alignment horizontal="center" vertical="center" wrapText="1"/>
    </xf>
    <xf numFmtId="0" fontId="1" fillId="2" borderId="1" xfId="0" applyFont="1" applyFill="1" applyBorder="1" applyAlignment="1" applyProtection="1">
      <alignment horizontal="center" vertical="center" wrapText="1"/>
      <protection hidden="1"/>
    </xf>
    <xf numFmtId="0" fontId="2" fillId="0" borderId="1" xfId="0" applyFont="1" applyBorder="1" applyAlignment="1">
      <alignment horizontal="center" vertical="center" wrapText="1"/>
    </xf>
    <xf numFmtId="0" fontId="1" fillId="7" borderId="1" xfId="0" applyFont="1" applyFill="1" applyBorder="1" applyAlignment="1">
      <alignment horizontal="center" vertical="center" wrapText="1"/>
    </xf>
    <xf numFmtId="0" fontId="0" fillId="0" borderId="1" xfId="0" quotePrefix="1" applyBorder="1" applyAlignment="1">
      <alignment horizontal="center" vertical="center"/>
    </xf>
    <xf numFmtId="17" fontId="0" fillId="0" borderId="1" xfId="0" applyNumberFormat="1" applyBorder="1" applyAlignment="1">
      <alignment horizontal="center" vertical="center"/>
    </xf>
    <xf numFmtId="15" fontId="0" fillId="0" borderId="1" xfId="0" applyNumberFormat="1" applyBorder="1" applyAlignment="1">
      <alignment horizontal="center" vertical="center"/>
    </xf>
    <xf numFmtId="14" fontId="4" fillId="0" borderId="1" xfId="0" applyNumberFormat="1" applyFont="1" applyBorder="1" applyAlignment="1">
      <alignment horizontal="center" vertical="center" wrapText="1"/>
    </xf>
    <xf numFmtId="14" fontId="0" fillId="7" borderId="1" xfId="0" applyNumberFormat="1" applyFill="1" applyBorder="1" applyAlignment="1">
      <alignment horizontal="center" vertical="center" wrapText="1"/>
    </xf>
    <xf numFmtId="14" fontId="0" fillId="19" borderId="1" xfId="0" applyNumberFormat="1" applyFill="1" applyBorder="1" applyAlignment="1">
      <alignment horizontal="center" vertical="center" wrapText="1"/>
    </xf>
    <xf numFmtId="0" fontId="0" fillId="7" borderId="1" xfId="0" applyFill="1" applyBorder="1" applyAlignment="1">
      <alignment horizontal="center" vertical="center" wrapText="1"/>
    </xf>
    <xf numFmtId="0" fontId="0" fillId="19" borderId="1" xfId="0" applyFill="1" applyBorder="1" applyAlignment="1">
      <alignment horizontal="center" vertical="center" wrapText="1"/>
    </xf>
    <xf numFmtId="1" fontId="4" fillId="0" borderId="1" xfId="0" applyNumberFormat="1" applyFont="1" applyBorder="1" applyAlignment="1">
      <alignment horizontal="center" vertical="center" wrapText="1"/>
    </xf>
    <xf numFmtId="1" fontId="0" fillId="7" borderId="1" xfId="0" applyNumberFormat="1" applyFill="1" applyBorder="1" applyAlignment="1">
      <alignment horizontal="center" vertical="center" wrapText="1"/>
    </xf>
    <xf numFmtId="1" fontId="0" fillId="19" borderId="1" xfId="0" applyNumberFormat="1" applyFill="1" applyBorder="1" applyAlignment="1">
      <alignment horizontal="center" vertical="center" wrapText="1"/>
    </xf>
    <xf numFmtId="0" fontId="4" fillId="0" borderId="2" xfId="0" applyFont="1" applyBorder="1" applyAlignment="1">
      <alignment horizontal="center" vertical="center" wrapText="1"/>
    </xf>
    <xf numFmtId="0" fontId="0" fillId="0" borderId="0" xfId="0" applyAlignment="1">
      <alignment vertical="center" wrapText="1"/>
    </xf>
    <xf numFmtId="0" fontId="0" fillId="7" borderId="2" xfId="0" applyFill="1" applyBorder="1" applyAlignment="1">
      <alignment horizontal="center" vertical="center" wrapText="1"/>
    </xf>
    <xf numFmtId="0" fontId="0" fillId="19" borderId="2" xfId="0" applyFill="1" applyBorder="1" applyAlignment="1">
      <alignment horizontal="center" vertical="center" wrapText="1"/>
    </xf>
    <xf numFmtId="0" fontId="4" fillId="0" borderId="1" xfId="0" applyFont="1" applyBorder="1" applyAlignment="1">
      <alignment horizontal="left" vertical="center" wrapText="1"/>
    </xf>
    <xf numFmtId="0" fontId="1" fillId="19" borderId="1" xfId="0" applyFont="1" applyFill="1" applyBorder="1" applyAlignment="1">
      <alignment horizontal="center" vertical="center" wrapText="1"/>
    </xf>
    <xf numFmtId="164" fontId="1" fillId="7" borderId="1" xfId="0" applyNumberFormat="1" applyFont="1" applyFill="1" applyBorder="1" applyAlignment="1">
      <alignment horizontal="center" vertical="center" wrapText="1"/>
    </xf>
    <xf numFmtId="0" fontId="16" fillId="0" borderId="1" xfId="0" applyFont="1" applyBorder="1"/>
    <xf numFmtId="14" fontId="16" fillId="0" borderId="1" xfId="0" applyNumberFormat="1" applyFont="1" applyBorder="1" applyAlignment="1">
      <alignment horizontal="center" vertical="center"/>
    </xf>
    <xf numFmtId="0" fontId="0" fillId="7" borderId="1" xfId="0" applyFill="1" applyBorder="1" applyAlignment="1">
      <alignment horizontal="center" vertical="center"/>
    </xf>
    <xf numFmtId="0" fontId="0" fillId="0" borderId="1" xfId="0" applyBorder="1" applyAlignment="1">
      <alignment horizontal="center"/>
    </xf>
    <xf numFmtId="14" fontId="4" fillId="0" borderId="1" xfId="0" applyNumberFormat="1" applyFont="1" applyBorder="1" applyAlignment="1">
      <alignment horizontal="center" vertical="center"/>
    </xf>
    <xf numFmtId="0" fontId="4" fillId="0" borderId="1" xfId="0" applyFont="1" applyBorder="1" applyAlignment="1">
      <alignment horizontal="center" vertical="center"/>
    </xf>
    <xf numFmtId="0" fontId="0" fillId="19" borderId="1" xfId="0" applyFill="1" applyBorder="1" applyAlignment="1">
      <alignment horizontal="center" vertical="center"/>
    </xf>
    <xf numFmtId="0" fontId="16" fillId="0" borderId="1" xfId="0" applyFont="1" applyBorder="1" applyAlignment="1">
      <alignment horizontal="center" vertical="center"/>
    </xf>
    <xf numFmtId="17" fontId="0" fillId="7" borderId="1" xfId="0" applyNumberFormat="1" applyFill="1" applyBorder="1" applyAlignment="1">
      <alignment horizontal="center" vertical="center"/>
    </xf>
    <xf numFmtId="0" fontId="2" fillId="6" borderId="2"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0" fillId="6" borderId="1" xfId="0" applyFill="1" applyBorder="1"/>
    <xf numFmtId="0" fontId="14" fillId="15" borderId="11" xfId="15" applyFont="1" applyBorder="1">
      <alignment horizontal="center" vertical="center" wrapText="1"/>
    </xf>
    <xf numFmtId="0" fontId="14" fillId="15" borderId="12" xfId="15" applyFont="1" applyBorder="1">
      <alignment horizontal="center" vertical="center" wrapText="1"/>
    </xf>
    <xf numFmtId="0" fontId="14" fillId="15" borderId="13" xfId="15" applyFont="1" applyBorder="1">
      <alignment horizontal="center" vertical="center" wrapText="1"/>
    </xf>
    <xf numFmtId="0" fontId="14" fillId="12" borderId="11" xfId="12" applyFont="1" applyBorder="1">
      <alignment horizontal="center" vertical="center" wrapText="1"/>
    </xf>
    <xf numFmtId="0" fontId="14" fillId="16" borderId="11" xfId="12" applyFont="1" applyFill="1" applyBorder="1">
      <alignment horizontal="center" vertical="center" wrapText="1"/>
    </xf>
    <xf numFmtId="0" fontId="14" fillId="17" borderId="11" xfId="12" applyFont="1" applyFill="1" applyBorder="1">
      <alignment horizontal="center" vertical="center" wrapText="1"/>
    </xf>
    <xf numFmtId="0" fontId="14" fillId="12" borderId="13" xfId="12" applyFont="1" applyBorder="1">
      <alignment horizontal="center" vertical="center" wrapText="1"/>
    </xf>
    <xf numFmtId="0" fontId="14" fillId="4" borderId="11" xfId="3" applyFont="1" applyBorder="1" applyAlignment="1">
      <alignment horizontal="center" vertical="center" wrapText="1"/>
    </xf>
    <xf numFmtId="0" fontId="14" fillId="4" borderId="13" xfId="3" applyFont="1" applyBorder="1" applyAlignment="1">
      <alignment horizontal="center" vertical="center" wrapText="1"/>
    </xf>
    <xf numFmtId="0" fontId="5" fillId="0" borderId="1" xfId="0" applyFont="1" applyBorder="1" applyAlignment="1">
      <alignment horizontal="left" vertical="center" wrapText="1"/>
    </xf>
    <xf numFmtId="0" fontId="4" fillId="0" borderId="7" xfId="0" applyFont="1" applyBorder="1" applyAlignment="1">
      <alignment horizontal="left" vertical="center" wrapText="1"/>
    </xf>
    <xf numFmtId="14" fontId="7"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1" fontId="7" fillId="0" borderId="1" xfId="0" applyNumberFormat="1" applyFont="1" applyBorder="1" applyAlignment="1">
      <alignment horizontal="center" vertical="center" wrapText="1"/>
    </xf>
    <xf numFmtId="0" fontId="21" fillId="0" borderId="1" xfId="0" applyFont="1" applyBorder="1" applyAlignment="1">
      <alignment horizontal="center" vertical="center" wrapText="1"/>
    </xf>
    <xf numFmtId="0" fontId="22" fillId="0" borderId="1" xfId="0" applyFont="1" applyBorder="1" applyAlignment="1">
      <alignment horizontal="center" vertical="center" wrapText="1"/>
    </xf>
    <xf numFmtId="0" fontId="22" fillId="2" borderId="1" xfId="0" applyFont="1" applyFill="1" applyBorder="1" applyAlignment="1" applyProtection="1">
      <alignment horizontal="center" vertical="center" wrapText="1"/>
      <protection hidden="1"/>
    </xf>
    <xf numFmtId="0" fontId="23" fillId="0" borderId="1" xfId="0" applyFont="1" applyBorder="1" applyAlignment="1">
      <alignment horizontal="center" vertical="center" wrapText="1"/>
    </xf>
    <xf numFmtId="0" fontId="7" fillId="0" borderId="1" xfId="0" applyFont="1" applyBorder="1" applyAlignment="1" applyProtection="1">
      <alignment horizontal="center" vertical="center" wrapText="1"/>
      <protection hidden="1"/>
    </xf>
    <xf numFmtId="0" fontId="7" fillId="0" borderId="1" xfId="0" applyFont="1" applyBorder="1" applyAlignment="1">
      <alignment horizontal="center" vertical="center"/>
    </xf>
    <xf numFmtId="14" fontId="7" fillId="0" borderId="1" xfId="0" applyNumberFormat="1" applyFont="1" applyBorder="1" applyAlignment="1">
      <alignment horizontal="center" vertical="center"/>
    </xf>
    <xf numFmtId="9" fontId="23" fillId="0" borderId="1" xfId="1" applyNumberFormat="1" applyFont="1" applyBorder="1" applyAlignment="1">
      <alignment horizontal="center" vertical="center"/>
    </xf>
    <xf numFmtId="0" fontId="23" fillId="0" borderId="1" xfId="1" applyFont="1" applyBorder="1" applyAlignment="1">
      <alignment horizontal="center" vertical="center"/>
    </xf>
    <xf numFmtId="0" fontId="7" fillId="0" borderId="1" xfId="0" applyFont="1" applyBorder="1"/>
    <xf numFmtId="0" fontId="4" fillId="2" borderId="1" xfId="0" applyFont="1" applyFill="1" applyBorder="1" applyAlignment="1" applyProtection="1">
      <alignment horizontal="center" vertical="center" wrapText="1"/>
      <protection hidden="1"/>
    </xf>
    <xf numFmtId="14" fontId="0" fillId="6" borderId="1" xfId="0" applyNumberFormat="1" applyFill="1" applyBorder="1" applyAlignment="1">
      <alignment horizontal="center" vertical="center" wrapText="1"/>
    </xf>
    <xf numFmtId="0" fontId="4" fillId="0" borderId="1" xfId="0" applyFont="1" applyBorder="1" applyAlignment="1">
      <alignment horizontal="left" vertical="top" wrapText="1"/>
    </xf>
    <xf numFmtId="0" fontId="4" fillId="0" borderId="1" xfId="0" quotePrefix="1" applyFont="1" applyBorder="1" applyAlignment="1">
      <alignment horizontal="center" vertical="center" wrapText="1"/>
    </xf>
    <xf numFmtId="0" fontId="4" fillId="0" borderId="14" xfId="0" applyFont="1" applyBorder="1" applyAlignment="1">
      <alignment horizontal="left" vertical="top" wrapText="1"/>
    </xf>
    <xf numFmtId="14" fontId="0" fillId="6" borderId="7" xfId="0" applyNumberFormat="1" applyFill="1" applyBorder="1" applyAlignment="1">
      <alignment horizontal="center" vertical="center" wrapText="1"/>
    </xf>
    <xf numFmtId="0" fontId="4" fillId="0" borderId="7" xfId="0" applyFont="1" applyBorder="1" applyAlignment="1">
      <alignment horizontal="center" vertical="center" wrapText="1"/>
    </xf>
    <xf numFmtId="0" fontId="4" fillId="0" borderId="15" xfId="0" applyFont="1" applyBorder="1" applyAlignment="1">
      <alignment horizontal="left" vertical="top" wrapText="1"/>
    </xf>
    <xf numFmtId="0" fontId="4" fillId="2" borderId="7" xfId="0" applyFont="1" applyFill="1" applyBorder="1" applyAlignment="1" applyProtection="1">
      <alignment horizontal="center" vertical="center" wrapText="1"/>
      <protection hidden="1"/>
    </xf>
    <xf numFmtId="0" fontId="0" fillId="6" borderId="2" xfId="0" applyFill="1" applyBorder="1" applyAlignment="1">
      <alignment horizontal="center" vertical="center" wrapText="1"/>
    </xf>
    <xf numFmtId="1" fontId="0" fillId="6" borderId="1" xfId="0" applyNumberFormat="1" applyFill="1" applyBorder="1" applyAlignment="1">
      <alignment horizontal="center" vertical="center" wrapText="1"/>
    </xf>
    <xf numFmtId="0" fontId="0" fillId="6" borderId="1" xfId="0" quotePrefix="1" applyFill="1" applyBorder="1" applyAlignment="1">
      <alignment horizontal="center" vertical="center"/>
    </xf>
    <xf numFmtId="17" fontId="0" fillId="6" borderId="1" xfId="0" applyNumberFormat="1" applyFill="1" applyBorder="1" applyAlignment="1">
      <alignment horizontal="center" vertical="center"/>
    </xf>
    <xf numFmtId="11" fontId="0" fillId="7" borderId="1" xfId="0" applyNumberFormat="1" applyFill="1" applyBorder="1" applyAlignment="1">
      <alignment horizontal="center" vertical="center" wrapText="1"/>
    </xf>
    <xf numFmtId="9" fontId="3" fillId="0" borderId="1" xfId="1" applyNumberFormat="1" applyBorder="1" applyAlignment="1">
      <alignment horizontal="center" vertical="center"/>
    </xf>
    <xf numFmtId="16" fontId="0" fillId="0" borderId="1" xfId="0" applyNumberFormat="1" applyBorder="1" applyAlignment="1">
      <alignment horizontal="center" vertical="center" wrapText="1"/>
    </xf>
    <xf numFmtId="0" fontId="2" fillId="6" borderId="1" xfId="0" applyFont="1" applyFill="1" applyBorder="1" applyAlignment="1">
      <alignment horizontal="center" vertical="center" wrapText="1"/>
    </xf>
    <xf numFmtId="0" fontId="15" fillId="6" borderId="1" xfId="0" applyFont="1" applyFill="1" applyBorder="1" applyAlignment="1">
      <alignment horizontal="center" vertical="center" wrapText="1"/>
    </xf>
    <xf numFmtId="0" fontId="1" fillId="6" borderId="1" xfId="0" applyFont="1" applyFill="1" applyBorder="1" applyAlignment="1" applyProtection="1">
      <alignment horizontal="center" vertical="center" wrapText="1"/>
      <protection hidden="1"/>
    </xf>
    <xf numFmtId="0" fontId="0" fillId="6" borderId="1" xfId="0" applyFill="1" applyBorder="1" applyAlignment="1" applyProtection="1">
      <alignment horizontal="center" vertical="center" wrapText="1"/>
      <protection hidden="1"/>
    </xf>
    <xf numFmtId="0" fontId="0" fillId="6" borderId="1" xfId="0" applyFill="1" applyBorder="1" applyAlignment="1">
      <alignment horizontal="center" vertical="center"/>
    </xf>
    <xf numFmtId="0" fontId="0" fillId="6" borderId="0" xfId="0" applyFill="1"/>
    <xf numFmtId="14" fontId="0" fillId="0" borderId="16" xfId="0" applyNumberFormat="1" applyBorder="1" applyAlignment="1">
      <alignment horizontal="center" vertical="center"/>
    </xf>
    <xf numFmtId="0" fontId="0" fillId="0" borderId="16" xfId="0" applyBorder="1" applyAlignment="1">
      <alignment horizontal="center" vertical="center"/>
    </xf>
    <xf numFmtId="0" fontId="0" fillId="0" borderId="16" xfId="0" applyBorder="1"/>
    <xf numFmtId="0" fontId="0" fillId="0" borderId="0" xfId="0" applyBorder="1"/>
    <xf numFmtId="0" fontId="0" fillId="0" borderId="0" xfId="0" applyBorder="1" applyAlignment="1">
      <alignment wrapText="1"/>
    </xf>
    <xf numFmtId="0" fontId="0" fillId="0" borderId="0" xfId="0" applyBorder="1" applyAlignment="1">
      <alignment horizontal="center" vertical="center"/>
    </xf>
    <xf numFmtId="0" fontId="0" fillId="0" borderId="0" xfId="0" applyBorder="1" applyAlignment="1">
      <alignment horizontal="center" vertical="center" wrapText="1"/>
    </xf>
    <xf numFmtId="0" fontId="15" fillId="0" borderId="0" xfId="0" applyFont="1" applyBorder="1" applyAlignment="1">
      <alignment horizontal="center" vertical="center" wrapText="1"/>
    </xf>
    <xf numFmtId="0" fontId="1" fillId="0" borderId="0" xfId="0" applyFont="1" applyBorder="1" applyAlignment="1">
      <alignment horizontal="center" vertical="center" wrapText="1"/>
    </xf>
    <xf numFmtId="0" fontId="1" fillId="2" borderId="0" xfId="0" applyFont="1" applyFill="1" applyBorder="1" applyAlignment="1" applyProtection="1">
      <alignment horizontal="center" vertical="center" wrapText="1"/>
      <protection hidden="1"/>
    </xf>
    <xf numFmtId="0" fontId="0" fillId="0" borderId="0" xfId="0" applyBorder="1" applyAlignment="1" applyProtection="1">
      <alignment horizontal="center" vertical="center" wrapText="1"/>
      <protection hidden="1"/>
    </xf>
    <xf numFmtId="0" fontId="3" fillId="0" borderId="1" xfId="1" applyBorder="1" applyAlignment="1">
      <alignment horizontal="center" vertical="center"/>
    </xf>
  </cellXfs>
  <cellStyles count="16">
    <cellStyle name="Accent1" xfId="3" builtinId="29"/>
    <cellStyle name="Normal" xfId="0" builtinId="0"/>
    <cellStyle name="Normal 2" xfId="1" xr:uid="{00000000-0005-0000-0000-000002000000}"/>
    <cellStyle name="Normal 2 2" xfId="4" xr:uid="{00000000-0005-0000-0000-000003000000}"/>
    <cellStyle name="Normal 3" xfId="2" xr:uid="{00000000-0005-0000-0000-000004000000}"/>
    <cellStyle name="Style 1" xfId="5" xr:uid="{00000000-0005-0000-0000-000005000000}"/>
    <cellStyle name="Style 10" xfId="14" xr:uid="{00000000-0005-0000-0000-000006000000}"/>
    <cellStyle name="Style 11" xfId="15" xr:uid="{00000000-0005-0000-0000-000007000000}"/>
    <cellStyle name="Style 2" xfId="7" xr:uid="{00000000-0005-0000-0000-000008000000}"/>
    <cellStyle name="Style 3" xfId="8" xr:uid="{00000000-0005-0000-0000-000009000000}"/>
    <cellStyle name="Style 4" xfId="6" xr:uid="{00000000-0005-0000-0000-00000A000000}"/>
    <cellStyle name="Style 5" xfId="9" xr:uid="{00000000-0005-0000-0000-00000B000000}"/>
    <cellStyle name="Style 6" xfId="10" xr:uid="{00000000-0005-0000-0000-00000C000000}"/>
    <cellStyle name="Style 7" xfId="11" xr:uid="{00000000-0005-0000-0000-00000D000000}"/>
    <cellStyle name="Style 8" xfId="12" xr:uid="{00000000-0005-0000-0000-00000E000000}"/>
    <cellStyle name="Style 9" xfId="13" xr:uid="{00000000-0005-0000-0000-00000F000000}"/>
  </cellStyles>
  <dxfs count="102">
    <dxf>
      <fill>
        <patternFill>
          <bgColor rgb="FF00FF00"/>
        </patternFill>
      </fill>
    </dxf>
    <dxf>
      <fill>
        <patternFill>
          <bgColor rgb="FFFF0000"/>
        </patternFill>
      </fill>
    </dxf>
    <dxf>
      <fill>
        <patternFill>
          <bgColor indexed="51"/>
        </patternFill>
      </fill>
    </dxf>
    <dxf>
      <fill>
        <patternFill>
          <bgColor indexed="10"/>
        </patternFill>
      </fill>
    </dxf>
    <dxf>
      <fill>
        <patternFill>
          <bgColor indexed="11"/>
        </patternFill>
      </fill>
    </dxf>
    <dxf>
      <fill>
        <patternFill>
          <bgColor indexed="51"/>
        </patternFill>
      </fill>
    </dxf>
    <dxf>
      <fill>
        <patternFill>
          <bgColor indexed="10"/>
        </patternFill>
      </fill>
    </dxf>
    <dxf>
      <fill>
        <patternFill>
          <bgColor indexed="11"/>
        </patternFill>
      </fill>
    </dxf>
    <dxf>
      <fill>
        <patternFill>
          <bgColor indexed="51"/>
        </patternFill>
      </fill>
    </dxf>
    <dxf>
      <fill>
        <patternFill>
          <bgColor indexed="10"/>
        </patternFill>
      </fill>
    </dxf>
    <dxf>
      <fill>
        <patternFill>
          <bgColor indexed="11"/>
        </patternFill>
      </fill>
    </dxf>
    <dxf>
      <fill>
        <patternFill>
          <bgColor indexed="51"/>
        </patternFill>
      </fill>
    </dxf>
    <dxf>
      <fill>
        <patternFill>
          <bgColor indexed="10"/>
        </patternFill>
      </fill>
    </dxf>
    <dxf>
      <fill>
        <patternFill>
          <bgColor indexed="11"/>
        </patternFill>
      </fill>
    </dxf>
    <dxf>
      <fill>
        <patternFill>
          <bgColor rgb="FF00FF00"/>
        </patternFill>
      </fill>
    </dxf>
    <dxf>
      <fill>
        <patternFill>
          <bgColor rgb="FFFF0000"/>
        </patternFill>
      </fill>
    </dxf>
    <dxf>
      <fill>
        <patternFill>
          <bgColor indexed="51"/>
        </patternFill>
      </fill>
    </dxf>
    <dxf>
      <fill>
        <patternFill>
          <bgColor indexed="10"/>
        </patternFill>
      </fill>
    </dxf>
    <dxf>
      <fill>
        <patternFill>
          <bgColor indexed="11"/>
        </patternFill>
      </fill>
    </dxf>
    <dxf>
      <fill>
        <patternFill>
          <bgColor indexed="51"/>
        </patternFill>
      </fill>
    </dxf>
    <dxf>
      <fill>
        <patternFill>
          <bgColor indexed="10"/>
        </patternFill>
      </fill>
    </dxf>
    <dxf>
      <fill>
        <patternFill>
          <bgColor indexed="11"/>
        </patternFill>
      </fill>
    </dxf>
    <dxf>
      <fill>
        <patternFill>
          <bgColor rgb="FF00FF00"/>
        </patternFill>
      </fill>
    </dxf>
    <dxf>
      <fill>
        <patternFill>
          <bgColor rgb="FFFF0000"/>
        </patternFill>
      </fill>
    </dxf>
    <dxf>
      <fill>
        <patternFill>
          <bgColor indexed="51"/>
        </patternFill>
      </fill>
    </dxf>
    <dxf>
      <fill>
        <patternFill>
          <bgColor indexed="10"/>
        </patternFill>
      </fill>
    </dxf>
    <dxf>
      <fill>
        <patternFill>
          <bgColor indexed="11"/>
        </patternFill>
      </fill>
    </dxf>
    <dxf>
      <fill>
        <patternFill>
          <bgColor indexed="51"/>
        </patternFill>
      </fill>
    </dxf>
    <dxf>
      <fill>
        <patternFill>
          <bgColor indexed="10"/>
        </patternFill>
      </fill>
    </dxf>
    <dxf>
      <fill>
        <patternFill>
          <bgColor indexed="11"/>
        </patternFill>
      </fill>
    </dxf>
    <dxf>
      <fill>
        <patternFill>
          <bgColor rgb="FF00FF00"/>
        </patternFill>
      </fill>
    </dxf>
    <dxf>
      <fill>
        <patternFill>
          <bgColor rgb="FFFF0000"/>
        </patternFill>
      </fill>
    </dxf>
    <dxf>
      <fill>
        <patternFill>
          <bgColor indexed="51"/>
        </patternFill>
      </fill>
    </dxf>
    <dxf>
      <fill>
        <patternFill>
          <bgColor indexed="10"/>
        </patternFill>
      </fill>
    </dxf>
    <dxf>
      <fill>
        <patternFill>
          <bgColor indexed="11"/>
        </patternFill>
      </fill>
    </dxf>
    <dxf>
      <fill>
        <patternFill>
          <bgColor indexed="51"/>
        </patternFill>
      </fill>
    </dxf>
    <dxf>
      <fill>
        <patternFill>
          <bgColor indexed="10"/>
        </patternFill>
      </fill>
    </dxf>
    <dxf>
      <fill>
        <patternFill>
          <bgColor indexed="11"/>
        </patternFill>
      </fill>
    </dxf>
    <dxf>
      <fill>
        <patternFill>
          <bgColor indexed="51"/>
        </patternFill>
      </fill>
    </dxf>
    <dxf>
      <fill>
        <patternFill>
          <bgColor indexed="10"/>
        </patternFill>
      </fill>
    </dxf>
    <dxf>
      <fill>
        <patternFill>
          <bgColor indexed="11"/>
        </patternFill>
      </fill>
    </dxf>
    <dxf>
      <fill>
        <patternFill>
          <bgColor indexed="51"/>
        </patternFill>
      </fill>
    </dxf>
    <dxf>
      <fill>
        <patternFill>
          <bgColor indexed="10"/>
        </patternFill>
      </fill>
    </dxf>
    <dxf>
      <fill>
        <patternFill>
          <bgColor indexed="11"/>
        </patternFill>
      </fill>
    </dxf>
    <dxf>
      <fill>
        <patternFill>
          <bgColor rgb="FF00FF00"/>
        </patternFill>
      </fill>
    </dxf>
    <dxf>
      <fill>
        <patternFill>
          <bgColor rgb="FFFF0000"/>
        </patternFill>
      </fill>
    </dxf>
    <dxf>
      <fill>
        <patternFill>
          <bgColor indexed="51"/>
        </patternFill>
      </fill>
    </dxf>
    <dxf>
      <fill>
        <patternFill>
          <bgColor indexed="10"/>
        </patternFill>
      </fill>
    </dxf>
    <dxf>
      <fill>
        <patternFill>
          <bgColor indexed="11"/>
        </patternFill>
      </fill>
    </dxf>
    <dxf>
      <fill>
        <patternFill>
          <bgColor indexed="51"/>
        </patternFill>
      </fill>
    </dxf>
    <dxf>
      <fill>
        <patternFill>
          <bgColor indexed="10"/>
        </patternFill>
      </fill>
    </dxf>
    <dxf>
      <fill>
        <patternFill>
          <bgColor indexed="11"/>
        </patternFill>
      </fill>
    </dxf>
    <dxf>
      <fill>
        <patternFill>
          <bgColor indexed="51"/>
        </patternFill>
      </fill>
    </dxf>
    <dxf>
      <fill>
        <patternFill>
          <bgColor indexed="10"/>
        </patternFill>
      </fill>
    </dxf>
    <dxf>
      <fill>
        <patternFill>
          <bgColor indexed="11"/>
        </patternFill>
      </fill>
    </dxf>
    <dxf>
      <fill>
        <patternFill>
          <bgColor indexed="51"/>
        </patternFill>
      </fill>
    </dxf>
    <dxf>
      <fill>
        <patternFill>
          <bgColor indexed="10"/>
        </patternFill>
      </fill>
    </dxf>
    <dxf>
      <fill>
        <patternFill>
          <bgColor indexed="11"/>
        </patternFill>
      </fill>
    </dxf>
    <dxf>
      <fill>
        <patternFill>
          <bgColor rgb="FF00FF00"/>
        </patternFill>
      </fill>
    </dxf>
    <dxf>
      <fill>
        <patternFill>
          <bgColor rgb="FFFF0000"/>
        </patternFill>
      </fill>
    </dxf>
    <dxf>
      <fill>
        <patternFill>
          <bgColor indexed="51"/>
        </patternFill>
      </fill>
    </dxf>
    <dxf>
      <fill>
        <patternFill>
          <bgColor indexed="10"/>
        </patternFill>
      </fill>
    </dxf>
    <dxf>
      <fill>
        <patternFill>
          <bgColor indexed="11"/>
        </patternFill>
      </fill>
    </dxf>
    <dxf>
      <fill>
        <patternFill>
          <bgColor indexed="51"/>
        </patternFill>
      </fill>
    </dxf>
    <dxf>
      <fill>
        <patternFill>
          <bgColor indexed="10"/>
        </patternFill>
      </fill>
    </dxf>
    <dxf>
      <fill>
        <patternFill>
          <bgColor indexed="11"/>
        </patternFill>
      </fill>
    </dxf>
    <dxf>
      <fill>
        <patternFill>
          <bgColor rgb="FF00FF00"/>
        </patternFill>
      </fill>
    </dxf>
    <dxf>
      <fill>
        <patternFill>
          <bgColor rgb="FFFF0000"/>
        </patternFill>
      </fill>
    </dxf>
    <dxf>
      <fill>
        <patternFill>
          <bgColor indexed="51"/>
        </patternFill>
      </fill>
    </dxf>
    <dxf>
      <fill>
        <patternFill>
          <bgColor indexed="10"/>
        </patternFill>
      </fill>
    </dxf>
    <dxf>
      <fill>
        <patternFill>
          <bgColor indexed="11"/>
        </patternFill>
      </fill>
    </dxf>
    <dxf>
      <fill>
        <patternFill>
          <bgColor indexed="51"/>
        </patternFill>
      </fill>
    </dxf>
    <dxf>
      <fill>
        <patternFill>
          <bgColor indexed="10"/>
        </patternFill>
      </fill>
    </dxf>
    <dxf>
      <fill>
        <patternFill>
          <bgColor indexed="11"/>
        </patternFill>
      </fill>
    </dxf>
    <dxf>
      <fill>
        <patternFill>
          <bgColor rgb="FF00FF00"/>
        </patternFill>
      </fill>
    </dxf>
    <dxf>
      <fill>
        <patternFill>
          <bgColor rgb="FFFF0000"/>
        </patternFill>
      </fill>
    </dxf>
    <dxf>
      <fill>
        <patternFill>
          <bgColor indexed="51"/>
        </patternFill>
      </fill>
    </dxf>
    <dxf>
      <fill>
        <patternFill>
          <bgColor indexed="10"/>
        </patternFill>
      </fill>
    </dxf>
    <dxf>
      <fill>
        <patternFill>
          <bgColor indexed="11"/>
        </patternFill>
      </fill>
    </dxf>
    <dxf>
      <fill>
        <patternFill>
          <bgColor indexed="51"/>
        </patternFill>
      </fill>
    </dxf>
    <dxf>
      <fill>
        <patternFill>
          <bgColor indexed="10"/>
        </patternFill>
      </fill>
    </dxf>
    <dxf>
      <fill>
        <patternFill>
          <bgColor indexed="11"/>
        </patternFill>
      </fill>
    </dxf>
    <dxf>
      <fill>
        <patternFill>
          <bgColor indexed="51"/>
        </patternFill>
      </fill>
    </dxf>
    <dxf>
      <fill>
        <patternFill>
          <bgColor indexed="10"/>
        </patternFill>
      </fill>
    </dxf>
    <dxf>
      <fill>
        <patternFill>
          <bgColor indexed="11"/>
        </patternFill>
      </fill>
    </dxf>
    <dxf>
      <fill>
        <patternFill>
          <bgColor indexed="51"/>
        </patternFill>
      </fill>
    </dxf>
    <dxf>
      <fill>
        <patternFill>
          <bgColor indexed="10"/>
        </patternFill>
      </fill>
    </dxf>
    <dxf>
      <fill>
        <patternFill>
          <bgColor indexed="11"/>
        </patternFill>
      </fill>
    </dxf>
    <dxf>
      <fill>
        <patternFill>
          <bgColor rgb="FF00FF00"/>
        </patternFill>
      </fill>
    </dxf>
    <dxf>
      <fill>
        <patternFill>
          <bgColor rgb="FFFF0000"/>
        </patternFill>
      </fill>
    </dxf>
    <dxf>
      <fill>
        <patternFill>
          <bgColor indexed="51"/>
        </patternFill>
      </fill>
    </dxf>
    <dxf>
      <fill>
        <patternFill>
          <bgColor indexed="10"/>
        </patternFill>
      </fill>
    </dxf>
    <dxf>
      <fill>
        <patternFill>
          <bgColor indexed="11"/>
        </patternFill>
      </fill>
    </dxf>
    <dxf>
      <fill>
        <patternFill>
          <bgColor indexed="51"/>
        </patternFill>
      </fill>
    </dxf>
    <dxf>
      <fill>
        <patternFill>
          <bgColor indexed="10"/>
        </patternFill>
      </fill>
    </dxf>
    <dxf>
      <fill>
        <patternFill>
          <bgColor indexed="11"/>
        </patternFill>
      </fill>
    </dxf>
    <dxf>
      <fill>
        <patternFill>
          <bgColor indexed="51"/>
        </patternFill>
      </fill>
    </dxf>
    <dxf>
      <fill>
        <patternFill>
          <bgColor indexed="10"/>
        </patternFill>
      </fill>
    </dxf>
    <dxf>
      <fill>
        <patternFill>
          <bgColor indexed="11"/>
        </patternFill>
      </fill>
    </dxf>
    <dxf>
      <fill>
        <patternFill>
          <bgColor indexed="51"/>
        </patternFill>
      </fill>
    </dxf>
    <dxf>
      <fill>
        <patternFill>
          <bgColor indexed="10"/>
        </patternFill>
      </fill>
    </dxf>
    <dxf>
      <fill>
        <patternFill>
          <bgColor indexed="11"/>
        </patternFill>
      </fill>
    </dxf>
  </dxfs>
  <tableStyles count="0" defaultTableStyle="TableStyleMedium2" defaultPivotStyle="PivotStyleLight16"/>
  <colors>
    <mruColors>
      <color rgb="FFDDDDDD"/>
      <color rgb="FF66FF33"/>
      <color rgb="FFFF0000"/>
      <color rgb="FF00FF00"/>
      <color rgb="FF707890"/>
      <color rgb="FF666699"/>
      <color rgb="FF0099CC"/>
      <color rgb="FF006699"/>
      <color rgb="FFEAEAE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onnections" Target="connection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6"/>
  <dimension ref="A1:AI30"/>
  <sheetViews>
    <sheetView topLeftCell="Y1" zoomScale="80" zoomScaleNormal="80" workbookViewId="0">
      <selection activeCell="AC7" sqref="AC7"/>
    </sheetView>
  </sheetViews>
  <sheetFormatPr baseColWidth="10" defaultColWidth="20.7265625" defaultRowHeight="14.5" x14ac:dyDescent="0.35"/>
  <cols>
    <col min="3" max="3" width="28.26953125" customWidth="1"/>
    <col min="4" max="4" width="30.7265625" customWidth="1"/>
    <col min="5" max="5" width="41.7265625" customWidth="1"/>
    <col min="8" max="8" width="49.1796875" style="28" customWidth="1"/>
    <col min="9" max="9" width="53.26953125" customWidth="1"/>
    <col min="10" max="10" width="40.26953125" customWidth="1"/>
    <col min="11" max="11" width="12.54296875" customWidth="1"/>
    <col min="12" max="12" width="14.453125" customWidth="1"/>
    <col min="13" max="13" width="12.54296875" customWidth="1"/>
    <col min="14" max="14" width="9.7265625" customWidth="1"/>
    <col min="16" max="16" width="14.7265625" customWidth="1"/>
    <col min="17" max="17" width="14.1796875" customWidth="1"/>
    <col min="20" max="20" width="42.7265625" customWidth="1"/>
    <col min="21" max="21" width="19.1796875" customWidth="1"/>
    <col min="22" max="22" width="14" bestFit="1" customWidth="1"/>
    <col min="23" max="23" width="20.54296875" customWidth="1"/>
    <col min="24" max="24" width="11.7265625" customWidth="1"/>
    <col min="25" max="25" width="21" customWidth="1"/>
    <col min="26" max="26" width="27.7265625" customWidth="1"/>
    <col min="30" max="30" width="15.81640625" style="34" customWidth="1"/>
    <col min="32" max="32" width="33.1796875" customWidth="1"/>
  </cols>
  <sheetData>
    <row r="1" spans="1:35" ht="78.75" customHeight="1" x14ac:dyDescent="0.35">
      <c r="A1" s="21" t="s">
        <v>45</v>
      </c>
      <c r="B1" s="20" t="s">
        <v>1</v>
      </c>
      <c r="C1" s="20" t="s">
        <v>2</v>
      </c>
      <c r="D1" s="20" t="s">
        <v>3</v>
      </c>
      <c r="E1" s="21" t="s">
        <v>4</v>
      </c>
      <c r="F1" s="20" t="s">
        <v>5</v>
      </c>
      <c r="G1" s="22" t="s">
        <v>0</v>
      </c>
      <c r="H1" s="21" t="s">
        <v>6</v>
      </c>
      <c r="I1" s="22" t="s">
        <v>71</v>
      </c>
      <c r="J1" s="23" t="s">
        <v>39</v>
      </c>
      <c r="K1" s="31" t="s">
        <v>7</v>
      </c>
      <c r="L1" s="31" t="s">
        <v>72</v>
      </c>
      <c r="M1" s="32" t="s">
        <v>8</v>
      </c>
      <c r="N1" s="32" t="s">
        <v>81</v>
      </c>
      <c r="O1" s="23" t="s">
        <v>9</v>
      </c>
      <c r="P1" s="23" t="s">
        <v>10</v>
      </c>
      <c r="Q1" s="24" t="s">
        <v>82</v>
      </c>
      <c r="R1" s="24" t="s">
        <v>11</v>
      </c>
      <c r="S1" s="23" t="s">
        <v>12</v>
      </c>
      <c r="T1" s="24" t="s">
        <v>13</v>
      </c>
      <c r="U1" s="31" t="s">
        <v>41</v>
      </c>
      <c r="V1" s="31" t="s">
        <v>88</v>
      </c>
      <c r="W1" s="32" t="s">
        <v>40</v>
      </c>
      <c r="X1" s="32" t="s">
        <v>89</v>
      </c>
      <c r="Y1" s="23" t="s">
        <v>14</v>
      </c>
      <c r="Z1" s="24" t="s">
        <v>46</v>
      </c>
      <c r="AA1" s="25" t="s">
        <v>16</v>
      </c>
      <c r="AB1" s="26" t="s">
        <v>17</v>
      </c>
      <c r="AC1" s="25" t="s">
        <v>15</v>
      </c>
      <c r="AD1" s="115" t="s">
        <v>43</v>
      </c>
      <c r="AE1" s="25" t="s">
        <v>36</v>
      </c>
      <c r="AF1" s="26" t="s">
        <v>42</v>
      </c>
      <c r="AG1" s="25" t="s">
        <v>37</v>
      </c>
      <c r="AH1" s="26" t="s">
        <v>44</v>
      </c>
      <c r="AI1" s="25" t="s">
        <v>42</v>
      </c>
    </row>
    <row r="2" spans="1:35" ht="57" customHeight="1" x14ac:dyDescent="0.35">
      <c r="A2" s="2">
        <v>44742</v>
      </c>
      <c r="B2" s="4" t="s">
        <v>1053</v>
      </c>
      <c r="C2" s="4" t="s">
        <v>1054</v>
      </c>
      <c r="D2" s="4" t="s">
        <v>1055</v>
      </c>
      <c r="E2" s="4" t="s">
        <v>669</v>
      </c>
      <c r="F2" s="4" t="s">
        <v>140</v>
      </c>
      <c r="G2" s="3">
        <v>2</v>
      </c>
      <c r="H2" s="5" t="s">
        <v>148</v>
      </c>
      <c r="I2" s="4" t="s">
        <v>1066</v>
      </c>
      <c r="J2" s="9" t="s">
        <v>1077</v>
      </c>
      <c r="K2" s="29" t="s">
        <v>78</v>
      </c>
      <c r="L2" s="39" t="str">
        <f>IF(K2="quotidien","4",IF(K2="récurrent","3",IF(K2="peu probable",2,IF(K2="rare","1",""))))</f>
        <v>3</v>
      </c>
      <c r="M2" s="14" t="s">
        <v>74</v>
      </c>
      <c r="N2" s="39" t="str">
        <f>IF(M2="mineure","1",IF(M2="modérée","4",IF(M2="grave",7,IF(M2="très grave","10",""))))</f>
        <v>4</v>
      </c>
      <c r="O2" s="15">
        <f>L2*N2</f>
        <v>12</v>
      </c>
      <c r="P2" s="14" t="s">
        <v>86</v>
      </c>
      <c r="Q2" s="39">
        <f>IF(P2="Optimales","0.1",IF(P2="Fiable : sécurité collective","0.4",IF(P2="Moyen : sécurité individuelle",0.7,IF(P2="Faible : consigne ou mode opératoire","0.9",IF(P2="Faible ou nul",1,"")))))</f>
        <v>1</v>
      </c>
      <c r="R2" s="15">
        <f>O2*Q2</f>
        <v>12</v>
      </c>
      <c r="S2" s="16" t="str">
        <f t="shared" ref="S2:S11" si="0">IF(R2="","",(IF(R2&lt;=5,"PRIORITE 4",IF(R2&lt;=16,"PRIORITE 3",IF(R2&lt;30,"PRIORITE 2","PRIORITE 1")))))</f>
        <v>PRIORITE 3</v>
      </c>
      <c r="T2" s="4" t="s">
        <v>1088</v>
      </c>
      <c r="U2" s="29" t="s">
        <v>78</v>
      </c>
      <c r="V2" s="4" t="str">
        <f>IF(U2="quotidien","4",IF(U2="récurrent","3",IF(U2="peu probable",2,IF(U2="rare","1",""))))</f>
        <v>3</v>
      </c>
      <c r="W2" s="14" t="s">
        <v>73</v>
      </c>
      <c r="X2" s="4" t="str">
        <f>IF(W2="mineure","1",IF(W2="modérée","4",IF(W2="grave",7,IF(W2="très grave","10",""))))</f>
        <v>1</v>
      </c>
      <c r="Y2" s="15">
        <f>V2*X2</f>
        <v>3</v>
      </c>
      <c r="Z2" s="16" t="str">
        <f t="shared" ref="Z2:Z11" si="1">IF(Y2="","",(IF(Y2&lt;=5,"PRIORITE 4",IF(Y2&lt;=16,"PRIORITE 3",IF(Y2&lt;30,"PRIORITE 2","PRIORITE 1")))))</f>
        <v>PRIORITE 4</v>
      </c>
      <c r="AA2" s="8" t="s">
        <v>1095</v>
      </c>
      <c r="AB2" s="8" t="s">
        <v>1096</v>
      </c>
      <c r="AC2" s="153">
        <v>44773</v>
      </c>
      <c r="AD2" s="145">
        <v>0</v>
      </c>
      <c r="AE2" s="18"/>
      <c r="AF2" s="18"/>
      <c r="AG2" s="18"/>
      <c r="AH2" s="27"/>
      <c r="AI2" s="18"/>
    </row>
    <row r="3" spans="1:35" ht="45" customHeight="1" x14ac:dyDescent="0.35">
      <c r="A3" s="2">
        <v>44742</v>
      </c>
      <c r="B3" s="4" t="s">
        <v>1053</v>
      </c>
      <c r="C3" s="4"/>
      <c r="D3" s="4" t="s">
        <v>1056</v>
      </c>
      <c r="E3" s="4" t="s">
        <v>235</v>
      </c>
      <c r="F3" s="4" t="s">
        <v>140</v>
      </c>
      <c r="G3" s="3">
        <v>2</v>
      </c>
      <c r="H3" s="5" t="s">
        <v>145</v>
      </c>
      <c r="I3" s="4" t="s">
        <v>1067</v>
      </c>
      <c r="J3" s="4" t="s">
        <v>1078</v>
      </c>
      <c r="K3" s="29" t="s">
        <v>77</v>
      </c>
      <c r="L3" s="39" t="str">
        <f t="shared" ref="L3:L30" si="2">IF(K3="quotidien","4",IF(K3="récurrent","3",IF(K3="peu probable",2,IF(K3="rare","1",""))))</f>
        <v>4</v>
      </c>
      <c r="M3" s="14" t="s">
        <v>76</v>
      </c>
      <c r="N3" s="39" t="str">
        <f t="shared" ref="N3:N30" si="3">IF(M3="mineure","1",IF(M3="modérée","4",IF(M3="grave",7,IF(M3="très grave","10",""))))</f>
        <v>10</v>
      </c>
      <c r="O3" s="15">
        <f>L3*N3</f>
        <v>40</v>
      </c>
      <c r="P3" s="14" t="s">
        <v>87</v>
      </c>
      <c r="Q3" s="39" t="str">
        <f t="shared" ref="Q3:Q30" si="4">IF(P3="Optimales","0.1",IF(P3="Fiable : sécurité collective","0.4",IF(P3="Moyen : sécurité individuelle",0.7,IF(P3="Faible : consigne ou mode opératoire","0.9",IF(P3="Faible ou nul",1,"")))))</f>
        <v>0.1</v>
      </c>
      <c r="R3" s="15" t="e">
        <f t="shared" ref="R3:R11" si="5">O3*Q3</f>
        <v>#VALUE!</v>
      </c>
      <c r="S3" s="1" t="e">
        <f t="shared" si="0"/>
        <v>#VALUE!</v>
      </c>
      <c r="T3" s="4"/>
      <c r="U3" s="29"/>
      <c r="V3" s="4" t="str">
        <f t="shared" ref="V3:V30" si="6">IF(U3="quotidien","4",IF(U3="récurrent","3",IF(U3="peu probable",2,IF(U3="rare","1",""))))</f>
        <v/>
      </c>
      <c r="W3" s="14"/>
      <c r="X3" s="4" t="str">
        <f t="shared" ref="X3:X30" si="7">IF(W3="mineure","1",IF(W3="modérée","4",IF(W3="grave",7,IF(W3="très grave","10",""))))</f>
        <v/>
      </c>
      <c r="Y3" s="15" t="e">
        <f t="shared" ref="Y3:Y11" si="8">V3*X3</f>
        <v>#VALUE!</v>
      </c>
      <c r="Z3" s="1" t="e">
        <f t="shared" si="1"/>
        <v>#VALUE!</v>
      </c>
      <c r="AA3" s="8" t="s">
        <v>1095</v>
      </c>
      <c r="AB3" s="8" t="s">
        <v>1096</v>
      </c>
      <c r="AC3" s="153"/>
      <c r="AD3" s="145">
        <v>0</v>
      </c>
      <c r="AE3" s="10">
        <v>44742</v>
      </c>
      <c r="AF3" s="10"/>
      <c r="AG3" s="8"/>
      <c r="AH3" s="8"/>
      <c r="AI3" s="10"/>
    </row>
    <row r="4" spans="1:35" ht="45" customHeight="1" x14ac:dyDescent="0.35">
      <c r="A4" s="2">
        <v>44742</v>
      </c>
      <c r="B4" s="4" t="s">
        <v>1053</v>
      </c>
      <c r="C4" s="4" t="s">
        <v>38</v>
      </c>
      <c r="D4" s="4" t="s">
        <v>1056</v>
      </c>
      <c r="E4" s="4" t="s">
        <v>19</v>
      </c>
      <c r="F4" s="4" t="s">
        <v>140</v>
      </c>
      <c r="G4" s="3">
        <v>2</v>
      </c>
      <c r="H4" s="5" t="s">
        <v>145</v>
      </c>
      <c r="I4" s="4" t="s">
        <v>1068</v>
      </c>
      <c r="J4" s="4" t="s">
        <v>1079</v>
      </c>
      <c r="K4" s="29" t="s">
        <v>77</v>
      </c>
      <c r="L4" s="39" t="str">
        <f t="shared" si="2"/>
        <v>4</v>
      </c>
      <c r="M4" s="14" t="s">
        <v>76</v>
      </c>
      <c r="N4" s="39" t="str">
        <f t="shared" si="3"/>
        <v>10</v>
      </c>
      <c r="O4" s="15">
        <f t="shared" ref="O4:O30" si="9">L4*N4</f>
        <v>40</v>
      </c>
      <c r="P4" s="14" t="s">
        <v>86</v>
      </c>
      <c r="Q4" s="39">
        <f t="shared" si="4"/>
        <v>1</v>
      </c>
      <c r="R4" s="15">
        <f t="shared" si="5"/>
        <v>40</v>
      </c>
      <c r="S4" s="1" t="str">
        <f t="shared" si="0"/>
        <v>PRIORITE 1</v>
      </c>
      <c r="T4" s="4" t="s">
        <v>1089</v>
      </c>
      <c r="U4" s="29" t="s">
        <v>77</v>
      </c>
      <c r="V4" s="4" t="str">
        <f t="shared" si="6"/>
        <v>4</v>
      </c>
      <c r="W4" s="14" t="s">
        <v>73</v>
      </c>
      <c r="X4" s="4" t="str">
        <f t="shared" si="7"/>
        <v>1</v>
      </c>
      <c r="Y4" s="15">
        <f t="shared" si="8"/>
        <v>4</v>
      </c>
      <c r="Z4" s="1" t="str">
        <f t="shared" si="1"/>
        <v>PRIORITE 4</v>
      </c>
      <c r="AA4" s="8"/>
      <c r="AB4" s="8"/>
      <c r="AC4" s="153" t="s">
        <v>1094</v>
      </c>
      <c r="AD4" s="145">
        <v>0</v>
      </c>
      <c r="AE4" s="8"/>
      <c r="AF4" s="8"/>
      <c r="AG4" s="8"/>
      <c r="AH4" s="8"/>
      <c r="AI4" s="8"/>
    </row>
    <row r="5" spans="1:35" ht="45" customHeight="1" x14ac:dyDescent="0.35">
      <c r="A5" s="2">
        <v>44742</v>
      </c>
      <c r="B5" s="4" t="s">
        <v>1053</v>
      </c>
      <c r="C5" s="4" t="s">
        <v>1057</v>
      </c>
      <c r="D5" s="4" t="s">
        <v>1058</v>
      </c>
      <c r="E5" s="4" t="s">
        <v>32</v>
      </c>
      <c r="F5" s="4" t="s">
        <v>140</v>
      </c>
      <c r="G5" s="3">
        <v>1</v>
      </c>
      <c r="H5" s="5" t="s">
        <v>151</v>
      </c>
      <c r="I5" s="4" t="s">
        <v>1069</v>
      </c>
      <c r="J5" s="9" t="s">
        <v>1080</v>
      </c>
      <c r="K5" s="29" t="s">
        <v>80</v>
      </c>
      <c r="L5" s="39" t="str">
        <f t="shared" si="2"/>
        <v>1</v>
      </c>
      <c r="M5" s="14" t="s">
        <v>76</v>
      </c>
      <c r="N5" s="39" t="str">
        <f t="shared" si="3"/>
        <v>10</v>
      </c>
      <c r="O5" s="15">
        <f t="shared" si="9"/>
        <v>10</v>
      </c>
      <c r="P5" s="14" t="s">
        <v>86</v>
      </c>
      <c r="Q5" s="39">
        <f t="shared" si="4"/>
        <v>1</v>
      </c>
      <c r="R5" s="15">
        <f t="shared" si="5"/>
        <v>10</v>
      </c>
      <c r="S5" s="1" t="str">
        <f t="shared" si="0"/>
        <v>PRIORITE 3</v>
      </c>
      <c r="T5" s="4"/>
      <c r="U5" s="29"/>
      <c r="V5" s="4" t="str">
        <f t="shared" si="6"/>
        <v/>
      </c>
      <c r="W5" s="14"/>
      <c r="X5" s="4" t="str">
        <f t="shared" si="7"/>
        <v/>
      </c>
      <c r="Y5" s="15" t="e">
        <f t="shared" si="8"/>
        <v>#VALUE!</v>
      </c>
      <c r="Z5" s="1" t="e">
        <f t="shared" si="1"/>
        <v>#VALUE!</v>
      </c>
      <c r="AA5" s="8"/>
      <c r="AB5" s="8"/>
      <c r="AC5" s="154"/>
      <c r="AD5" s="145">
        <v>0</v>
      </c>
      <c r="AE5" s="6"/>
      <c r="AF5" s="6"/>
      <c r="AG5" s="6"/>
      <c r="AH5" s="8"/>
      <c r="AI5" s="6"/>
    </row>
    <row r="6" spans="1:35" ht="45" customHeight="1" x14ac:dyDescent="0.35">
      <c r="A6" s="2">
        <v>41316</v>
      </c>
      <c r="B6" s="4" t="s">
        <v>1053</v>
      </c>
      <c r="C6" s="4"/>
      <c r="D6" s="4" t="s">
        <v>1059</v>
      </c>
      <c r="E6" s="4" t="s">
        <v>660</v>
      </c>
      <c r="F6" s="4" t="s">
        <v>140</v>
      </c>
      <c r="G6" s="3">
        <v>1</v>
      </c>
      <c r="H6" s="5" t="s">
        <v>143</v>
      </c>
      <c r="I6" s="4" t="s">
        <v>1070</v>
      </c>
      <c r="J6" s="4" t="s">
        <v>1081</v>
      </c>
      <c r="K6" s="29" t="s">
        <v>77</v>
      </c>
      <c r="L6" s="39" t="str">
        <f t="shared" si="2"/>
        <v>4</v>
      </c>
      <c r="M6" s="14" t="s">
        <v>74</v>
      </c>
      <c r="N6" s="39" t="str">
        <f t="shared" si="3"/>
        <v>4</v>
      </c>
      <c r="O6" s="15">
        <f t="shared" si="9"/>
        <v>16</v>
      </c>
      <c r="P6" s="14" t="s">
        <v>86</v>
      </c>
      <c r="Q6" s="39">
        <f t="shared" si="4"/>
        <v>1</v>
      </c>
      <c r="R6" s="15">
        <f t="shared" si="5"/>
        <v>16</v>
      </c>
      <c r="S6" s="1" t="str">
        <f t="shared" si="0"/>
        <v>PRIORITE 3</v>
      </c>
      <c r="T6" s="4" t="s">
        <v>1090</v>
      </c>
      <c r="U6" s="29"/>
      <c r="V6" s="4" t="str">
        <f t="shared" si="6"/>
        <v/>
      </c>
      <c r="W6" s="14"/>
      <c r="X6" s="4" t="str">
        <f t="shared" si="7"/>
        <v/>
      </c>
      <c r="Y6" s="15" t="e">
        <f t="shared" si="8"/>
        <v>#VALUE!</v>
      </c>
      <c r="Z6" s="1" t="e">
        <f t="shared" si="1"/>
        <v>#VALUE!</v>
      </c>
      <c r="AA6" s="8"/>
      <c r="AB6" s="8"/>
      <c r="AC6" s="154"/>
      <c r="AD6" s="145">
        <v>0</v>
      </c>
      <c r="AE6" s="6"/>
      <c r="AF6" s="6"/>
      <c r="AG6" s="6"/>
      <c r="AH6" s="8"/>
      <c r="AI6" s="6"/>
    </row>
    <row r="7" spans="1:35" ht="45" customHeight="1" x14ac:dyDescent="0.35">
      <c r="A7" s="2">
        <v>44350</v>
      </c>
      <c r="B7" s="4" t="s">
        <v>1053</v>
      </c>
      <c r="C7" s="4"/>
      <c r="D7" s="4" t="s">
        <v>65</v>
      </c>
      <c r="E7" s="4" t="s">
        <v>669</v>
      </c>
      <c r="F7" s="4" t="s">
        <v>140</v>
      </c>
      <c r="G7" s="3">
        <v>2</v>
      </c>
      <c r="H7" s="5" t="s">
        <v>148</v>
      </c>
      <c r="I7" s="4" t="s">
        <v>139</v>
      </c>
      <c r="J7" s="4" t="s">
        <v>1082</v>
      </c>
      <c r="K7" s="29" t="s">
        <v>77</v>
      </c>
      <c r="L7" s="39" t="str">
        <f t="shared" si="2"/>
        <v>4</v>
      </c>
      <c r="M7" s="14" t="s">
        <v>75</v>
      </c>
      <c r="N7" s="39">
        <f t="shared" si="3"/>
        <v>7</v>
      </c>
      <c r="O7" s="15">
        <f t="shared" si="9"/>
        <v>28</v>
      </c>
      <c r="P7" s="14"/>
      <c r="Q7" s="39" t="str">
        <f t="shared" si="4"/>
        <v/>
      </c>
      <c r="R7" s="15" t="e">
        <f t="shared" si="5"/>
        <v>#VALUE!</v>
      </c>
      <c r="S7" s="1" t="e">
        <f t="shared" si="0"/>
        <v>#VALUE!</v>
      </c>
      <c r="T7" s="4" t="s">
        <v>1091</v>
      </c>
      <c r="U7" s="29"/>
      <c r="V7" s="4" t="str">
        <f t="shared" si="6"/>
        <v/>
      </c>
      <c r="W7" s="14"/>
      <c r="X7" s="4" t="str">
        <f t="shared" si="7"/>
        <v/>
      </c>
      <c r="Y7" s="15" t="e">
        <f t="shared" si="8"/>
        <v>#VALUE!</v>
      </c>
      <c r="Z7" s="1" t="e">
        <f t="shared" si="1"/>
        <v>#VALUE!</v>
      </c>
      <c r="AA7" s="8"/>
      <c r="AB7" s="8"/>
      <c r="AC7" s="154"/>
      <c r="AD7" s="145">
        <v>0</v>
      </c>
      <c r="AE7" s="6"/>
      <c r="AF7" s="6"/>
      <c r="AG7" s="6"/>
      <c r="AH7" s="8"/>
      <c r="AI7" s="6"/>
    </row>
    <row r="8" spans="1:35" ht="45" customHeight="1" x14ac:dyDescent="0.35">
      <c r="A8" s="2">
        <v>44350</v>
      </c>
      <c r="B8" s="4" t="s">
        <v>1053</v>
      </c>
      <c r="C8" s="4"/>
      <c r="D8" s="4" t="s">
        <v>1060</v>
      </c>
      <c r="E8" s="4" t="s">
        <v>1062</v>
      </c>
      <c r="F8" s="4" t="s">
        <v>140</v>
      </c>
      <c r="G8" s="3">
        <v>2</v>
      </c>
      <c r="H8" s="5" t="s">
        <v>148</v>
      </c>
      <c r="I8" s="4" t="s">
        <v>1071</v>
      </c>
      <c r="J8" s="4" t="s">
        <v>1083</v>
      </c>
      <c r="K8" s="29" t="s">
        <v>78</v>
      </c>
      <c r="L8" s="39" t="str">
        <f t="shared" si="2"/>
        <v>3</v>
      </c>
      <c r="M8" s="14" t="s">
        <v>75</v>
      </c>
      <c r="N8" s="39">
        <f t="shared" si="3"/>
        <v>7</v>
      </c>
      <c r="O8" s="15">
        <f t="shared" si="9"/>
        <v>21</v>
      </c>
      <c r="P8" s="14"/>
      <c r="Q8" s="39" t="str">
        <f t="shared" si="4"/>
        <v/>
      </c>
      <c r="R8" s="15" t="e">
        <f t="shared" si="5"/>
        <v>#VALUE!</v>
      </c>
      <c r="S8" s="1" t="e">
        <f t="shared" si="0"/>
        <v>#VALUE!</v>
      </c>
      <c r="T8" s="4" t="s">
        <v>1092</v>
      </c>
      <c r="U8" s="29"/>
      <c r="V8" s="4" t="str">
        <f t="shared" si="6"/>
        <v/>
      </c>
      <c r="W8" s="14"/>
      <c r="X8" s="4" t="str">
        <f t="shared" si="7"/>
        <v/>
      </c>
      <c r="Y8" s="15" t="e">
        <f t="shared" si="8"/>
        <v>#VALUE!</v>
      </c>
      <c r="Z8" s="1" t="e">
        <f t="shared" si="1"/>
        <v>#VALUE!</v>
      </c>
      <c r="AA8" s="8"/>
      <c r="AB8" s="8"/>
      <c r="AC8" s="154"/>
      <c r="AD8" s="145">
        <v>0</v>
      </c>
      <c r="AE8" s="6"/>
      <c r="AF8" s="6"/>
      <c r="AG8" s="6"/>
      <c r="AH8" s="8"/>
      <c r="AI8" s="6"/>
    </row>
    <row r="9" spans="1:35" ht="45" customHeight="1" x14ac:dyDescent="0.35">
      <c r="A9" s="2">
        <v>44350</v>
      </c>
      <c r="B9" s="4" t="s">
        <v>1053</v>
      </c>
      <c r="C9" s="6"/>
      <c r="D9" s="4" t="s">
        <v>797</v>
      </c>
      <c r="E9" s="4" t="s">
        <v>1063</v>
      </c>
      <c r="F9" s="4" t="s">
        <v>140</v>
      </c>
      <c r="G9" s="3">
        <v>2</v>
      </c>
      <c r="H9" s="4" t="s">
        <v>1072</v>
      </c>
      <c r="I9" s="4" t="s">
        <v>1073</v>
      </c>
      <c r="J9" s="4" t="s">
        <v>1084</v>
      </c>
      <c r="K9" s="29" t="s">
        <v>77</v>
      </c>
      <c r="L9" s="39" t="str">
        <f t="shared" si="2"/>
        <v>4</v>
      </c>
      <c r="M9" s="14" t="s">
        <v>75</v>
      </c>
      <c r="N9" s="39">
        <f t="shared" si="3"/>
        <v>7</v>
      </c>
      <c r="O9" s="15">
        <f t="shared" si="9"/>
        <v>28</v>
      </c>
      <c r="P9" s="14" t="s">
        <v>84</v>
      </c>
      <c r="Q9" s="39">
        <f t="shared" si="4"/>
        <v>0.7</v>
      </c>
      <c r="R9" s="15">
        <f t="shared" si="5"/>
        <v>19.599999999999998</v>
      </c>
      <c r="S9" s="1" t="str">
        <f t="shared" si="0"/>
        <v>PRIORITE 2</v>
      </c>
      <c r="T9" s="4" t="s">
        <v>1093</v>
      </c>
      <c r="U9" s="29"/>
      <c r="V9" s="4" t="str">
        <f t="shared" si="6"/>
        <v/>
      </c>
      <c r="W9" s="14"/>
      <c r="X9" s="4" t="str">
        <f t="shared" si="7"/>
        <v/>
      </c>
      <c r="Y9" s="15" t="e">
        <f t="shared" si="8"/>
        <v>#VALUE!</v>
      </c>
      <c r="Z9" s="1" t="e">
        <f t="shared" si="1"/>
        <v>#VALUE!</v>
      </c>
      <c r="AA9" s="8"/>
      <c r="AB9" s="8"/>
      <c r="AC9" s="154"/>
      <c r="AD9" s="145">
        <v>0</v>
      </c>
      <c r="AE9" s="6"/>
      <c r="AF9" s="6"/>
      <c r="AG9" s="6"/>
      <c r="AH9" s="8"/>
      <c r="AI9" s="6"/>
    </row>
    <row r="10" spans="1:35" ht="45" customHeight="1" x14ac:dyDescent="0.35">
      <c r="A10" s="7">
        <v>44350</v>
      </c>
      <c r="B10" s="4" t="s">
        <v>1053</v>
      </c>
      <c r="C10" s="6"/>
      <c r="D10" s="4" t="s">
        <v>1059</v>
      </c>
      <c r="E10" s="6"/>
      <c r="F10" s="4" t="s">
        <v>140</v>
      </c>
      <c r="G10" s="3">
        <v>2</v>
      </c>
      <c r="H10" s="4" t="s">
        <v>1074</v>
      </c>
      <c r="I10" s="4" t="s">
        <v>1075</v>
      </c>
      <c r="J10" s="4" t="s">
        <v>1085</v>
      </c>
      <c r="K10" s="29" t="s">
        <v>80</v>
      </c>
      <c r="L10" s="39" t="str">
        <f t="shared" si="2"/>
        <v>1</v>
      </c>
      <c r="M10" s="14" t="s">
        <v>76</v>
      </c>
      <c r="N10" s="39" t="str">
        <f t="shared" si="3"/>
        <v>10</v>
      </c>
      <c r="O10" s="15">
        <f t="shared" si="9"/>
        <v>10</v>
      </c>
      <c r="P10" s="14" t="s">
        <v>85</v>
      </c>
      <c r="Q10" s="39" t="str">
        <f t="shared" si="4"/>
        <v>0.9</v>
      </c>
      <c r="R10" s="15" t="e">
        <f t="shared" si="5"/>
        <v>#VALUE!</v>
      </c>
      <c r="S10" s="1" t="e">
        <f t="shared" si="0"/>
        <v>#VALUE!</v>
      </c>
      <c r="T10" s="6"/>
      <c r="U10" s="29"/>
      <c r="V10" s="4" t="str">
        <f t="shared" si="6"/>
        <v/>
      </c>
      <c r="W10" s="14"/>
      <c r="X10" s="4" t="str">
        <f t="shared" si="7"/>
        <v/>
      </c>
      <c r="Y10" s="15" t="e">
        <f t="shared" si="8"/>
        <v>#VALUE!</v>
      </c>
      <c r="Z10" s="1" t="e">
        <f t="shared" si="1"/>
        <v>#VALUE!</v>
      </c>
      <c r="AA10" s="8"/>
      <c r="AB10" s="8"/>
      <c r="AC10" s="154"/>
      <c r="AD10" s="145">
        <v>0</v>
      </c>
      <c r="AE10" s="6"/>
      <c r="AF10" s="6"/>
      <c r="AG10" s="6"/>
      <c r="AH10" s="8"/>
      <c r="AI10" s="6"/>
    </row>
    <row r="11" spans="1:35" ht="45" customHeight="1" x14ac:dyDescent="0.35">
      <c r="A11" s="7">
        <v>44350</v>
      </c>
      <c r="B11" s="4" t="s">
        <v>1053</v>
      </c>
      <c r="C11" s="98" t="s">
        <v>1054</v>
      </c>
      <c r="D11" s="4" t="s">
        <v>1061</v>
      </c>
      <c r="E11" s="4" t="s">
        <v>1064</v>
      </c>
      <c r="F11" s="4" t="s">
        <v>140</v>
      </c>
      <c r="G11" s="3">
        <v>2</v>
      </c>
      <c r="H11" s="5" t="s">
        <v>148</v>
      </c>
      <c r="I11" s="4" t="s">
        <v>1076</v>
      </c>
      <c r="J11" s="4" t="s">
        <v>1086</v>
      </c>
      <c r="K11" s="29" t="s">
        <v>80</v>
      </c>
      <c r="L11" s="39" t="str">
        <f t="shared" si="2"/>
        <v>1</v>
      </c>
      <c r="M11" s="14" t="s">
        <v>75</v>
      </c>
      <c r="N11" s="39">
        <f t="shared" si="3"/>
        <v>7</v>
      </c>
      <c r="O11" s="15">
        <f t="shared" si="9"/>
        <v>7</v>
      </c>
      <c r="P11" s="14" t="s">
        <v>83</v>
      </c>
      <c r="Q11" s="39" t="str">
        <f t="shared" si="4"/>
        <v>0.4</v>
      </c>
      <c r="R11" s="15" t="e">
        <f t="shared" si="5"/>
        <v>#VALUE!</v>
      </c>
      <c r="S11" s="1" t="e">
        <f t="shared" si="0"/>
        <v>#VALUE!</v>
      </c>
      <c r="T11" s="6"/>
      <c r="U11" s="29"/>
      <c r="V11" s="4" t="str">
        <f t="shared" si="6"/>
        <v/>
      </c>
      <c r="W11" s="14"/>
      <c r="X11" s="4" t="str">
        <f t="shared" si="7"/>
        <v/>
      </c>
      <c r="Y11" s="15" t="e">
        <f t="shared" si="8"/>
        <v>#VALUE!</v>
      </c>
      <c r="Z11" s="1" t="e">
        <f t="shared" si="1"/>
        <v>#VALUE!</v>
      </c>
      <c r="AA11" s="8"/>
      <c r="AB11" s="8"/>
      <c r="AC11" s="154"/>
      <c r="AD11" s="145">
        <v>0</v>
      </c>
      <c r="AE11" s="6"/>
      <c r="AF11" s="6"/>
      <c r="AG11" s="6"/>
      <c r="AH11" s="8"/>
      <c r="AI11" s="6"/>
    </row>
    <row r="12" spans="1:35" s="34" customFormat="1" ht="29" x14ac:dyDescent="0.35">
      <c r="A12" s="10"/>
      <c r="B12" s="4" t="s">
        <v>1053</v>
      </c>
      <c r="C12" s="8" t="s">
        <v>38</v>
      </c>
      <c r="D12" s="4" t="s">
        <v>231</v>
      </c>
      <c r="E12" s="4" t="s">
        <v>1065</v>
      </c>
      <c r="F12" s="4" t="s">
        <v>140</v>
      </c>
      <c r="G12" s="3"/>
      <c r="H12" s="4" t="s">
        <v>1072</v>
      </c>
      <c r="I12" s="4" t="s">
        <v>61</v>
      </c>
      <c r="J12" s="4" t="s">
        <v>1087</v>
      </c>
      <c r="K12" s="73" t="s">
        <v>80</v>
      </c>
      <c r="L12" s="39" t="str">
        <f t="shared" si="2"/>
        <v>1</v>
      </c>
      <c r="M12" s="39" t="s">
        <v>75</v>
      </c>
      <c r="N12" s="39">
        <f t="shared" si="3"/>
        <v>7</v>
      </c>
      <c r="O12" s="15">
        <f t="shared" si="9"/>
        <v>7</v>
      </c>
      <c r="P12" s="39"/>
      <c r="Q12" s="39" t="str">
        <f t="shared" si="4"/>
        <v/>
      </c>
      <c r="R12" s="8"/>
      <c r="S12" s="8"/>
      <c r="T12"/>
      <c r="U12" s="8"/>
      <c r="V12" s="4" t="str">
        <f t="shared" si="6"/>
        <v/>
      </c>
      <c r="W12" s="8"/>
      <c r="X12" s="4" t="str">
        <f t="shared" si="7"/>
        <v/>
      </c>
      <c r="Y12" s="15" t="e">
        <f t="shared" ref="Y12:Y30" si="10">V12*X12</f>
        <v>#VALUE!</v>
      </c>
      <c r="Z12" s="1" t="e">
        <f t="shared" ref="Z12:Z30" si="11">IF(Y12="","",(IF(Y12&lt;=5,"PRIORITE 4",IF(Y12&lt;=16,"PRIORITE 3",IF(Y12&lt;30,"PRIORITE 2","PRIORITE 1")))))</f>
        <v>#VALUE!</v>
      </c>
      <c r="AD12" s="145">
        <v>0</v>
      </c>
      <c r="AE12" s="8"/>
      <c r="AF12" s="8"/>
      <c r="AG12" s="8"/>
      <c r="AH12" s="8"/>
      <c r="AI12" s="8"/>
    </row>
    <row r="13" spans="1:35" ht="25" customHeight="1" x14ac:dyDescent="0.35">
      <c r="A13" s="6"/>
      <c r="B13" s="6"/>
      <c r="C13" s="6"/>
      <c r="D13" s="6"/>
      <c r="E13" s="6"/>
      <c r="F13" s="6"/>
      <c r="G13" s="6"/>
      <c r="H13" s="41"/>
      <c r="I13" s="6"/>
      <c r="J13" s="6"/>
      <c r="K13" s="6"/>
      <c r="L13" s="39" t="str">
        <f t="shared" si="2"/>
        <v/>
      </c>
      <c r="M13" s="6"/>
      <c r="N13" s="39" t="str">
        <f t="shared" si="3"/>
        <v/>
      </c>
      <c r="O13" s="15" t="e">
        <f t="shared" si="9"/>
        <v>#VALUE!</v>
      </c>
      <c r="P13" s="6"/>
      <c r="Q13" s="39" t="str">
        <f t="shared" si="4"/>
        <v/>
      </c>
      <c r="R13" s="6"/>
      <c r="S13" s="6"/>
      <c r="T13" s="6"/>
      <c r="U13" s="6"/>
      <c r="V13" s="4" t="str">
        <f t="shared" si="6"/>
        <v/>
      </c>
      <c r="W13" s="6"/>
      <c r="X13" s="4" t="str">
        <f t="shared" si="7"/>
        <v/>
      </c>
      <c r="Y13" s="15" t="e">
        <f t="shared" si="10"/>
        <v>#VALUE!</v>
      </c>
      <c r="Z13" s="1" t="e">
        <f t="shared" si="11"/>
        <v>#VALUE!</v>
      </c>
      <c r="AA13" s="6"/>
      <c r="AB13" s="6"/>
      <c r="AC13" s="155"/>
      <c r="AD13" s="145">
        <v>0</v>
      </c>
      <c r="AE13" s="6"/>
      <c r="AF13" s="6"/>
      <c r="AG13" s="6"/>
      <c r="AH13" s="6"/>
      <c r="AI13" s="6"/>
    </row>
    <row r="14" spans="1:35" ht="25" customHeight="1" x14ac:dyDescent="0.35">
      <c r="A14" s="6"/>
      <c r="B14" s="6"/>
      <c r="C14" s="6"/>
      <c r="D14" s="6"/>
      <c r="E14" s="6"/>
      <c r="F14" s="6"/>
      <c r="G14" s="6"/>
      <c r="H14" s="41"/>
      <c r="I14" s="6"/>
      <c r="J14" s="6"/>
      <c r="K14" s="6"/>
      <c r="L14" s="39" t="str">
        <f t="shared" si="2"/>
        <v/>
      </c>
      <c r="M14" s="6"/>
      <c r="N14" s="39" t="str">
        <f t="shared" si="3"/>
        <v/>
      </c>
      <c r="O14" s="15" t="e">
        <f t="shared" si="9"/>
        <v>#VALUE!</v>
      </c>
      <c r="P14" s="6"/>
      <c r="Q14" s="39" t="str">
        <f t="shared" si="4"/>
        <v/>
      </c>
      <c r="R14" s="6"/>
      <c r="S14" s="6"/>
      <c r="T14" s="6"/>
      <c r="U14" s="6"/>
      <c r="V14" s="4" t="str">
        <f t="shared" si="6"/>
        <v/>
      </c>
      <c r="W14" s="6"/>
      <c r="X14" s="4" t="str">
        <f t="shared" si="7"/>
        <v/>
      </c>
      <c r="Y14" s="15" t="e">
        <f t="shared" si="10"/>
        <v>#VALUE!</v>
      </c>
      <c r="Z14" s="1" t="e">
        <f t="shared" si="11"/>
        <v>#VALUE!</v>
      </c>
      <c r="AA14" s="6"/>
      <c r="AB14" s="6"/>
      <c r="AC14" s="155"/>
      <c r="AD14" s="145">
        <v>0</v>
      </c>
      <c r="AE14" s="6"/>
      <c r="AF14" s="6"/>
      <c r="AG14" s="6"/>
      <c r="AH14" s="6"/>
      <c r="AI14" s="6"/>
    </row>
    <row r="15" spans="1:35" ht="25" customHeight="1" x14ac:dyDescent="0.35">
      <c r="A15" s="6"/>
      <c r="B15" s="6"/>
      <c r="C15" s="6"/>
      <c r="D15" s="6"/>
      <c r="E15" s="6"/>
      <c r="F15" s="6"/>
      <c r="G15" s="6"/>
      <c r="H15" s="41"/>
      <c r="I15" s="6"/>
      <c r="J15" s="6"/>
      <c r="K15" s="6"/>
      <c r="L15" s="39" t="str">
        <f t="shared" si="2"/>
        <v/>
      </c>
      <c r="M15" s="6"/>
      <c r="N15" s="39" t="str">
        <f t="shared" si="3"/>
        <v/>
      </c>
      <c r="O15" s="15" t="e">
        <f t="shared" si="9"/>
        <v>#VALUE!</v>
      </c>
      <c r="P15" s="6"/>
      <c r="Q15" s="39" t="str">
        <f t="shared" si="4"/>
        <v/>
      </c>
      <c r="R15" s="6"/>
      <c r="S15" s="6"/>
      <c r="T15" s="6"/>
      <c r="U15" s="6"/>
      <c r="V15" s="4" t="str">
        <f t="shared" si="6"/>
        <v/>
      </c>
      <c r="W15" s="6"/>
      <c r="X15" s="4" t="str">
        <f t="shared" si="7"/>
        <v/>
      </c>
      <c r="Y15" s="15" t="e">
        <f t="shared" si="10"/>
        <v>#VALUE!</v>
      </c>
      <c r="Z15" s="1" t="e">
        <f t="shared" si="11"/>
        <v>#VALUE!</v>
      </c>
      <c r="AA15" s="6"/>
      <c r="AB15" s="6"/>
      <c r="AC15" s="155"/>
      <c r="AD15" s="145">
        <v>0</v>
      </c>
      <c r="AE15" s="6"/>
      <c r="AF15" s="6"/>
      <c r="AG15" s="6"/>
      <c r="AH15" s="6"/>
      <c r="AI15" s="6"/>
    </row>
    <row r="16" spans="1:35" ht="25" customHeight="1" x14ac:dyDescent="0.35">
      <c r="A16" s="6"/>
      <c r="B16" s="6"/>
      <c r="C16" s="6"/>
      <c r="D16" s="6"/>
      <c r="E16" s="6"/>
      <c r="F16" s="6"/>
      <c r="G16" s="6"/>
      <c r="H16" s="41"/>
      <c r="I16" s="6"/>
      <c r="J16" s="6"/>
      <c r="K16" s="6"/>
      <c r="L16" s="39" t="str">
        <f t="shared" si="2"/>
        <v/>
      </c>
      <c r="M16" s="6"/>
      <c r="N16" s="39" t="str">
        <f t="shared" si="3"/>
        <v/>
      </c>
      <c r="O16" s="15" t="e">
        <f t="shared" si="9"/>
        <v>#VALUE!</v>
      </c>
      <c r="P16" s="6"/>
      <c r="Q16" s="39" t="str">
        <f t="shared" si="4"/>
        <v/>
      </c>
      <c r="R16" s="6"/>
      <c r="S16" s="6"/>
      <c r="T16" s="6"/>
      <c r="U16" s="6"/>
      <c r="V16" s="4" t="str">
        <f t="shared" si="6"/>
        <v/>
      </c>
      <c r="W16" s="6"/>
      <c r="X16" s="4" t="str">
        <f t="shared" si="7"/>
        <v/>
      </c>
      <c r="Y16" s="15" t="e">
        <f t="shared" si="10"/>
        <v>#VALUE!</v>
      </c>
      <c r="Z16" s="1" t="e">
        <f t="shared" si="11"/>
        <v>#VALUE!</v>
      </c>
      <c r="AA16" s="6"/>
      <c r="AB16" s="6"/>
      <c r="AC16" s="155"/>
      <c r="AD16" s="145">
        <v>0</v>
      </c>
      <c r="AE16" s="6"/>
      <c r="AF16" s="6"/>
      <c r="AG16" s="6"/>
      <c r="AH16" s="6"/>
      <c r="AI16" s="6"/>
    </row>
    <row r="17" spans="1:35" ht="25" customHeight="1" x14ac:dyDescent="0.35">
      <c r="A17" s="6"/>
      <c r="B17" s="6"/>
      <c r="C17" s="6"/>
      <c r="D17" s="6"/>
      <c r="E17" s="6"/>
      <c r="F17" s="6"/>
      <c r="G17" s="6"/>
      <c r="H17" s="41"/>
      <c r="I17" s="6"/>
      <c r="J17" s="6"/>
      <c r="K17" s="6"/>
      <c r="L17" s="39" t="str">
        <f t="shared" si="2"/>
        <v/>
      </c>
      <c r="M17" s="6"/>
      <c r="N17" s="39" t="str">
        <f t="shared" si="3"/>
        <v/>
      </c>
      <c r="O17" s="15" t="e">
        <f t="shared" si="9"/>
        <v>#VALUE!</v>
      </c>
      <c r="P17" s="6"/>
      <c r="Q17" s="39" t="str">
        <f t="shared" si="4"/>
        <v/>
      </c>
      <c r="R17" s="6"/>
      <c r="S17" s="6"/>
      <c r="T17" s="6"/>
      <c r="U17" s="6"/>
      <c r="V17" s="4" t="str">
        <f t="shared" si="6"/>
        <v/>
      </c>
      <c r="W17" s="6"/>
      <c r="X17" s="4" t="str">
        <f t="shared" si="7"/>
        <v/>
      </c>
      <c r="Y17" s="15" t="e">
        <f t="shared" si="10"/>
        <v>#VALUE!</v>
      </c>
      <c r="Z17" s="1" t="e">
        <f t="shared" si="11"/>
        <v>#VALUE!</v>
      </c>
      <c r="AA17" s="6"/>
      <c r="AB17" s="6"/>
      <c r="AC17" s="155"/>
      <c r="AD17" s="145">
        <v>0</v>
      </c>
      <c r="AE17" s="6"/>
      <c r="AF17" s="6"/>
      <c r="AG17" s="6"/>
      <c r="AH17" s="6"/>
      <c r="AI17" s="6"/>
    </row>
    <row r="18" spans="1:35" ht="25" customHeight="1" x14ac:dyDescent="0.35">
      <c r="A18" s="6"/>
      <c r="B18" s="6"/>
      <c r="C18" s="6"/>
      <c r="D18" s="6"/>
      <c r="E18" s="6"/>
      <c r="F18" s="6"/>
      <c r="G18" s="6"/>
      <c r="H18" s="41"/>
      <c r="I18" s="6"/>
      <c r="J18" s="6"/>
      <c r="K18" s="6"/>
      <c r="L18" s="39" t="str">
        <f t="shared" si="2"/>
        <v/>
      </c>
      <c r="M18" s="6"/>
      <c r="N18" s="39" t="str">
        <f t="shared" si="3"/>
        <v/>
      </c>
      <c r="O18" s="15" t="e">
        <f t="shared" si="9"/>
        <v>#VALUE!</v>
      </c>
      <c r="P18" s="6"/>
      <c r="Q18" s="39" t="str">
        <f t="shared" si="4"/>
        <v/>
      </c>
      <c r="R18" s="6"/>
      <c r="S18" s="6"/>
      <c r="T18" s="6"/>
      <c r="U18" s="6"/>
      <c r="V18" s="4" t="str">
        <f t="shared" si="6"/>
        <v/>
      </c>
      <c r="W18" s="6"/>
      <c r="X18" s="4" t="str">
        <f t="shared" si="7"/>
        <v/>
      </c>
      <c r="Y18" s="15" t="e">
        <f t="shared" si="10"/>
        <v>#VALUE!</v>
      </c>
      <c r="Z18" s="1" t="e">
        <f t="shared" si="11"/>
        <v>#VALUE!</v>
      </c>
      <c r="AA18" s="6"/>
      <c r="AB18" s="6"/>
      <c r="AC18" s="155"/>
      <c r="AD18" s="145">
        <v>0</v>
      </c>
      <c r="AE18" s="6"/>
      <c r="AF18" s="6"/>
      <c r="AG18" s="6"/>
      <c r="AH18" s="6"/>
      <c r="AI18" s="6"/>
    </row>
    <row r="19" spans="1:35" ht="25" customHeight="1" x14ac:dyDescent="0.35">
      <c r="A19" s="6"/>
      <c r="B19" s="6"/>
      <c r="C19" s="6"/>
      <c r="D19" s="6"/>
      <c r="E19" s="6"/>
      <c r="F19" s="6"/>
      <c r="G19" s="6"/>
      <c r="H19" s="41"/>
      <c r="I19" s="6"/>
      <c r="J19" s="6"/>
      <c r="K19" s="6"/>
      <c r="L19" s="39" t="str">
        <f t="shared" si="2"/>
        <v/>
      </c>
      <c r="M19" s="6"/>
      <c r="N19" s="39" t="str">
        <f t="shared" si="3"/>
        <v/>
      </c>
      <c r="O19" s="15" t="e">
        <f t="shared" si="9"/>
        <v>#VALUE!</v>
      </c>
      <c r="P19" s="6"/>
      <c r="Q19" s="39" t="str">
        <f t="shared" si="4"/>
        <v/>
      </c>
      <c r="R19" s="6"/>
      <c r="S19" s="6"/>
      <c r="T19" s="6"/>
      <c r="U19" s="6"/>
      <c r="V19" s="4" t="str">
        <f t="shared" si="6"/>
        <v/>
      </c>
      <c r="W19" s="6"/>
      <c r="X19" s="4" t="str">
        <f t="shared" si="7"/>
        <v/>
      </c>
      <c r="Y19" s="15" t="e">
        <f t="shared" si="10"/>
        <v>#VALUE!</v>
      </c>
      <c r="Z19" s="1" t="e">
        <f t="shared" si="11"/>
        <v>#VALUE!</v>
      </c>
      <c r="AA19" s="6"/>
      <c r="AB19" s="6"/>
      <c r="AC19" s="155"/>
      <c r="AD19" s="145">
        <v>0</v>
      </c>
      <c r="AE19" s="6"/>
      <c r="AF19" s="6"/>
      <c r="AG19" s="6"/>
      <c r="AH19" s="6"/>
      <c r="AI19" s="6"/>
    </row>
    <row r="20" spans="1:35" ht="25" customHeight="1" x14ac:dyDescent="0.35">
      <c r="A20" s="6"/>
      <c r="B20" s="6"/>
      <c r="C20" s="6"/>
      <c r="D20" s="6"/>
      <c r="E20" s="6"/>
      <c r="F20" s="6"/>
      <c r="G20" s="6"/>
      <c r="H20" s="41"/>
      <c r="I20" s="6"/>
      <c r="J20" s="6"/>
      <c r="K20" s="6"/>
      <c r="L20" s="39" t="str">
        <f t="shared" si="2"/>
        <v/>
      </c>
      <c r="M20" s="6"/>
      <c r="N20" s="39" t="str">
        <f t="shared" si="3"/>
        <v/>
      </c>
      <c r="O20" s="15" t="e">
        <f t="shared" si="9"/>
        <v>#VALUE!</v>
      </c>
      <c r="P20" s="6"/>
      <c r="Q20" s="39" t="str">
        <f t="shared" si="4"/>
        <v/>
      </c>
      <c r="R20" s="6"/>
      <c r="S20" s="6"/>
      <c r="T20" s="6"/>
      <c r="U20" s="6"/>
      <c r="V20" s="4" t="str">
        <f t="shared" si="6"/>
        <v/>
      </c>
      <c r="W20" s="6"/>
      <c r="X20" s="4" t="str">
        <f t="shared" si="7"/>
        <v/>
      </c>
      <c r="Y20" s="15" t="e">
        <f t="shared" si="10"/>
        <v>#VALUE!</v>
      </c>
      <c r="Z20" s="1" t="e">
        <f t="shared" si="11"/>
        <v>#VALUE!</v>
      </c>
      <c r="AA20" s="6"/>
      <c r="AB20" s="6"/>
      <c r="AC20" s="155"/>
      <c r="AD20" s="145">
        <v>0</v>
      </c>
      <c r="AE20" s="6"/>
      <c r="AF20" s="6"/>
      <c r="AG20" s="6"/>
      <c r="AH20" s="6"/>
      <c r="AI20" s="6"/>
    </row>
    <row r="21" spans="1:35" ht="25" customHeight="1" x14ac:dyDescent="0.35">
      <c r="A21" s="6"/>
      <c r="B21" s="6"/>
      <c r="C21" s="6"/>
      <c r="D21" s="6"/>
      <c r="E21" s="6"/>
      <c r="F21" s="6"/>
      <c r="G21" s="6"/>
      <c r="H21" s="41"/>
      <c r="I21" s="6"/>
      <c r="J21" s="6"/>
      <c r="K21" s="6"/>
      <c r="L21" s="39" t="str">
        <f t="shared" si="2"/>
        <v/>
      </c>
      <c r="M21" s="6"/>
      <c r="N21" s="39" t="str">
        <f t="shared" si="3"/>
        <v/>
      </c>
      <c r="O21" s="15" t="e">
        <f t="shared" si="9"/>
        <v>#VALUE!</v>
      </c>
      <c r="P21" s="6"/>
      <c r="Q21" s="39" t="str">
        <f t="shared" si="4"/>
        <v/>
      </c>
      <c r="R21" s="6"/>
      <c r="S21" s="6"/>
      <c r="T21" s="6"/>
      <c r="U21" s="6"/>
      <c r="V21" s="4" t="str">
        <f t="shared" si="6"/>
        <v/>
      </c>
      <c r="W21" s="6"/>
      <c r="X21" s="4" t="str">
        <f t="shared" si="7"/>
        <v/>
      </c>
      <c r="Y21" s="15" t="e">
        <f t="shared" si="10"/>
        <v>#VALUE!</v>
      </c>
      <c r="Z21" s="1" t="e">
        <f t="shared" si="11"/>
        <v>#VALUE!</v>
      </c>
      <c r="AA21" s="6"/>
      <c r="AB21" s="6"/>
      <c r="AC21" s="155"/>
      <c r="AD21" s="145">
        <v>0</v>
      </c>
      <c r="AE21" s="6"/>
      <c r="AF21" s="6"/>
      <c r="AG21" s="6"/>
      <c r="AH21" s="6"/>
      <c r="AI21" s="6"/>
    </row>
    <row r="22" spans="1:35" ht="25" customHeight="1" x14ac:dyDescent="0.35">
      <c r="A22" s="6"/>
      <c r="B22" s="6"/>
      <c r="C22" s="6"/>
      <c r="D22" s="6"/>
      <c r="E22" s="6"/>
      <c r="F22" s="6"/>
      <c r="G22" s="6"/>
      <c r="H22" s="41"/>
      <c r="I22" s="6"/>
      <c r="J22" s="6"/>
      <c r="K22" s="6"/>
      <c r="L22" s="39" t="str">
        <f t="shared" si="2"/>
        <v/>
      </c>
      <c r="M22" s="6"/>
      <c r="N22" s="39" t="str">
        <f t="shared" si="3"/>
        <v/>
      </c>
      <c r="O22" s="15" t="e">
        <f t="shared" si="9"/>
        <v>#VALUE!</v>
      </c>
      <c r="P22" s="6"/>
      <c r="Q22" s="39" t="str">
        <f t="shared" si="4"/>
        <v/>
      </c>
      <c r="R22" s="6"/>
      <c r="S22" s="6"/>
      <c r="T22" s="6"/>
      <c r="U22" s="6"/>
      <c r="V22" s="4" t="str">
        <f t="shared" si="6"/>
        <v/>
      </c>
      <c r="W22" s="6"/>
      <c r="X22" s="4" t="str">
        <f t="shared" si="7"/>
        <v/>
      </c>
      <c r="Y22" s="15" t="e">
        <f t="shared" si="10"/>
        <v>#VALUE!</v>
      </c>
      <c r="Z22" s="1" t="e">
        <f t="shared" si="11"/>
        <v>#VALUE!</v>
      </c>
      <c r="AA22" s="6"/>
      <c r="AB22" s="6"/>
      <c r="AC22" s="155"/>
      <c r="AD22" s="145">
        <v>0</v>
      </c>
      <c r="AE22" s="6"/>
      <c r="AF22" s="6"/>
      <c r="AG22" s="6"/>
      <c r="AH22" s="6"/>
      <c r="AI22" s="6"/>
    </row>
    <row r="23" spans="1:35" ht="25" customHeight="1" x14ac:dyDescent="0.35">
      <c r="A23" s="6"/>
      <c r="B23" s="6"/>
      <c r="C23" s="6"/>
      <c r="D23" s="6"/>
      <c r="E23" s="6"/>
      <c r="F23" s="6"/>
      <c r="G23" s="6"/>
      <c r="H23" s="41"/>
      <c r="I23" s="6"/>
      <c r="J23" s="6"/>
      <c r="K23" s="6"/>
      <c r="L23" s="39" t="str">
        <f t="shared" si="2"/>
        <v/>
      </c>
      <c r="M23" s="6"/>
      <c r="N23" s="39" t="str">
        <f t="shared" si="3"/>
        <v/>
      </c>
      <c r="O23" s="15" t="e">
        <f t="shared" si="9"/>
        <v>#VALUE!</v>
      </c>
      <c r="P23" s="6"/>
      <c r="Q23" s="39" t="str">
        <f t="shared" si="4"/>
        <v/>
      </c>
      <c r="R23" s="6"/>
      <c r="S23" s="6"/>
      <c r="T23" s="6"/>
      <c r="U23" s="6"/>
      <c r="V23" s="4" t="str">
        <f t="shared" si="6"/>
        <v/>
      </c>
      <c r="W23" s="6"/>
      <c r="X23" s="4" t="str">
        <f t="shared" si="7"/>
        <v/>
      </c>
      <c r="Y23" s="15" t="e">
        <f t="shared" si="10"/>
        <v>#VALUE!</v>
      </c>
      <c r="Z23" s="1" t="e">
        <f t="shared" si="11"/>
        <v>#VALUE!</v>
      </c>
      <c r="AA23" s="6"/>
      <c r="AB23" s="6"/>
      <c r="AC23" s="155"/>
      <c r="AD23" s="145">
        <v>0</v>
      </c>
      <c r="AE23" s="6"/>
      <c r="AF23" s="6"/>
      <c r="AG23" s="6"/>
      <c r="AH23" s="6"/>
      <c r="AI23" s="6"/>
    </row>
    <row r="24" spans="1:35" ht="25" customHeight="1" x14ac:dyDescent="0.35">
      <c r="A24" s="6"/>
      <c r="B24" s="6"/>
      <c r="C24" s="6"/>
      <c r="D24" s="6"/>
      <c r="E24" s="6"/>
      <c r="F24" s="6"/>
      <c r="G24" s="6"/>
      <c r="H24" s="41"/>
      <c r="I24" s="6"/>
      <c r="J24" s="6"/>
      <c r="K24" s="6"/>
      <c r="L24" s="39" t="str">
        <f t="shared" si="2"/>
        <v/>
      </c>
      <c r="M24" s="6"/>
      <c r="N24" s="39" t="str">
        <f t="shared" si="3"/>
        <v/>
      </c>
      <c r="O24" s="15" t="e">
        <f t="shared" si="9"/>
        <v>#VALUE!</v>
      </c>
      <c r="P24" s="6"/>
      <c r="Q24" s="39" t="str">
        <f t="shared" si="4"/>
        <v/>
      </c>
      <c r="R24" s="6"/>
      <c r="S24" s="6"/>
      <c r="T24" s="6"/>
      <c r="U24" s="6"/>
      <c r="V24" s="4" t="str">
        <f t="shared" si="6"/>
        <v/>
      </c>
      <c r="W24" s="6"/>
      <c r="X24" s="4" t="str">
        <f t="shared" si="7"/>
        <v/>
      </c>
      <c r="Y24" s="15" t="e">
        <f t="shared" si="10"/>
        <v>#VALUE!</v>
      </c>
      <c r="Z24" s="1" t="e">
        <f t="shared" si="11"/>
        <v>#VALUE!</v>
      </c>
      <c r="AA24" s="6"/>
      <c r="AB24" s="6"/>
      <c r="AC24" s="155"/>
      <c r="AD24" s="145">
        <v>0</v>
      </c>
      <c r="AE24" s="6"/>
      <c r="AF24" s="6"/>
      <c r="AG24" s="6"/>
      <c r="AH24" s="6"/>
      <c r="AI24" s="6"/>
    </row>
    <row r="25" spans="1:35" ht="25" customHeight="1" x14ac:dyDescent="0.35">
      <c r="A25" s="6"/>
      <c r="B25" s="6"/>
      <c r="C25" s="6"/>
      <c r="D25" s="6"/>
      <c r="E25" s="6"/>
      <c r="F25" s="6"/>
      <c r="G25" s="6"/>
      <c r="H25" s="41"/>
      <c r="I25" s="6"/>
      <c r="J25" s="6"/>
      <c r="K25" s="6"/>
      <c r="L25" s="39" t="str">
        <f t="shared" si="2"/>
        <v/>
      </c>
      <c r="M25" s="6"/>
      <c r="N25" s="39" t="str">
        <f t="shared" si="3"/>
        <v/>
      </c>
      <c r="O25" s="15" t="e">
        <f t="shared" si="9"/>
        <v>#VALUE!</v>
      </c>
      <c r="P25" s="6"/>
      <c r="Q25" s="39" t="str">
        <f t="shared" si="4"/>
        <v/>
      </c>
      <c r="R25" s="6"/>
      <c r="S25" s="6"/>
      <c r="T25" s="6"/>
      <c r="U25" s="6"/>
      <c r="V25" s="4" t="str">
        <f t="shared" si="6"/>
        <v/>
      </c>
      <c r="W25" s="6"/>
      <c r="X25" s="4" t="str">
        <f t="shared" si="7"/>
        <v/>
      </c>
      <c r="Y25" s="15" t="e">
        <f t="shared" si="10"/>
        <v>#VALUE!</v>
      </c>
      <c r="Z25" s="1" t="e">
        <f t="shared" si="11"/>
        <v>#VALUE!</v>
      </c>
      <c r="AA25" s="6"/>
      <c r="AB25" s="6"/>
      <c r="AC25" s="155"/>
      <c r="AD25" s="145">
        <v>0</v>
      </c>
      <c r="AE25" s="6"/>
      <c r="AF25" s="6"/>
      <c r="AG25" s="6"/>
      <c r="AH25" s="6"/>
      <c r="AI25" s="6"/>
    </row>
    <row r="26" spans="1:35" ht="25" customHeight="1" x14ac:dyDescent="0.35">
      <c r="A26" s="6"/>
      <c r="B26" s="6"/>
      <c r="C26" s="6"/>
      <c r="D26" s="6"/>
      <c r="E26" s="6"/>
      <c r="F26" s="6"/>
      <c r="G26" s="6"/>
      <c r="H26" s="41"/>
      <c r="I26" s="6"/>
      <c r="J26" s="6"/>
      <c r="K26" s="6"/>
      <c r="L26" s="39" t="str">
        <f t="shared" si="2"/>
        <v/>
      </c>
      <c r="M26" s="6"/>
      <c r="N26" s="39" t="str">
        <f t="shared" si="3"/>
        <v/>
      </c>
      <c r="O26" s="15" t="e">
        <f t="shared" si="9"/>
        <v>#VALUE!</v>
      </c>
      <c r="P26" s="6"/>
      <c r="Q26" s="39" t="str">
        <f t="shared" si="4"/>
        <v/>
      </c>
      <c r="R26" s="6"/>
      <c r="S26" s="6"/>
      <c r="T26" s="6"/>
      <c r="U26" s="6"/>
      <c r="V26" s="4" t="str">
        <f t="shared" si="6"/>
        <v/>
      </c>
      <c r="W26" s="6"/>
      <c r="X26" s="4" t="str">
        <f t="shared" si="7"/>
        <v/>
      </c>
      <c r="Y26" s="15" t="e">
        <f t="shared" si="10"/>
        <v>#VALUE!</v>
      </c>
      <c r="Z26" s="1" t="e">
        <f t="shared" si="11"/>
        <v>#VALUE!</v>
      </c>
      <c r="AA26" s="6"/>
      <c r="AB26" s="6"/>
      <c r="AC26" s="155"/>
      <c r="AD26" s="145">
        <v>0</v>
      </c>
      <c r="AE26" s="6"/>
      <c r="AF26" s="6"/>
      <c r="AG26" s="6"/>
      <c r="AH26" s="6"/>
      <c r="AI26" s="6"/>
    </row>
    <row r="27" spans="1:35" ht="25" customHeight="1" x14ac:dyDescent="0.35">
      <c r="A27" s="6"/>
      <c r="B27" s="6"/>
      <c r="C27" s="6"/>
      <c r="D27" s="6"/>
      <c r="E27" s="6"/>
      <c r="F27" s="6"/>
      <c r="G27" s="6"/>
      <c r="H27" s="41"/>
      <c r="I27" s="6"/>
      <c r="J27" s="6"/>
      <c r="K27" s="6"/>
      <c r="L27" s="39" t="str">
        <f t="shared" si="2"/>
        <v/>
      </c>
      <c r="M27" s="6"/>
      <c r="N27" s="39" t="str">
        <f t="shared" si="3"/>
        <v/>
      </c>
      <c r="O27" s="15" t="e">
        <f t="shared" si="9"/>
        <v>#VALUE!</v>
      </c>
      <c r="P27" s="6"/>
      <c r="Q27" s="39" t="str">
        <f t="shared" si="4"/>
        <v/>
      </c>
      <c r="R27" s="6"/>
      <c r="S27" s="6"/>
      <c r="T27" s="6"/>
      <c r="U27" s="6"/>
      <c r="V27" s="4" t="str">
        <f t="shared" si="6"/>
        <v/>
      </c>
      <c r="W27" s="6"/>
      <c r="X27" s="4" t="str">
        <f t="shared" si="7"/>
        <v/>
      </c>
      <c r="Y27" s="15" t="e">
        <f t="shared" si="10"/>
        <v>#VALUE!</v>
      </c>
      <c r="Z27" s="1" t="e">
        <f t="shared" si="11"/>
        <v>#VALUE!</v>
      </c>
      <c r="AA27" s="6"/>
      <c r="AB27" s="6"/>
      <c r="AC27" s="155"/>
      <c r="AD27" s="145">
        <v>0</v>
      </c>
      <c r="AE27" s="6"/>
      <c r="AF27" s="6"/>
      <c r="AG27" s="6"/>
      <c r="AH27" s="6"/>
      <c r="AI27" s="6"/>
    </row>
    <row r="28" spans="1:35" ht="25" customHeight="1" x14ac:dyDescent="0.35">
      <c r="A28" s="6"/>
      <c r="B28" s="6"/>
      <c r="C28" s="6"/>
      <c r="D28" s="6"/>
      <c r="E28" s="6"/>
      <c r="F28" s="6"/>
      <c r="G28" s="6"/>
      <c r="H28" s="41"/>
      <c r="I28" s="6"/>
      <c r="J28" s="6"/>
      <c r="K28" s="6"/>
      <c r="L28" s="39" t="str">
        <f t="shared" si="2"/>
        <v/>
      </c>
      <c r="M28" s="6"/>
      <c r="N28" s="39" t="str">
        <f t="shared" si="3"/>
        <v/>
      </c>
      <c r="O28" s="15" t="e">
        <f t="shared" si="9"/>
        <v>#VALUE!</v>
      </c>
      <c r="P28" s="6"/>
      <c r="Q28" s="39" t="str">
        <f t="shared" si="4"/>
        <v/>
      </c>
      <c r="R28" s="6"/>
      <c r="S28" s="6"/>
      <c r="T28" s="6"/>
      <c r="U28" s="6"/>
      <c r="V28" s="4" t="str">
        <f t="shared" si="6"/>
        <v/>
      </c>
      <c r="W28" s="6"/>
      <c r="X28" s="4" t="str">
        <f t="shared" si="7"/>
        <v/>
      </c>
      <c r="Y28" s="15" t="e">
        <f t="shared" si="10"/>
        <v>#VALUE!</v>
      </c>
      <c r="Z28" s="1" t="e">
        <f t="shared" si="11"/>
        <v>#VALUE!</v>
      </c>
      <c r="AA28" s="6"/>
      <c r="AB28" s="6"/>
      <c r="AC28" s="155"/>
      <c r="AD28" s="145">
        <v>0</v>
      </c>
      <c r="AE28" s="6"/>
      <c r="AF28" s="6"/>
      <c r="AG28" s="6"/>
      <c r="AH28" s="6"/>
      <c r="AI28" s="6"/>
    </row>
    <row r="29" spans="1:35" ht="25" customHeight="1" x14ac:dyDescent="0.35">
      <c r="A29" s="6"/>
      <c r="B29" s="6"/>
      <c r="C29" s="6"/>
      <c r="D29" s="6"/>
      <c r="E29" s="6"/>
      <c r="F29" s="6"/>
      <c r="G29" s="6"/>
      <c r="H29" s="41"/>
      <c r="I29" s="6"/>
      <c r="J29" s="6"/>
      <c r="K29" s="6"/>
      <c r="L29" s="39" t="str">
        <f t="shared" si="2"/>
        <v/>
      </c>
      <c r="M29" s="6"/>
      <c r="N29" s="39" t="str">
        <f t="shared" si="3"/>
        <v/>
      </c>
      <c r="O29" s="15" t="e">
        <f t="shared" si="9"/>
        <v>#VALUE!</v>
      </c>
      <c r="P29" s="6"/>
      <c r="Q29" s="39" t="str">
        <f t="shared" si="4"/>
        <v/>
      </c>
      <c r="R29" s="6"/>
      <c r="S29" s="6"/>
      <c r="T29" s="6"/>
      <c r="U29" s="6"/>
      <c r="V29" s="4" t="str">
        <f t="shared" si="6"/>
        <v/>
      </c>
      <c r="W29" s="6"/>
      <c r="X29" s="4" t="str">
        <f t="shared" si="7"/>
        <v/>
      </c>
      <c r="Y29" s="15" t="e">
        <f t="shared" si="10"/>
        <v>#VALUE!</v>
      </c>
      <c r="Z29" s="1" t="e">
        <f t="shared" si="11"/>
        <v>#VALUE!</v>
      </c>
      <c r="AA29" s="6"/>
      <c r="AB29" s="6"/>
      <c r="AC29" s="155"/>
      <c r="AD29" s="145">
        <v>0</v>
      </c>
      <c r="AE29" s="6"/>
      <c r="AF29" s="6"/>
      <c r="AG29" s="6"/>
      <c r="AH29" s="6"/>
      <c r="AI29" s="6"/>
    </row>
    <row r="30" spans="1:35" ht="25" customHeight="1" x14ac:dyDescent="0.35">
      <c r="A30" s="6"/>
      <c r="B30" s="6"/>
      <c r="C30" s="6"/>
      <c r="D30" s="6"/>
      <c r="E30" s="6"/>
      <c r="F30" s="6"/>
      <c r="G30" s="6"/>
      <c r="H30" s="41"/>
      <c r="I30" s="6"/>
      <c r="J30" s="6"/>
      <c r="K30" s="6"/>
      <c r="L30" s="39" t="str">
        <f t="shared" si="2"/>
        <v/>
      </c>
      <c r="M30" s="6"/>
      <c r="N30" s="39" t="str">
        <f t="shared" si="3"/>
        <v/>
      </c>
      <c r="O30" s="15" t="e">
        <f t="shared" si="9"/>
        <v>#VALUE!</v>
      </c>
      <c r="P30" s="6"/>
      <c r="Q30" s="39" t="str">
        <f t="shared" si="4"/>
        <v/>
      </c>
      <c r="R30" s="6"/>
      <c r="S30" s="6"/>
      <c r="T30" s="6"/>
      <c r="U30" s="6"/>
      <c r="V30" s="4" t="str">
        <f t="shared" si="6"/>
        <v/>
      </c>
      <c r="W30" s="6"/>
      <c r="X30" s="4" t="str">
        <f t="shared" si="7"/>
        <v/>
      </c>
      <c r="Y30" s="15" t="e">
        <f t="shared" si="10"/>
        <v>#VALUE!</v>
      </c>
      <c r="Z30" s="1" t="e">
        <f t="shared" si="11"/>
        <v>#VALUE!</v>
      </c>
      <c r="AA30" s="6"/>
      <c r="AB30" s="6"/>
      <c r="AC30" s="155"/>
      <c r="AD30" s="145">
        <v>0</v>
      </c>
      <c r="AE30" s="6"/>
      <c r="AF30" s="6"/>
      <c r="AG30" s="6"/>
      <c r="AH30" s="6"/>
      <c r="AI30" s="6"/>
    </row>
  </sheetData>
  <autoFilter ref="A1:AI30" xr:uid="{00000000-0009-0000-0000-000000000000}"/>
  <conditionalFormatting sqref="S1">
    <cfRule type="cellIs" dxfId="101" priority="12" stopIfTrue="1" operator="equal">
      <formula>"PRIORITE 4"</formula>
    </cfRule>
    <cfRule type="cellIs" dxfId="100" priority="13" stopIfTrue="1" operator="equal">
      <formula>"PRIORITE 1"</formula>
    </cfRule>
    <cfRule type="cellIs" dxfId="99" priority="14" stopIfTrue="1" operator="equal">
      <formula>"PRIORITE 2"</formula>
    </cfRule>
  </conditionalFormatting>
  <conditionalFormatting sqref="S2:S11">
    <cfRule type="cellIs" dxfId="98" priority="9" stopIfTrue="1" operator="equal">
      <formula>"PRIORITE 4"</formula>
    </cfRule>
    <cfRule type="cellIs" dxfId="97" priority="10" stopIfTrue="1" operator="equal">
      <formula>"PRIORITE 1"</formula>
    </cfRule>
    <cfRule type="cellIs" dxfId="96" priority="11" stopIfTrue="1" operator="equal">
      <formula>"PRIORITE 2"</formula>
    </cfRule>
  </conditionalFormatting>
  <conditionalFormatting sqref="Z1">
    <cfRule type="cellIs" dxfId="95" priority="6" stopIfTrue="1" operator="equal">
      <formula>"PRIORITE 4"</formula>
    </cfRule>
    <cfRule type="cellIs" dxfId="94" priority="7" stopIfTrue="1" operator="equal">
      <formula>"PRIORITE 1"</formula>
    </cfRule>
    <cfRule type="cellIs" dxfId="93" priority="8" stopIfTrue="1" operator="equal">
      <formula>"PRIORITE 2"</formula>
    </cfRule>
  </conditionalFormatting>
  <conditionalFormatting sqref="Z2:Z30">
    <cfRule type="cellIs" dxfId="92" priority="3" stopIfTrue="1" operator="equal">
      <formula>"PRIORITE 4"</formula>
    </cfRule>
    <cfRule type="cellIs" dxfId="91" priority="4" stopIfTrue="1" operator="equal">
      <formula>"PRIORITE 1"</formula>
    </cfRule>
    <cfRule type="cellIs" dxfId="90" priority="5" stopIfTrue="1" operator="equal">
      <formula>"PRIORITE 2"</formula>
    </cfRule>
  </conditionalFormatting>
  <dataValidations count="7">
    <dataValidation error="Vous devez taper :_x000a_1 : Gravité Mineur_x000a_10 :Gravité Notable_x000a_100 :Gravité Critique" sqref="O1:O30" xr:uid="{00000000-0002-0000-0000-000000000000}"/>
    <dataValidation type="list" error="Vous devez taper :_x000a_1 : Gravité Mineur_x000a_10 :Gravité Notable_x000a_100 :Gravité Critique" sqref="K1:L1 U1:W1" xr:uid="{00000000-0002-0000-0000-000001000000}">
      <formula1>"1,2,3,4,5"</formula1>
    </dataValidation>
    <dataValidation type="list" allowBlank="1" showInputMessage="1" showErrorMessage="1" sqref="F2:F12" xr:uid="{00000000-0002-0000-0000-000002000000}">
      <formula1>"Opérateur,personnel à proximité,visiteur"</formula1>
    </dataValidation>
    <dataValidation type="list" allowBlank="1" showInputMessage="1" showErrorMessage="1" sqref="AD2:AD30" xr:uid="{00000000-0002-0000-0000-000003000000}">
      <formula1>"0%,25%,50%,75%,99%,100%"</formula1>
    </dataValidation>
    <dataValidation type="list" allowBlank="1" showInputMessage="1" showErrorMessage="1" sqref="AH3:AH11" xr:uid="{00000000-0002-0000-0000-000004000000}">
      <formula1>"OUI,NON"</formula1>
    </dataValidation>
    <dataValidation type="list" allowBlank="1" showInputMessage="1" showErrorMessage="1" sqref="P2:P12 AH2 W2:W11 M2:M12" xr:uid="{00000000-0002-0000-0000-000005000000}">
      <formula1>#REF!</formula1>
    </dataValidation>
    <dataValidation type="list" error="Vous devez taper :_x000a_1 : Gravité Mineur_x000a_10 :Gravité Notable_x000a_100 :Gravité Critique" sqref="U2:U11 K2:K12" xr:uid="{00000000-0002-0000-0000-000007000000}">
      <formula1>#REF!</formula1>
    </dataValidation>
  </dataValidations>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containsText" priority="1" operator="containsText" id="{37BD4505-9053-4164-8B56-C814D6AB2E9E}">
            <xm:f>NOT(ISERROR(SEARCH(#REF!,AH1)))</xm:f>
            <xm:f>#REF!</xm:f>
            <x14:dxf>
              <fill>
                <patternFill>
                  <bgColor rgb="FFFF0000"/>
                </patternFill>
              </fill>
            </x14:dxf>
          </x14:cfRule>
          <x14:cfRule type="containsText" priority="2" operator="containsText" id="{0A3B160C-3716-4431-821C-84B4FAA4AA7E}">
            <xm:f>NOT(ISERROR(SEARCH(#REF!,AH1)))</xm:f>
            <xm:f>#REF!</xm:f>
            <x14:dxf>
              <fill>
                <patternFill>
                  <bgColor rgb="FF00FF00"/>
                </patternFill>
              </fill>
            </x14:dxf>
          </x14:cfRule>
          <xm:sqref>AH1:AH1048576</xm:sqref>
        </x14:conditionalFormatting>
      </x14:conditionalFormatting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7"/>
  <dimension ref="A1:AI86"/>
  <sheetViews>
    <sheetView topLeftCell="X14" zoomScale="80" zoomScaleNormal="80" workbookViewId="0">
      <selection activeCell="AF3" sqref="AF3"/>
    </sheetView>
  </sheetViews>
  <sheetFormatPr baseColWidth="10" defaultColWidth="20.7265625" defaultRowHeight="14.5" x14ac:dyDescent="0.35"/>
  <cols>
    <col min="3" max="3" width="28.26953125" customWidth="1"/>
    <col min="4" max="4" width="30.7265625" customWidth="1"/>
    <col min="5" max="5" width="41.7265625" customWidth="1"/>
    <col min="8" max="8" width="49.1796875" style="28" customWidth="1"/>
    <col min="9" max="9" width="53.26953125" customWidth="1"/>
    <col min="10" max="10" width="40.26953125" customWidth="1"/>
    <col min="11" max="11" width="13.453125" customWidth="1"/>
    <col min="12" max="12" width="14.453125" customWidth="1"/>
    <col min="13" max="13" width="13.26953125" customWidth="1"/>
    <col min="14" max="14" width="9.7265625" customWidth="1"/>
    <col min="16" max="16" width="14.7265625" customWidth="1"/>
    <col min="17" max="17" width="14.1796875" customWidth="1"/>
    <col min="20" max="20" width="42.7265625" customWidth="1"/>
    <col min="21" max="21" width="19.1796875" customWidth="1"/>
    <col min="22" max="22" width="14" bestFit="1" customWidth="1"/>
    <col min="23" max="23" width="20.54296875" customWidth="1"/>
    <col min="24" max="24" width="11.7265625" customWidth="1"/>
    <col min="25" max="25" width="21.54296875" customWidth="1"/>
    <col min="30" max="30" width="15.81640625" style="34" customWidth="1"/>
    <col min="32" max="32" width="33.1796875" customWidth="1"/>
  </cols>
  <sheetData>
    <row r="1" spans="1:35" ht="78.75" customHeight="1" x14ac:dyDescent="0.35">
      <c r="A1" s="21" t="s">
        <v>45</v>
      </c>
      <c r="B1" s="20" t="s">
        <v>1</v>
      </c>
      <c r="C1" s="20" t="s">
        <v>2</v>
      </c>
      <c r="D1" s="20" t="s">
        <v>3</v>
      </c>
      <c r="E1" s="21" t="s">
        <v>4</v>
      </c>
      <c r="F1" s="20" t="s">
        <v>5</v>
      </c>
      <c r="G1" s="22" t="s">
        <v>0</v>
      </c>
      <c r="H1" s="21" t="s">
        <v>6</v>
      </c>
      <c r="I1" s="22" t="s">
        <v>71</v>
      </c>
      <c r="J1" s="23" t="s">
        <v>39</v>
      </c>
      <c r="K1" s="31" t="s">
        <v>7</v>
      </c>
      <c r="L1" s="31" t="s">
        <v>72</v>
      </c>
      <c r="M1" s="32" t="s">
        <v>8</v>
      </c>
      <c r="N1" s="32" t="s">
        <v>81</v>
      </c>
      <c r="O1" s="23" t="s">
        <v>9</v>
      </c>
      <c r="P1" s="23" t="s">
        <v>10</v>
      </c>
      <c r="Q1" s="24" t="s">
        <v>82</v>
      </c>
      <c r="R1" s="24" t="s">
        <v>11</v>
      </c>
      <c r="S1" s="23" t="s">
        <v>12</v>
      </c>
      <c r="T1" s="24" t="s">
        <v>13</v>
      </c>
      <c r="U1" s="31" t="s">
        <v>41</v>
      </c>
      <c r="V1" s="31" t="s">
        <v>88</v>
      </c>
      <c r="W1" s="32" t="s">
        <v>40</v>
      </c>
      <c r="X1" s="32" t="s">
        <v>89</v>
      </c>
      <c r="Y1" s="23" t="s">
        <v>14</v>
      </c>
      <c r="Z1" s="24" t="s">
        <v>46</v>
      </c>
      <c r="AA1" s="25" t="s">
        <v>16</v>
      </c>
      <c r="AB1" s="26" t="s">
        <v>17</v>
      </c>
      <c r="AC1" s="25" t="s">
        <v>15</v>
      </c>
      <c r="AD1" s="115" t="s">
        <v>43</v>
      </c>
      <c r="AE1" s="114" t="s">
        <v>36</v>
      </c>
      <c r="AF1" s="115" t="s">
        <v>42</v>
      </c>
      <c r="AG1" s="114" t="s">
        <v>37</v>
      </c>
      <c r="AH1" s="115" t="s">
        <v>44</v>
      </c>
      <c r="AI1" s="114" t="s">
        <v>42</v>
      </c>
    </row>
    <row r="2" spans="1:35" ht="57" customHeight="1" x14ac:dyDescent="0.35">
      <c r="A2" s="2">
        <v>44672</v>
      </c>
      <c r="B2" s="4" t="s">
        <v>759</v>
      </c>
      <c r="C2" s="4" t="s">
        <v>779</v>
      </c>
      <c r="D2" s="4" t="s">
        <v>780</v>
      </c>
      <c r="E2" s="4" t="s">
        <v>849</v>
      </c>
      <c r="F2" s="4" t="s">
        <v>140</v>
      </c>
      <c r="G2" s="3">
        <v>1</v>
      </c>
      <c r="H2" s="5" t="s">
        <v>137</v>
      </c>
      <c r="I2" s="4" t="s">
        <v>899</v>
      </c>
      <c r="J2" s="4" t="s">
        <v>973</v>
      </c>
      <c r="K2" s="29" t="s">
        <v>80</v>
      </c>
      <c r="L2" s="39" t="str">
        <f>IF(K2="quotidien","4",IF(K2="récurrent","3",IF(K2="peu probable",2,IF(K2="rare","1",""))))</f>
        <v>1</v>
      </c>
      <c r="M2" s="14" t="s">
        <v>76</v>
      </c>
      <c r="N2" s="39">
        <v>10</v>
      </c>
      <c r="O2" s="15">
        <f>L2*N2</f>
        <v>10</v>
      </c>
      <c r="P2" s="14" t="s">
        <v>86</v>
      </c>
      <c r="Q2" s="39">
        <v>1</v>
      </c>
      <c r="R2" s="15">
        <f>O2*Q2</f>
        <v>10</v>
      </c>
      <c r="S2" s="16" t="str">
        <f t="shared" ref="S2:S11" si="0">IF(R2="","",(IF(R2&lt;=5,"PRIORITE 4",IF(R2&lt;=16,"PRIORITE 3",IF(R2&lt;30,"PRIORITE 2","PRIORITE 1")))))</f>
        <v>PRIORITE 3</v>
      </c>
      <c r="T2" s="4" t="s">
        <v>1017</v>
      </c>
      <c r="U2" s="29"/>
      <c r="V2" s="30" t="str">
        <f>IF(U2="quotidien","4",IF(U2="récurrent","3",IF(U2="peu probable",2,IF(U2="rare","1",""))))</f>
        <v/>
      </c>
      <c r="W2" s="14"/>
      <c r="X2" s="30" t="str">
        <f>IF(W2="mineure","1",IF(W2="modérée","4",IF(W2="grave",7,IF(W2="très grave","10",""))))</f>
        <v/>
      </c>
      <c r="Y2" s="15" t="e">
        <f>V2*X2</f>
        <v>#VALUE!</v>
      </c>
      <c r="Z2" s="16" t="e">
        <f t="shared" ref="Z2:Z11" si="1">IF(Y2="","",(IF(Y2&lt;=5,"PRIORITE 4",IF(Y2&lt;=16,"PRIORITE 3",IF(Y2&lt;30,"PRIORITE 2","PRIORITE 1")))))</f>
        <v>#VALUE!</v>
      </c>
      <c r="AA2" s="8" t="s">
        <v>1047</v>
      </c>
      <c r="AB2" s="8"/>
      <c r="AC2" s="10">
        <v>44926</v>
      </c>
      <c r="AD2" s="145">
        <v>0</v>
      </c>
      <c r="AE2" s="10"/>
      <c r="AF2" s="8"/>
      <c r="AG2" s="8"/>
      <c r="AH2" s="8"/>
      <c r="AI2" s="8"/>
    </row>
    <row r="3" spans="1:35" ht="45" customHeight="1" x14ac:dyDescent="0.35">
      <c r="A3" s="2">
        <v>44672</v>
      </c>
      <c r="B3" s="4" t="s">
        <v>760</v>
      </c>
      <c r="C3" s="4" t="s">
        <v>779</v>
      </c>
      <c r="D3" s="4" t="s">
        <v>780</v>
      </c>
      <c r="E3" s="4" t="s">
        <v>850</v>
      </c>
      <c r="F3" s="4" t="s">
        <v>140</v>
      </c>
      <c r="G3" s="3">
        <v>1</v>
      </c>
      <c r="H3" s="5" t="s">
        <v>149</v>
      </c>
      <c r="I3" s="4" t="s">
        <v>900</v>
      </c>
      <c r="J3" s="4" t="s">
        <v>974</v>
      </c>
      <c r="K3" s="29" t="s">
        <v>78</v>
      </c>
      <c r="L3" s="39" t="str">
        <f t="shared" ref="L3:L66" si="2">IF(K3="quotidien","4",IF(K3="récurrent","3",IF(K3="peu probable",2,IF(K3="rare","1",""))))</f>
        <v>3</v>
      </c>
      <c r="M3" s="14" t="s">
        <v>76</v>
      </c>
      <c r="N3" s="39">
        <v>10</v>
      </c>
      <c r="O3" s="15">
        <f>L3*N3</f>
        <v>30</v>
      </c>
      <c r="P3" s="14" t="s">
        <v>86</v>
      </c>
      <c r="Q3" s="39">
        <v>1</v>
      </c>
      <c r="R3" s="15">
        <f t="shared" ref="R3:R11" si="3">O3*Q3</f>
        <v>30</v>
      </c>
      <c r="S3" s="1" t="str">
        <f t="shared" si="0"/>
        <v>PRIORITE 1</v>
      </c>
      <c r="T3" s="4" t="s">
        <v>1018</v>
      </c>
      <c r="U3" s="29"/>
      <c r="V3" s="30" t="str">
        <f t="shared" ref="V3:V66" si="4">IF(U3="quotidien","4",IF(U3="récurrent","3",IF(U3="peu probable",2,IF(U3="rare","1",""))))</f>
        <v/>
      </c>
      <c r="W3" s="14"/>
      <c r="X3" s="30" t="str">
        <f t="shared" ref="X3:X66" si="5">IF(W3="mineure","1",IF(W3="modérée","4",IF(W3="grave",7,IF(W3="très grave","10",""))))</f>
        <v/>
      </c>
      <c r="Y3" s="15" t="e">
        <f t="shared" ref="Y3:Y11" si="6">V3*X3</f>
        <v>#VALUE!</v>
      </c>
      <c r="Z3" s="1" t="e">
        <f t="shared" si="1"/>
        <v>#VALUE!</v>
      </c>
      <c r="AA3" s="8" t="s">
        <v>1047</v>
      </c>
      <c r="AB3" s="8"/>
      <c r="AC3" s="10">
        <v>44681</v>
      </c>
      <c r="AD3" s="145">
        <v>0</v>
      </c>
      <c r="AE3" s="8"/>
      <c r="AF3" s="10"/>
      <c r="AG3" s="8"/>
      <c r="AH3" s="8"/>
      <c r="AI3" s="10"/>
    </row>
    <row r="4" spans="1:35" ht="45" customHeight="1" x14ac:dyDescent="0.35">
      <c r="A4" s="2">
        <v>44672</v>
      </c>
      <c r="B4" s="4" t="s">
        <v>761</v>
      </c>
      <c r="C4" s="4" t="s">
        <v>779</v>
      </c>
      <c r="D4" s="4" t="s">
        <v>781</v>
      </c>
      <c r="E4" s="4" t="s">
        <v>851</v>
      </c>
      <c r="F4" s="4" t="s">
        <v>140</v>
      </c>
      <c r="G4" s="3">
        <v>1</v>
      </c>
      <c r="H4" s="5" t="s">
        <v>144</v>
      </c>
      <c r="I4" s="4" t="s">
        <v>901</v>
      </c>
      <c r="J4" s="4" t="s">
        <v>975</v>
      </c>
      <c r="K4" s="29" t="s">
        <v>79</v>
      </c>
      <c r="L4" s="39">
        <f t="shared" si="2"/>
        <v>2</v>
      </c>
      <c r="M4" s="14" t="s">
        <v>75</v>
      </c>
      <c r="N4" s="39">
        <v>7</v>
      </c>
      <c r="O4" s="15">
        <f t="shared" ref="O4:O67" si="7">L4*N4</f>
        <v>14</v>
      </c>
      <c r="P4" s="14" t="s">
        <v>84</v>
      </c>
      <c r="Q4" s="39">
        <v>0.7</v>
      </c>
      <c r="R4" s="15">
        <f t="shared" si="3"/>
        <v>9.7999999999999989</v>
      </c>
      <c r="S4" s="1" t="str">
        <f t="shared" si="0"/>
        <v>PRIORITE 3</v>
      </c>
      <c r="T4" s="4" t="s">
        <v>1019</v>
      </c>
      <c r="U4" s="29"/>
      <c r="V4" s="30" t="str">
        <f t="shared" si="4"/>
        <v/>
      </c>
      <c r="W4" s="14"/>
      <c r="X4" s="30" t="str">
        <f t="shared" si="5"/>
        <v/>
      </c>
      <c r="Y4" s="15" t="e">
        <f t="shared" si="6"/>
        <v>#VALUE!</v>
      </c>
      <c r="Z4" s="1" t="e">
        <f t="shared" si="1"/>
        <v>#VALUE!</v>
      </c>
      <c r="AA4" s="8"/>
      <c r="AB4" s="8"/>
      <c r="AC4" s="8"/>
      <c r="AD4" s="145">
        <v>0</v>
      </c>
      <c r="AE4" s="8"/>
      <c r="AF4" s="8"/>
      <c r="AG4" s="8"/>
      <c r="AH4" s="8"/>
      <c r="AI4" s="8"/>
    </row>
    <row r="5" spans="1:35" ht="45" customHeight="1" x14ac:dyDescent="0.35">
      <c r="A5" s="2">
        <v>44672</v>
      </c>
      <c r="B5" s="9" t="s">
        <v>759</v>
      </c>
      <c r="C5" s="9" t="s">
        <v>779</v>
      </c>
      <c r="D5" s="9" t="s">
        <v>782</v>
      </c>
      <c r="E5" s="9" t="s">
        <v>235</v>
      </c>
      <c r="F5" s="9" t="s">
        <v>140</v>
      </c>
      <c r="G5" s="85">
        <v>1</v>
      </c>
      <c r="H5" s="88" t="s">
        <v>145</v>
      </c>
      <c r="I5" s="9" t="s">
        <v>52</v>
      </c>
      <c r="J5" s="9" t="s">
        <v>976</v>
      </c>
      <c r="K5" s="29"/>
      <c r="L5" s="39" t="str">
        <f t="shared" si="2"/>
        <v/>
      </c>
      <c r="M5" s="14" t="s">
        <v>76</v>
      </c>
      <c r="N5" s="39">
        <v>10</v>
      </c>
      <c r="O5" s="15" t="e">
        <f t="shared" si="7"/>
        <v>#VALUE!</v>
      </c>
      <c r="P5" s="14" t="s">
        <v>86</v>
      </c>
      <c r="Q5" s="39">
        <v>1</v>
      </c>
      <c r="R5" s="15" t="e">
        <f t="shared" si="3"/>
        <v>#VALUE!</v>
      </c>
      <c r="S5" s="1" t="e">
        <f t="shared" si="0"/>
        <v>#VALUE!</v>
      </c>
      <c r="T5" s="92"/>
      <c r="U5" s="29"/>
      <c r="V5" s="30" t="str">
        <f t="shared" si="4"/>
        <v/>
      </c>
      <c r="W5" s="14"/>
      <c r="X5" s="30" t="str">
        <f t="shared" si="5"/>
        <v/>
      </c>
      <c r="Y5" s="15" t="e">
        <f t="shared" si="6"/>
        <v>#VALUE!</v>
      </c>
      <c r="Z5" s="1" t="e">
        <f t="shared" si="1"/>
        <v>#VALUE!</v>
      </c>
      <c r="AA5" s="100"/>
      <c r="AB5" s="102"/>
      <c r="AC5" s="99"/>
      <c r="AD5" s="145">
        <v>0</v>
      </c>
      <c r="AE5" s="99"/>
      <c r="AF5" s="8"/>
      <c r="AG5" s="8"/>
      <c r="AH5" s="102"/>
      <c r="AI5" s="8"/>
    </row>
    <row r="6" spans="1:35" ht="45" customHeight="1" x14ac:dyDescent="0.35">
      <c r="A6" s="2">
        <v>44672</v>
      </c>
      <c r="B6" s="9" t="s">
        <v>759</v>
      </c>
      <c r="C6" s="9" t="s">
        <v>779</v>
      </c>
      <c r="D6" s="9" t="s">
        <v>783</v>
      </c>
      <c r="E6" s="9" t="s">
        <v>235</v>
      </c>
      <c r="F6" s="9" t="s">
        <v>140</v>
      </c>
      <c r="G6" s="85">
        <v>1</v>
      </c>
      <c r="H6" s="88" t="s">
        <v>145</v>
      </c>
      <c r="I6" s="9" t="s">
        <v>902</v>
      </c>
      <c r="J6" s="9" t="s">
        <v>976</v>
      </c>
      <c r="K6" s="29"/>
      <c r="L6" s="39" t="str">
        <f t="shared" si="2"/>
        <v/>
      </c>
      <c r="M6" s="14" t="s">
        <v>76</v>
      </c>
      <c r="N6" s="39">
        <v>10</v>
      </c>
      <c r="O6" s="15" t="e">
        <f t="shared" si="7"/>
        <v>#VALUE!</v>
      </c>
      <c r="P6" s="14" t="s">
        <v>86</v>
      </c>
      <c r="Q6" s="39">
        <v>1</v>
      </c>
      <c r="R6" s="15" t="e">
        <f t="shared" si="3"/>
        <v>#VALUE!</v>
      </c>
      <c r="S6" s="1" t="e">
        <f t="shared" si="0"/>
        <v>#VALUE!</v>
      </c>
      <c r="T6" s="92"/>
      <c r="U6" s="29"/>
      <c r="V6" s="30" t="str">
        <f t="shared" si="4"/>
        <v/>
      </c>
      <c r="W6" s="14"/>
      <c r="X6" s="30" t="str">
        <f t="shared" si="5"/>
        <v/>
      </c>
      <c r="Y6" s="15" t="e">
        <f t="shared" si="6"/>
        <v>#VALUE!</v>
      </c>
      <c r="Z6" s="1" t="e">
        <f t="shared" si="1"/>
        <v>#VALUE!</v>
      </c>
      <c r="AA6" s="100"/>
      <c r="AB6" s="102"/>
      <c r="AC6" s="99"/>
      <c r="AD6" s="145">
        <v>0</v>
      </c>
      <c r="AE6" s="99"/>
      <c r="AF6" s="8"/>
      <c r="AG6" s="8"/>
      <c r="AH6" s="102"/>
      <c r="AI6" s="8"/>
    </row>
    <row r="7" spans="1:35" ht="45" customHeight="1" x14ac:dyDescent="0.35">
      <c r="A7" s="2">
        <v>44672</v>
      </c>
      <c r="B7" s="4" t="s">
        <v>759</v>
      </c>
      <c r="C7" s="4" t="s">
        <v>779</v>
      </c>
      <c r="D7" s="4" t="s">
        <v>781</v>
      </c>
      <c r="E7" s="4" t="s">
        <v>852</v>
      </c>
      <c r="F7" s="4" t="s">
        <v>140</v>
      </c>
      <c r="G7" s="3">
        <v>1</v>
      </c>
      <c r="H7" s="5" t="s">
        <v>678</v>
      </c>
      <c r="I7" s="4" t="s">
        <v>903</v>
      </c>
      <c r="J7" s="4" t="s">
        <v>977</v>
      </c>
      <c r="K7" s="29" t="s">
        <v>80</v>
      </c>
      <c r="L7" s="39" t="str">
        <f t="shared" si="2"/>
        <v>1</v>
      </c>
      <c r="M7" s="14" t="s">
        <v>76</v>
      </c>
      <c r="N7" s="39">
        <v>10</v>
      </c>
      <c r="O7" s="15">
        <f t="shared" si="7"/>
        <v>10</v>
      </c>
      <c r="P7" s="14" t="s">
        <v>85</v>
      </c>
      <c r="Q7" s="39">
        <v>0.9</v>
      </c>
      <c r="R7" s="15">
        <f t="shared" si="3"/>
        <v>9</v>
      </c>
      <c r="S7" s="1" t="str">
        <f t="shared" si="0"/>
        <v>PRIORITE 3</v>
      </c>
      <c r="T7" s="4" t="s">
        <v>1020</v>
      </c>
      <c r="U7" s="29"/>
      <c r="V7" s="30" t="str">
        <f t="shared" si="4"/>
        <v/>
      </c>
      <c r="W7" s="14"/>
      <c r="X7" s="30" t="str">
        <f t="shared" si="5"/>
        <v/>
      </c>
      <c r="Y7" s="15" t="e">
        <f t="shared" si="6"/>
        <v>#VALUE!</v>
      </c>
      <c r="Z7" s="1" t="e">
        <f t="shared" si="1"/>
        <v>#VALUE!</v>
      </c>
      <c r="AA7" s="8" t="s">
        <v>1047</v>
      </c>
      <c r="AB7" s="8"/>
      <c r="AC7" s="10">
        <v>44926</v>
      </c>
      <c r="AD7" s="145">
        <v>0</v>
      </c>
      <c r="AE7" s="8"/>
      <c r="AF7" s="8"/>
      <c r="AG7" s="8"/>
      <c r="AH7" s="8"/>
      <c r="AI7" s="8"/>
    </row>
    <row r="8" spans="1:35" ht="45" customHeight="1" x14ac:dyDescent="0.35">
      <c r="A8" s="80">
        <v>44672</v>
      </c>
      <c r="B8" s="9" t="s">
        <v>69</v>
      </c>
      <c r="C8" s="9" t="s">
        <v>779</v>
      </c>
      <c r="D8" s="9" t="s">
        <v>783</v>
      </c>
      <c r="E8" s="9" t="s">
        <v>235</v>
      </c>
      <c r="F8" s="9" t="s">
        <v>140</v>
      </c>
      <c r="G8" s="85">
        <v>1</v>
      </c>
      <c r="H8" s="88" t="s">
        <v>145</v>
      </c>
      <c r="I8" s="9" t="s">
        <v>904</v>
      </c>
      <c r="J8" s="92" t="s">
        <v>737</v>
      </c>
      <c r="K8" s="29" t="s">
        <v>78</v>
      </c>
      <c r="L8" s="39" t="str">
        <f t="shared" si="2"/>
        <v>3</v>
      </c>
      <c r="M8" s="14" t="s">
        <v>76</v>
      </c>
      <c r="N8" s="39">
        <v>10</v>
      </c>
      <c r="O8" s="15">
        <f t="shared" si="7"/>
        <v>30</v>
      </c>
      <c r="P8" s="14" t="s">
        <v>86</v>
      </c>
      <c r="Q8" s="39">
        <v>1</v>
      </c>
      <c r="R8" s="15">
        <f t="shared" si="3"/>
        <v>30</v>
      </c>
      <c r="S8" s="1" t="str">
        <f t="shared" si="0"/>
        <v>PRIORITE 1</v>
      </c>
      <c r="T8" s="92" t="s">
        <v>1021</v>
      </c>
      <c r="U8" s="29"/>
      <c r="V8" s="30" t="str">
        <f t="shared" si="4"/>
        <v/>
      </c>
      <c r="W8" s="14"/>
      <c r="X8" s="30" t="str">
        <f t="shared" si="5"/>
        <v/>
      </c>
      <c r="Y8" s="15" t="e">
        <f t="shared" si="6"/>
        <v>#VALUE!</v>
      </c>
      <c r="Z8" s="1" t="e">
        <f t="shared" si="1"/>
        <v>#VALUE!</v>
      </c>
      <c r="AA8" s="100" t="s">
        <v>1048</v>
      </c>
      <c r="AB8" s="100"/>
      <c r="AC8" s="99">
        <v>44926</v>
      </c>
      <c r="AD8" s="145">
        <v>0</v>
      </c>
      <c r="AE8" s="99"/>
      <c r="AF8" s="8"/>
      <c r="AG8" s="8"/>
      <c r="AH8" s="100"/>
      <c r="AI8" s="8"/>
    </row>
    <row r="9" spans="1:35" ht="45" customHeight="1" x14ac:dyDescent="0.35">
      <c r="A9" s="2">
        <v>44672</v>
      </c>
      <c r="B9" s="4" t="s">
        <v>69</v>
      </c>
      <c r="C9" s="4" t="s">
        <v>779</v>
      </c>
      <c r="D9" s="4" t="s">
        <v>784</v>
      </c>
      <c r="E9" s="4" t="s">
        <v>410</v>
      </c>
      <c r="F9" s="4" t="s">
        <v>140</v>
      </c>
      <c r="G9" s="3">
        <v>1</v>
      </c>
      <c r="H9" s="5" t="s">
        <v>137</v>
      </c>
      <c r="I9" s="4" t="s">
        <v>905</v>
      </c>
      <c r="J9" s="4" t="s">
        <v>978</v>
      </c>
      <c r="K9" s="29" t="s">
        <v>80</v>
      </c>
      <c r="L9" s="39" t="str">
        <f t="shared" si="2"/>
        <v>1</v>
      </c>
      <c r="M9" s="14" t="s">
        <v>75</v>
      </c>
      <c r="N9" s="39">
        <v>7</v>
      </c>
      <c r="O9" s="15">
        <f t="shared" si="7"/>
        <v>7</v>
      </c>
      <c r="P9" s="14" t="s">
        <v>86</v>
      </c>
      <c r="Q9" s="39">
        <v>1</v>
      </c>
      <c r="R9" s="15">
        <f t="shared" si="3"/>
        <v>7</v>
      </c>
      <c r="S9" s="1" t="str">
        <f t="shared" si="0"/>
        <v>PRIORITE 3</v>
      </c>
      <c r="T9" s="4" t="s">
        <v>1022</v>
      </c>
      <c r="U9" s="29"/>
      <c r="V9" s="30" t="str">
        <f t="shared" si="4"/>
        <v/>
      </c>
      <c r="W9" s="14"/>
      <c r="X9" s="30" t="str">
        <f t="shared" si="5"/>
        <v/>
      </c>
      <c r="Y9" s="15" t="e">
        <f t="shared" si="6"/>
        <v>#VALUE!</v>
      </c>
      <c r="Z9" s="1" t="e">
        <f t="shared" si="1"/>
        <v>#VALUE!</v>
      </c>
      <c r="AA9" s="8" t="s">
        <v>1047</v>
      </c>
      <c r="AB9" s="8"/>
      <c r="AC9" s="10">
        <v>44926</v>
      </c>
      <c r="AD9" s="145">
        <v>0</v>
      </c>
      <c r="AE9" s="10"/>
      <c r="AF9" s="8"/>
      <c r="AG9" s="8"/>
      <c r="AH9" s="8"/>
      <c r="AI9" s="8"/>
    </row>
    <row r="10" spans="1:35" ht="45" customHeight="1" x14ac:dyDescent="0.35">
      <c r="A10" s="2">
        <v>44672</v>
      </c>
      <c r="B10" s="4" t="s">
        <v>762</v>
      </c>
      <c r="C10" s="4" t="s">
        <v>779</v>
      </c>
      <c r="D10" s="4" t="s">
        <v>785</v>
      </c>
      <c r="E10" s="4" t="s">
        <v>853</v>
      </c>
      <c r="F10" s="4" t="s">
        <v>140</v>
      </c>
      <c r="G10" s="3">
        <v>1</v>
      </c>
      <c r="H10" s="5" t="s">
        <v>144</v>
      </c>
      <c r="I10" s="4" t="s">
        <v>906</v>
      </c>
      <c r="J10" s="4" t="s">
        <v>979</v>
      </c>
      <c r="K10" s="29" t="s">
        <v>80</v>
      </c>
      <c r="L10" s="39" t="str">
        <f t="shared" si="2"/>
        <v>1</v>
      </c>
      <c r="M10" s="14" t="s">
        <v>76</v>
      </c>
      <c r="N10" s="39">
        <v>10</v>
      </c>
      <c r="O10" s="15">
        <f t="shared" si="7"/>
        <v>10</v>
      </c>
      <c r="P10" s="14" t="s">
        <v>86</v>
      </c>
      <c r="Q10" s="39">
        <v>1</v>
      </c>
      <c r="R10" s="15">
        <f t="shared" si="3"/>
        <v>10</v>
      </c>
      <c r="S10" s="1" t="str">
        <f t="shared" si="0"/>
        <v>PRIORITE 3</v>
      </c>
      <c r="T10" s="4"/>
      <c r="U10" s="29"/>
      <c r="V10" s="30" t="str">
        <f t="shared" si="4"/>
        <v/>
      </c>
      <c r="W10" s="14"/>
      <c r="X10" s="30" t="str">
        <f t="shared" si="5"/>
        <v/>
      </c>
      <c r="Y10" s="15" t="e">
        <f t="shared" si="6"/>
        <v>#VALUE!</v>
      </c>
      <c r="Z10" s="1" t="e">
        <f t="shared" si="1"/>
        <v>#VALUE!</v>
      </c>
      <c r="AA10" s="8"/>
      <c r="AB10" s="8"/>
      <c r="AC10" s="10"/>
      <c r="AD10" s="145">
        <v>0</v>
      </c>
      <c r="AE10" s="8"/>
      <c r="AF10" s="8"/>
      <c r="AG10" s="8"/>
      <c r="AH10" s="8"/>
      <c r="AI10" s="8"/>
    </row>
    <row r="11" spans="1:35" ht="45" customHeight="1" x14ac:dyDescent="0.35">
      <c r="A11" s="2">
        <v>44678</v>
      </c>
      <c r="B11" s="4" t="s">
        <v>68</v>
      </c>
      <c r="C11" s="4" t="s">
        <v>779</v>
      </c>
      <c r="D11" s="4" t="s">
        <v>786</v>
      </c>
      <c r="E11" s="4" t="s">
        <v>235</v>
      </c>
      <c r="F11" s="4" t="s">
        <v>140</v>
      </c>
      <c r="G11" s="3">
        <v>1</v>
      </c>
      <c r="H11" s="5" t="s">
        <v>145</v>
      </c>
      <c r="I11" s="4" t="s">
        <v>907</v>
      </c>
      <c r="J11" s="4" t="s">
        <v>980</v>
      </c>
      <c r="K11" s="29" t="s">
        <v>79</v>
      </c>
      <c r="L11" s="39">
        <f t="shared" si="2"/>
        <v>2</v>
      </c>
      <c r="M11" s="14" t="s">
        <v>75</v>
      </c>
      <c r="N11" s="39">
        <v>7</v>
      </c>
      <c r="O11" s="15">
        <f t="shared" si="7"/>
        <v>14</v>
      </c>
      <c r="P11" s="14" t="s">
        <v>83</v>
      </c>
      <c r="Q11" s="39">
        <v>0.4</v>
      </c>
      <c r="R11" s="15">
        <f t="shared" si="3"/>
        <v>5.6000000000000005</v>
      </c>
      <c r="S11" s="1" t="str">
        <f t="shared" si="0"/>
        <v>PRIORITE 3</v>
      </c>
      <c r="T11" s="4" t="s">
        <v>1023</v>
      </c>
      <c r="U11" s="29"/>
      <c r="V11" s="30" t="str">
        <f t="shared" si="4"/>
        <v/>
      </c>
      <c r="W11" s="14"/>
      <c r="X11" s="30" t="str">
        <f t="shared" si="5"/>
        <v/>
      </c>
      <c r="Y11" s="15" t="e">
        <f t="shared" si="6"/>
        <v>#VALUE!</v>
      </c>
      <c r="Z11" s="1" t="e">
        <f t="shared" si="1"/>
        <v>#VALUE!</v>
      </c>
      <c r="AA11" s="8"/>
      <c r="AB11" s="8"/>
      <c r="AC11" s="10">
        <v>44926</v>
      </c>
      <c r="AD11" s="145">
        <v>0</v>
      </c>
      <c r="AE11" s="10"/>
      <c r="AF11" s="8"/>
      <c r="AG11" s="8"/>
      <c r="AH11" s="8"/>
      <c r="AI11" s="8"/>
    </row>
    <row r="12" spans="1:35" ht="43.5" x14ac:dyDescent="0.35">
      <c r="A12" s="2">
        <v>44678</v>
      </c>
      <c r="B12" s="4" t="s">
        <v>763</v>
      </c>
      <c r="C12" s="4" t="s">
        <v>779</v>
      </c>
      <c r="D12" s="4" t="s">
        <v>786</v>
      </c>
      <c r="E12" s="4" t="s">
        <v>26</v>
      </c>
      <c r="F12" s="4" t="s">
        <v>140</v>
      </c>
      <c r="G12" s="3">
        <v>1</v>
      </c>
      <c r="H12" s="5" t="s">
        <v>148</v>
      </c>
      <c r="I12" s="4" t="s">
        <v>908</v>
      </c>
      <c r="J12" s="4" t="s">
        <v>981</v>
      </c>
      <c r="K12" s="29" t="s">
        <v>79</v>
      </c>
      <c r="L12" s="39">
        <f t="shared" si="2"/>
        <v>2</v>
      </c>
      <c r="M12" s="14" t="s">
        <v>75</v>
      </c>
      <c r="N12" s="39">
        <v>7</v>
      </c>
      <c r="O12" s="15">
        <f t="shared" si="7"/>
        <v>14</v>
      </c>
      <c r="P12" s="14" t="s">
        <v>84</v>
      </c>
      <c r="Q12" s="39">
        <v>0.7</v>
      </c>
      <c r="R12" s="15">
        <f t="shared" ref="R12:R75" si="8">O12*Q12</f>
        <v>9.7999999999999989</v>
      </c>
      <c r="S12" s="1" t="str">
        <f t="shared" ref="S12:S75" si="9">IF(R12="","",(IF(R12&lt;=5,"PRIORITE 4",IF(R12&lt;=16,"PRIORITE 3",IF(R12&lt;30,"PRIORITE 2","PRIORITE 1")))))</f>
        <v>PRIORITE 3</v>
      </c>
      <c r="T12" s="4"/>
      <c r="U12" s="6"/>
      <c r="V12" s="75" t="str">
        <f t="shared" si="4"/>
        <v/>
      </c>
      <c r="W12" s="6"/>
      <c r="X12" s="30" t="str">
        <f t="shared" si="5"/>
        <v/>
      </c>
      <c r="Y12" s="15" t="e">
        <f t="shared" ref="Y12:Y75" si="10">V12*X12</f>
        <v>#VALUE!</v>
      </c>
      <c r="Z12" s="1" t="e">
        <f t="shared" ref="Z12:Z75" si="11">IF(Y12="","",(IF(Y12&lt;=5,"PRIORITE 4",IF(Y12&lt;=16,"PRIORITE 3",IF(Y12&lt;30,"PRIORITE 2","PRIORITE 1")))))</f>
        <v>#VALUE!</v>
      </c>
      <c r="AA12" s="8"/>
      <c r="AB12" s="8"/>
      <c r="AC12" s="10"/>
      <c r="AD12" s="145">
        <v>0</v>
      </c>
      <c r="AE12" s="10"/>
      <c r="AF12" s="8"/>
      <c r="AG12" s="8"/>
      <c r="AH12" s="8"/>
      <c r="AI12" s="8"/>
    </row>
    <row r="13" spans="1:35" ht="43.5" x14ac:dyDescent="0.35">
      <c r="A13" s="2">
        <v>44678</v>
      </c>
      <c r="B13" s="4" t="s">
        <v>69</v>
      </c>
      <c r="C13" s="4" t="s">
        <v>779</v>
      </c>
      <c r="D13" s="4" t="s">
        <v>787</v>
      </c>
      <c r="E13" s="4" t="s">
        <v>854</v>
      </c>
      <c r="F13" s="4" t="s">
        <v>140</v>
      </c>
      <c r="G13" s="3">
        <v>1</v>
      </c>
      <c r="H13" s="5" t="s">
        <v>148</v>
      </c>
      <c r="I13" s="4" t="s">
        <v>909</v>
      </c>
      <c r="J13" s="4" t="s">
        <v>982</v>
      </c>
      <c r="K13" s="29" t="s">
        <v>80</v>
      </c>
      <c r="L13" s="39" t="str">
        <f t="shared" si="2"/>
        <v>1</v>
      </c>
      <c r="M13" s="14" t="s">
        <v>74</v>
      </c>
      <c r="N13" s="39">
        <v>4</v>
      </c>
      <c r="O13" s="15">
        <f t="shared" si="7"/>
        <v>4</v>
      </c>
      <c r="P13" s="14" t="s">
        <v>86</v>
      </c>
      <c r="Q13" s="39">
        <v>1</v>
      </c>
      <c r="R13" s="15">
        <f t="shared" si="8"/>
        <v>4</v>
      </c>
      <c r="S13" s="1" t="str">
        <f t="shared" si="9"/>
        <v>PRIORITE 4</v>
      </c>
      <c r="T13" s="4"/>
      <c r="U13" s="6"/>
      <c r="V13" s="75" t="str">
        <f t="shared" si="4"/>
        <v/>
      </c>
      <c r="W13" s="6"/>
      <c r="X13" s="30" t="str">
        <f t="shared" si="5"/>
        <v/>
      </c>
      <c r="Y13" s="15" t="e">
        <f t="shared" si="10"/>
        <v>#VALUE!</v>
      </c>
      <c r="Z13" s="1" t="e">
        <f t="shared" si="11"/>
        <v>#VALUE!</v>
      </c>
      <c r="AA13" s="8"/>
      <c r="AB13" s="8"/>
      <c r="AC13" s="10">
        <v>44926</v>
      </c>
      <c r="AD13" s="145">
        <v>0</v>
      </c>
      <c r="AE13" s="8"/>
      <c r="AF13" s="8"/>
      <c r="AG13" s="8"/>
      <c r="AH13" s="8"/>
      <c r="AI13" s="8"/>
    </row>
    <row r="14" spans="1:35" ht="29" x14ac:dyDescent="0.35">
      <c r="A14" s="2">
        <v>44678</v>
      </c>
      <c r="B14" s="4" t="s">
        <v>69</v>
      </c>
      <c r="C14" s="4" t="s">
        <v>779</v>
      </c>
      <c r="D14" s="4" t="s">
        <v>787</v>
      </c>
      <c r="E14" s="4" t="s">
        <v>854</v>
      </c>
      <c r="F14" s="4" t="s">
        <v>140</v>
      </c>
      <c r="G14" s="3">
        <v>1</v>
      </c>
      <c r="H14" s="5" t="s">
        <v>148</v>
      </c>
      <c r="I14" s="4" t="s">
        <v>910</v>
      </c>
      <c r="J14" s="4" t="s">
        <v>982</v>
      </c>
      <c r="K14" s="29" t="s">
        <v>80</v>
      </c>
      <c r="L14" s="39" t="str">
        <f t="shared" si="2"/>
        <v>1</v>
      </c>
      <c r="M14" s="14" t="s">
        <v>75</v>
      </c>
      <c r="N14" s="39">
        <v>7</v>
      </c>
      <c r="O14" s="15">
        <f t="shared" si="7"/>
        <v>7</v>
      </c>
      <c r="P14" s="14" t="s">
        <v>86</v>
      </c>
      <c r="Q14" s="39">
        <v>1</v>
      </c>
      <c r="R14" s="15">
        <f t="shared" si="8"/>
        <v>7</v>
      </c>
      <c r="S14" s="1" t="str">
        <f t="shared" si="9"/>
        <v>PRIORITE 3</v>
      </c>
      <c r="T14" s="4"/>
      <c r="U14" s="6"/>
      <c r="V14" s="75" t="str">
        <f t="shared" si="4"/>
        <v/>
      </c>
      <c r="W14" s="6"/>
      <c r="X14" s="30" t="str">
        <f t="shared" si="5"/>
        <v/>
      </c>
      <c r="Y14" s="15" t="e">
        <f t="shared" si="10"/>
        <v>#VALUE!</v>
      </c>
      <c r="Z14" s="1" t="e">
        <f t="shared" si="11"/>
        <v>#VALUE!</v>
      </c>
      <c r="AA14" s="8"/>
      <c r="AB14" s="8"/>
      <c r="AC14" s="10">
        <v>44926</v>
      </c>
      <c r="AD14" s="145">
        <v>0</v>
      </c>
      <c r="AE14" s="8"/>
      <c r="AF14" s="8"/>
      <c r="AG14" s="8"/>
      <c r="AH14" s="8"/>
      <c r="AI14" s="8"/>
    </row>
    <row r="15" spans="1:35" ht="72.5" x14ac:dyDescent="0.35">
      <c r="A15" s="2">
        <v>44678</v>
      </c>
      <c r="B15" s="4" t="s">
        <v>67</v>
      </c>
      <c r="C15" s="4" t="s">
        <v>788</v>
      </c>
      <c r="D15" s="4" t="s">
        <v>789</v>
      </c>
      <c r="E15" s="4" t="s">
        <v>855</v>
      </c>
      <c r="F15" s="4" t="s">
        <v>141</v>
      </c>
      <c r="G15" s="3"/>
      <c r="H15" s="5" t="s">
        <v>678</v>
      </c>
      <c r="I15" s="4" t="s">
        <v>911</v>
      </c>
      <c r="J15" s="4" t="s">
        <v>983</v>
      </c>
      <c r="K15" s="29" t="s">
        <v>79</v>
      </c>
      <c r="L15" s="39">
        <f t="shared" si="2"/>
        <v>2</v>
      </c>
      <c r="M15" s="14" t="s">
        <v>74</v>
      </c>
      <c r="N15" s="39">
        <v>4</v>
      </c>
      <c r="O15" s="15">
        <f t="shared" si="7"/>
        <v>8</v>
      </c>
      <c r="P15" s="14" t="s">
        <v>87</v>
      </c>
      <c r="Q15" s="39">
        <v>0.1</v>
      </c>
      <c r="R15" s="15">
        <f t="shared" si="8"/>
        <v>0.8</v>
      </c>
      <c r="S15" s="1" t="str">
        <f t="shared" si="9"/>
        <v>PRIORITE 4</v>
      </c>
      <c r="T15" s="4"/>
      <c r="U15" s="6"/>
      <c r="V15" s="75" t="str">
        <f t="shared" si="4"/>
        <v/>
      </c>
      <c r="W15" s="6"/>
      <c r="X15" s="30" t="str">
        <f t="shared" si="5"/>
        <v/>
      </c>
      <c r="Y15" s="15" t="e">
        <f t="shared" si="10"/>
        <v>#VALUE!</v>
      </c>
      <c r="Z15" s="1" t="e">
        <f t="shared" si="11"/>
        <v>#VALUE!</v>
      </c>
      <c r="AA15" s="8"/>
      <c r="AB15" s="8"/>
      <c r="AC15" s="8"/>
      <c r="AD15" s="145">
        <v>0</v>
      </c>
      <c r="AE15" s="8"/>
      <c r="AF15" s="8"/>
      <c r="AG15" s="8"/>
      <c r="AH15" s="8"/>
      <c r="AI15" s="8"/>
    </row>
    <row r="16" spans="1:35" ht="58" x14ac:dyDescent="0.35">
      <c r="A16" s="2">
        <v>44678</v>
      </c>
      <c r="B16" s="4" t="s">
        <v>67</v>
      </c>
      <c r="C16" s="4" t="s">
        <v>788</v>
      </c>
      <c r="D16" s="4" t="s">
        <v>790</v>
      </c>
      <c r="E16" s="4" t="s">
        <v>856</v>
      </c>
      <c r="F16" s="4" t="s">
        <v>140</v>
      </c>
      <c r="G16" s="3"/>
      <c r="H16" s="5" t="s">
        <v>149</v>
      </c>
      <c r="I16" s="4" t="s">
        <v>912</v>
      </c>
      <c r="J16" s="4" t="s">
        <v>984</v>
      </c>
      <c r="K16" s="29" t="s">
        <v>80</v>
      </c>
      <c r="L16" s="39" t="str">
        <f t="shared" si="2"/>
        <v>1</v>
      </c>
      <c r="M16" s="14" t="s">
        <v>75</v>
      </c>
      <c r="N16" s="39">
        <v>7</v>
      </c>
      <c r="O16" s="15">
        <f t="shared" si="7"/>
        <v>7</v>
      </c>
      <c r="P16" s="14" t="s">
        <v>83</v>
      </c>
      <c r="Q16" s="39">
        <v>0.4</v>
      </c>
      <c r="R16" s="15">
        <f t="shared" si="8"/>
        <v>2.8000000000000003</v>
      </c>
      <c r="S16" s="1" t="str">
        <f t="shared" si="9"/>
        <v>PRIORITE 4</v>
      </c>
      <c r="T16" s="4"/>
      <c r="U16" s="6"/>
      <c r="V16" s="75" t="str">
        <f t="shared" si="4"/>
        <v/>
      </c>
      <c r="W16" s="6"/>
      <c r="X16" s="30" t="str">
        <f t="shared" si="5"/>
        <v/>
      </c>
      <c r="Y16" s="15" t="e">
        <f t="shared" si="10"/>
        <v>#VALUE!</v>
      </c>
      <c r="Z16" s="1" t="e">
        <f t="shared" si="11"/>
        <v>#VALUE!</v>
      </c>
      <c r="AA16" s="8"/>
      <c r="AB16" s="8"/>
      <c r="AC16" s="8"/>
      <c r="AD16" s="145">
        <v>0</v>
      </c>
      <c r="AE16" s="8"/>
      <c r="AF16" s="8"/>
      <c r="AG16" s="8"/>
      <c r="AH16" s="8"/>
      <c r="AI16" s="8"/>
    </row>
    <row r="17" spans="1:35" ht="43.5" x14ac:dyDescent="0.35">
      <c r="A17" s="80">
        <v>44678</v>
      </c>
      <c r="B17" s="9" t="s">
        <v>67</v>
      </c>
      <c r="C17" s="9" t="s">
        <v>788</v>
      </c>
      <c r="D17" s="9" t="s">
        <v>791</v>
      </c>
      <c r="E17" s="9" t="s">
        <v>235</v>
      </c>
      <c r="F17" s="9" t="s">
        <v>141</v>
      </c>
      <c r="G17" s="85"/>
      <c r="H17" s="88" t="s">
        <v>145</v>
      </c>
      <c r="I17" s="9" t="s">
        <v>913</v>
      </c>
      <c r="J17" s="9" t="s">
        <v>985</v>
      </c>
      <c r="K17" s="29" t="s">
        <v>77</v>
      </c>
      <c r="L17" s="39" t="str">
        <f t="shared" si="2"/>
        <v>4</v>
      </c>
      <c r="M17" s="14" t="s">
        <v>76</v>
      </c>
      <c r="N17" s="39">
        <v>10</v>
      </c>
      <c r="O17" s="15">
        <f t="shared" si="7"/>
        <v>40</v>
      </c>
      <c r="P17" s="14" t="s">
        <v>83</v>
      </c>
      <c r="Q17" s="39">
        <v>0.4</v>
      </c>
      <c r="R17" s="15">
        <f t="shared" si="8"/>
        <v>16</v>
      </c>
      <c r="S17" s="1" t="str">
        <f t="shared" si="9"/>
        <v>PRIORITE 3</v>
      </c>
      <c r="T17" s="52"/>
      <c r="U17" s="6"/>
      <c r="V17" s="75" t="str">
        <f t="shared" si="4"/>
        <v/>
      </c>
      <c r="W17" s="6"/>
      <c r="X17" s="30" t="str">
        <f t="shared" si="5"/>
        <v/>
      </c>
      <c r="Y17" s="15" t="e">
        <f t="shared" si="10"/>
        <v>#VALUE!</v>
      </c>
      <c r="Z17" s="1" t="e">
        <f t="shared" si="11"/>
        <v>#VALUE!</v>
      </c>
      <c r="AA17" s="102"/>
      <c r="AB17" s="102"/>
      <c r="AC17" s="96"/>
      <c r="AD17" s="145">
        <v>0</v>
      </c>
      <c r="AE17" s="96"/>
      <c r="AF17" s="8"/>
      <c r="AG17" s="8"/>
      <c r="AH17" s="102"/>
      <c r="AI17" s="8"/>
    </row>
    <row r="18" spans="1:35" ht="43.5" x14ac:dyDescent="0.35">
      <c r="A18" s="80">
        <v>44678</v>
      </c>
      <c r="B18" s="9" t="s">
        <v>66</v>
      </c>
      <c r="C18" s="9" t="s">
        <v>792</v>
      </c>
      <c r="D18" s="9" t="s">
        <v>793</v>
      </c>
      <c r="E18" s="9" t="s">
        <v>857</v>
      </c>
      <c r="F18" s="9" t="s">
        <v>140</v>
      </c>
      <c r="G18" s="85">
        <v>1</v>
      </c>
      <c r="H18" s="88" t="s">
        <v>145</v>
      </c>
      <c r="I18" s="9" t="s">
        <v>913</v>
      </c>
      <c r="J18" s="9" t="s">
        <v>986</v>
      </c>
      <c r="K18" s="29"/>
      <c r="L18" s="39" t="str">
        <f t="shared" si="2"/>
        <v/>
      </c>
      <c r="M18" s="14"/>
      <c r="N18" s="39"/>
      <c r="O18" s="15" t="e">
        <f t="shared" si="7"/>
        <v>#VALUE!</v>
      </c>
      <c r="P18" s="14"/>
      <c r="Q18" s="39"/>
      <c r="R18" s="15" t="e">
        <f t="shared" si="8"/>
        <v>#VALUE!</v>
      </c>
      <c r="S18" s="1" t="e">
        <f t="shared" si="9"/>
        <v>#VALUE!</v>
      </c>
      <c r="T18" s="52"/>
      <c r="U18" s="6"/>
      <c r="V18" s="75" t="str">
        <f t="shared" si="4"/>
        <v/>
      </c>
      <c r="W18" s="6"/>
      <c r="X18" s="30" t="str">
        <f t="shared" si="5"/>
        <v/>
      </c>
      <c r="Y18" s="15" t="e">
        <f t="shared" si="10"/>
        <v>#VALUE!</v>
      </c>
      <c r="Z18" s="1" t="e">
        <f t="shared" si="11"/>
        <v>#VALUE!</v>
      </c>
      <c r="AA18" s="102"/>
      <c r="AB18" s="102"/>
      <c r="AC18" s="96"/>
      <c r="AD18" s="145">
        <v>0</v>
      </c>
      <c r="AE18" s="96"/>
      <c r="AF18" s="8"/>
      <c r="AG18" s="8"/>
      <c r="AH18" s="102"/>
      <c r="AI18" s="8"/>
    </row>
    <row r="19" spans="1:35" ht="43.5" x14ac:dyDescent="0.35">
      <c r="A19" s="2">
        <v>44678</v>
      </c>
      <c r="B19" s="4" t="s">
        <v>67</v>
      </c>
      <c r="C19" s="4" t="s">
        <v>788</v>
      </c>
      <c r="D19" s="4" t="s">
        <v>791</v>
      </c>
      <c r="E19" s="4" t="s">
        <v>235</v>
      </c>
      <c r="F19" s="4" t="s">
        <v>141</v>
      </c>
      <c r="G19" s="3">
        <v>1</v>
      </c>
      <c r="H19" s="5" t="s">
        <v>145</v>
      </c>
      <c r="I19" s="4" t="s">
        <v>914</v>
      </c>
      <c r="J19" s="4" t="s">
        <v>987</v>
      </c>
      <c r="K19" s="29" t="s">
        <v>77</v>
      </c>
      <c r="L19" s="39" t="str">
        <f t="shared" si="2"/>
        <v>4</v>
      </c>
      <c r="M19" s="14" t="s">
        <v>74</v>
      </c>
      <c r="N19" s="39">
        <v>4</v>
      </c>
      <c r="O19" s="15">
        <f t="shared" si="7"/>
        <v>16</v>
      </c>
      <c r="P19" s="14" t="s">
        <v>86</v>
      </c>
      <c r="Q19" s="39">
        <v>1</v>
      </c>
      <c r="R19" s="15">
        <f t="shared" si="8"/>
        <v>16</v>
      </c>
      <c r="S19" s="1" t="str">
        <f t="shared" si="9"/>
        <v>PRIORITE 3</v>
      </c>
      <c r="T19" s="4"/>
      <c r="U19" s="6"/>
      <c r="V19" s="75" t="str">
        <f t="shared" si="4"/>
        <v/>
      </c>
      <c r="W19" s="6"/>
      <c r="X19" s="30" t="str">
        <f t="shared" si="5"/>
        <v/>
      </c>
      <c r="Y19" s="15" t="e">
        <f t="shared" si="10"/>
        <v>#VALUE!</v>
      </c>
      <c r="Z19" s="1" t="e">
        <f t="shared" si="11"/>
        <v>#VALUE!</v>
      </c>
      <c r="AA19" s="8"/>
      <c r="AB19" s="8"/>
      <c r="AC19" s="8"/>
      <c r="AD19" s="145">
        <v>0</v>
      </c>
      <c r="AE19" s="8"/>
      <c r="AF19" s="8"/>
      <c r="AG19" s="8"/>
      <c r="AH19" s="8"/>
      <c r="AI19" s="8"/>
    </row>
    <row r="20" spans="1:35" ht="43.5" x14ac:dyDescent="0.35">
      <c r="A20" s="2">
        <v>44678</v>
      </c>
      <c r="B20" s="4" t="s">
        <v>67</v>
      </c>
      <c r="C20" s="4" t="s">
        <v>789</v>
      </c>
      <c r="D20" s="4" t="s">
        <v>794</v>
      </c>
      <c r="E20" s="4" t="s">
        <v>858</v>
      </c>
      <c r="F20" s="4" t="s">
        <v>140</v>
      </c>
      <c r="G20" s="3">
        <v>2</v>
      </c>
      <c r="H20" s="5" t="s">
        <v>148</v>
      </c>
      <c r="I20" s="4" t="s">
        <v>915</v>
      </c>
      <c r="J20" s="4" t="s">
        <v>988</v>
      </c>
      <c r="K20" s="29" t="s">
        <v>80</v>
      </c>
      <c r="L20" s="39" t="str">
        <f t="shared" si="2"/>
        <v>1</v>
      </c>
      <c r="M20" s="14" t="s">
        <v>75</v>
      </c>
      <c r="N20" s="39">
        <v>7</v>
      </c>
      <c r="O20" s="15">
        <f t="shared" si="7"/>
        <v>7</v>
      </c>
      <c r="P20" s="14" t="s">
        <v>83</v>
      </c>
      <c r="Q20" s="39">
        <v>0.4</v>
      </c>
      <c r="R20" s="15">
        <f t="shared" si="8"/>
        <v>2.8000000000000003</v>
      </c>
      <c r="S20" s="1" t="str">
        <f t="shared" si="9"/>
        <v>PRIORITE 4</v>
      </c>
      <c r="T20" s="4" t="s">
        <v>1024</v>
      </c>
      <c r="U20" s="6"/>
      <c r="V20" s="75" t="str">
        <f t="shared" si="4"/>
        <v/>
      </c>
      <c r="W20" s="6"/>
      <c r="X20" s="30" t="str">
        <f t="shared" si="5"/>
        <v/>
      </c>
      <c r="Y20" s="15" t="e">
        <f t="shared" si="10"/>
        <v>#VALUE!</v>
      </c>
      <c r="Z20" s="1" t="e">
        <f t="shared" si="11"/>
        <v>#VALUE!</v>
      </c>
      <c r="AA20" s="8"/>
      <c r="AB20" s="8"/>
      <c r="AC20" s="8"/>
      <c r="AD20" s="145">
        <v>0</v>
      </c>
      <c r="AE20" s="8"/>
      <c r="AF20" s="8"/>
      <c r="AG20" s="8"/>
      <c r="AH20" s="8"/>
      <c r="AI20" s="8"/>
    </row>
    <row r="21" spans="1:35" ht="29" x14ac:dyDescent="0.35">
      <c r="A21" s="2">
        <v>44678</v>
      </c>
      <c r="B21" s="4" t="s">
        <v>764</v>
      </c>
      <c r="C21" s="4" t="s">
        <v>789</v>
      </c>
      <c r="D21" s="4" t="s">
        <v>794</v>
      </c>
      <c r="E21" s="4" t="s">
        <v>858</v>
      </c>
      <c r="F21" s="4" t="s">
        <v>140</v>
      </c>
      <c r="G21" s="3"/>
      <c r="H21" s="5" t="s">
        <v>148</v>
      </c>
      <c r="I21" s="4" t="s">
        <v>916</v>
      </c>
      <c r="J21" s="4" t="s">
        <v>988</v>
      </c>
      <c r="K21" s="29" t="s">
        <v>80</v>
      </c>
      <c r="L21" s="39" t="str">
        <f t="shared" si="2"/>
        <v>1</v>
      </c>
      <c r="M21" s="14" t="s">
        <v>75</v>
      </c>
      <c r="N21" s="39">
        <v>7</v>
      </c>
      <c r="O21" s="15">
        <f t="shared" si="7"/>
        <v>7</v>
      </c>
      <c r="P21" s="14" t="s">
        <v>83</v>
      </c>
      <c r="Q21" s="39">
        <v>0.4</v>
      </c>
      <c r="R21" s="15">
        <f t="shared" si="8"/>
        <v>2.8000000000000003</v>
      </c>
      <c r="S21" s="1" t="str">
        <f t="shared" si="9"/>
        <v>PRIORITE 4</v>
      </c>
      <c r="T21" s="4" t="s">
        <v>1025</v>
      </c>
      <c r="U21" s="6"/>
      <c r="V21" s="75" t="str">
        <f t="shared" si="4"/>
        <v/>
      </c>
      <c r="W21" s="6"/>
      <c r="X21" s="30" t="str">
        <f t="shared" si="5"/>
        <v/>
      </c>
      <c r="Y21" s="15" t="e">
        <f t="shared" si="10"/>
        <v>#VALUE!</v>
      </c>
      <c r="Z21" s="1" t="e">
        <f t="shared" si="11"/>
        <v>#VALUE!</v>
      </c>
      <c r="AA21" s="8"/>
      <c r="AB21" s="8"/>
      <c r="AC21" s="8"/>
      <c r="AD21" s="145">
        <v>0</v>
      </c>
      <c r="AE21" s="8"/>
      <c r="AF21" s="8"/>
      <c r="AG21" s="8"/>
      <c r="AH21" s="8"/>
      <c r="AI21" s="8"/>
    </row>
    <row r="22" spans="1:35" ht="43.5" x14ac:dyDescent="0.35">
      <c r="A22" s="2">
        <v>44678</v>
      </c>
      <c r="B22" s="4" t="s">
        <v>765</v>
      </c>
      <c r="C22" s="4" t="s">
        <v>789</v>
      </c>
      <c r="D22" s="4" t="s">
        <v>794</v>
      </c>
      <c r="E22" s="4" t="s">
        <v>859</v>
      </c>
      <c r="F22" s="4" t="s">
        <v>140</v>
      </c>
      <c r="G22" s="3"/>
      <c r="H22" s="5" t="s">
        <v>148</v>
      </c>
      <c r="I22" s="4" t="s">
        <v>917</v>
      </c>
      <c r="J22" s="4" t="s">
        <v>989</v>
      </c>
      <c r="K22" s="29" t="s">
        <v>79</v>
      </c>
      <c r="L22" s="39">
        <f t="shared" si="2"/>
        <v>2</v>
      </c>
      <c r="M22" s="14" t="s">
        <v>75</v>
      </c>
      <c r="N22" s="39">
        <v>7</v>
      </c>
      <c r="O22" s="15">
        <f t="shared" si="7"/>
        <v>14</v>
      </c>
      <c r="P22" s="14" t="s">
        <v>85</v>
      </c>
      <c r="Q22" s="39">
        <v>0.9</v>
      </c>
      <c r="R22" s="15">
        <f t="shared" si="8"/>
        <v>12.6</v>
      </c>
      <c r="S22" s="1" t="str">
        <f t="shared" si="9"/>
        <v>PRIORITE 3</v>
      </c>
      <c r="T22" s="4"/>
      <c r="U22" s="6"/>
      <c r="V22" s="75" t="str">
        <f t="shared" si="4"/>
        <v/>
      </c>
      <c r="W22" s="6"/>
      <c r="X22" s="30" t="str">
        <f t="shared" si="5"/>
        <v/>
      </c>
      <c r="Y22" s="15" t="e">
        <f t="shared" si="10"/>
        <v>#VALUE!</v>
      </c>
      <c r="Z22" s="1" t="e">
        <f t="shared" si="11"/>
        <v>#VALUE!</v>
      </c>
      <c r="AA22" s="8"/>
      <c r="AB22" s="8"/>
      <c r="AC22" s="8"/>
      <c r="AD22" s="145">
        <v>0</v>
      </c>
      <c r="AE22" s="8"/>
      <c r="AF22" s="8"/>
      <c r="AG22" s="8"/>
      <c r="AH22" s="8"/>
      <c r="AI22" s="8"/>
    </row>
    <row r="23" spans="1:35" ht="43.5" x14ac:dyDescent="0.35">
      <c r="A23" s="80">
        <v>44678</v>
      </c>
      <c r="B23" s="9" t="s">
        <v>67</v>
      </c>
      <c r="C23" s="9" t="s">
        <v>789</v>
      </c>
      <c r="D23" s="9" t="s">
        <v>794</v>
      </c>
      <c r="E23" s="9" t="s">
        <v>860</v>
      </c>
      <c r="F23" s="9" t="s">
        <v>140</v>
      </c>
      <c r="G23" s="85">
        <v>2</v>
      </c>
      <c r="H23" s="88" t="s">
        <v>148</v>
      </c>
      <c r="I23" s="9" t="s">
        <v>27</v>
      </c>
      <c r="J23" s="9" t="s">
        <v>990</v>
      </c>
      <c r="K23" s="29" t="s">
        <v>80</v>
      </c>
      <c r="L23" s="39" t="str">
        <f t="shared" si="2"/>
        <v>1</v>
      </c>
      <c r="M23" s="14" t="s">
        <v>76</v>
      </c>
      <c r="N23" s="39">
        <v>10</v>
      </c>
      <c r="O23" s="15">
        <f t="shared" si="7"/>
        <v>10</v>
      </c>
      <c r="P23" s="14" t="s">
        <v>83</v>
      </c>
      <c r="Q23" s="39">
        <v>0.4</v>
      </c>
      <c r="R23" s="15">
        <f t="shared" si="8"/>
        <v>4</v>
      </c>
      <c r="S23" s="1" t="str">
        <f t="shared" si="9"/>
        <v>PRIORITE 4</v>
      </c>
      <c r="T23" s="9"/>
      <c r="U23" s="6"/>
      <c r="V23" s="75" t="str">
        <f t="shared" si="4"/>
        <v/>
      </c>
      <c r="W23" s="6"/>
      <c r="X23" s="30" t="str">
        <f t="shared" si="5"/>
        <v/>
      </c>
      <c r="Y23" s="15" t="e">
        <f t="shared" si="10"/>
        <v>#VALUE!</v>
      </c>
      <c r="Z23" s="1" t="e">
        <f t="shared" si="11"/>
        <v>#VALUE!</v>
      </c>
      <c r="AA23" s="100"/>
      <c r="AB23" s="100"/>
      <c r="AC23" s="99"/>
      <c r="AD23" s="145">
        <v>0</v>
      </c>
      <c r="AE23" s="99"/>
      <c r="AF23" s="8"/>
      <c r="AG23" s="8"/>
      <c r="AH23" s="100"/>
      <c r="AI23" s="8"/>
    </row>
    <row r="24" spans="1:35" ht="43.5" x14ac:dyDescent="0.35">
      <c r="A24" s="2">
        <v>44678</v>
      </c>
      <c r="B24" s="4" t="s">
        <v>765</v>
      </c>
      <c r="C24" s="4" t="s">
        <v>789</v>
      </c>
      <c r="D24" s="4" t="s">
        <v>794</v>
      </c>
      <c r="E24" s="4" t="s">
        <v>861</v>
      </c>
      <c r="F24" s="4" t="s">
        <v>140</v>
      </c>
      <c r="G24" s="3"/>
      <c r="H24" s="5" t="s">
        <v>144</v>
      </c>
      <c r="I24" s="4" t="s">
        <v>918</v>
      </c>
      <c r="J24" s="4" t="s">
        <v>991</v>
      </c>
      <c r="K24" s="29" t="s">
        <v>80</v>
      </c>
      <c r="L24" s="39" t="str">
        <f t="shared" si="2"/>
        <v>1</v>
      </c>
      <c r="M24" s="14" t="s">
        <v>75</v>
      </c>
      <c r="N24" s="39">
        <v>7</v>
      </c>
      <c r="O24" s="15">
        <f t="shared" si="7"/>
        <v>7</v>
      </c>
      <c r="P24" s="14" t="s">
        <v>84</v>
      </c>
      <c r="Q24" s="39">
        <v>0.7</v>
      </c>
      <c r="R24" s="15">
        <f t="shared" si="8"/>
        <v>4.8999999999999995</v>
      </c>
      <c r="S24" s="1" t="str">
        <f t="shared" si="9"/>
        <v>PRIORITE 4</v>
      </c>
      <c r="T24" s="4"/>
      <c r="U24" s="6"/>
      <c r="V24" s="75" t="str">
        <f t="shared" si="4"/>
        <v/>
      </c>
      <c r="W24" s="6"/>
      <c r="X24" s="30" t="str">
        <f t="shared" si="5"/>
        <v/>
      </c>
      <c r="Y24" s="15" t="e">
        <f t="shared" si="10"/>
        <v>#VALUE!</v>
      </c>
      <c r="Z24" s="1" t="e">
        <f t="shared" si="11"/>
        <v>#VALUE!</v>
      </c>
      <c r="AA24" s="8"/>
      <c r="AB24" s="8"/>
      <c r="AC24" s="8"/>
      <c r="AD24" s="145">
        <v>0</v>
      </c>
      <c r="AE24" s="8"/>
      <c r="AF24" s="8"/>
      <c r="AG24" s="8"/>
      <c r="AH24" s="8"/>
      <c r="AI24" s="8"/>
    </row>
    <row r="25" spans="1:35" ht="58" x14ac:dyDescent="0.35">
      <c r="A25" s="2">
        <v>44678</v>
      </c>
      <c r="B25" s="4" t="s">
        <v>766</v>
      </c>
      <c r="C25" s="4" t="s">
        <v>355</v>
      </c>
      <c r="D25" s="4" t="s">
        <v>795</v>
      </c>
      <c r="E25" s="4" t="s">
        <v>862</v>
      </c>
      <c r="F25" s="4" t="s">
        <v>140</v>
      </c>
      <c r="G25" s="3">
        <v>1</v>
      </c>
      <c r="H25" s="5" t="s">
        <v>144</v>
      </c>
      <c r="I25" s="4" t="s">
        <v>919</v>
      </c>
      <c r="J25" s="4" t="s">
        <v>992</v>
      </c>
      <c r="K25" s="29" t="s">
        <v>80</v>
      </c>
      <c r="L25" s="39" t="str">
        <f t="shared" si="2"/>
        <v>1</v>
      </c>
      <c r="M25" s="14" t="s">
        <v>75</v>
      </c>
      <c r="N25" s="39">
        <v>7</v>
      </c>
      <c r="O25" s="15">
        <f t="shared" si="7"/>
        <v>7</v>
      </c>
      <c r="P25" s="14" t="s">
        <v>84</v>
      </c>
      <c r="Q25" s="39">
        <v>0.7</v>
      </c>
      <c r="R25" s="15">
        <f t="shared" si="8"/>
        <v>4.8999999999999995</v>
      </c>
      <c r="S25" s="1" t="str">
        <f t="shared" si="9"/>
        <v>PRIORITE 4</v>
      </c>
      <c r="T25" s="4"/>
      <c r="U25" s="6"/>
      <c r="V25" s="75" t="str">
        <f t="shared" si="4"/>
        <v/>
      </c>
      <c r="W25" s="6"/>
      <c r="X25" s="30" t="str">
        <f t="shared" si="5"/>
        <v/>
      </c>
      <c r="Y25" s="15" t="e">
        <f t="shared" si="10"/>
        <v>#VALUE!</v>
      </c>
      <c r="Z25" s="1" t="e">
        <f t="shared" si="11"/>
        <v>#VALUE!</v>
      </c>
      <c r="AA25" s="8"/>
      <c r="AB25" s="8"/>
      <c r="AC25" s="8"/>
      <c r="AD25" s="145">
        <v>0</v>
      </c>
      <c r="AE25" s="8"/>
      <c r="AF25" s="8"/>
      <c r="AG25" s="8"/>
      <c r="AH25" s="8"/>
      <c r="AI25" s="8"/>
    </row>
    <row r="26" spans="1:35" ht="58" x14ac:dyDescent="0.35">
      <c r="A26" s="2">
        <v>44678</v>
      </c>
      <c r="B26" s="4" t="s">
        <v>767</v>
      </c>
      <c r="C26" s="4" t="s">
        <v>355</v>
      </c>
      <c r="D26" s="4" t="s">
        <v>796</v>
      </c>
      <c r="E26" s="4" t="s">
        <v>863</v>
      </c>
      <c r="F26" s="4" t="s">
        <v>140</v>
      </c>
      <c r="G26" s="3">
        <v>1</v>
      </c>
      <c r="H26" s="5" t="s">
        <v>144</v>
      </c>
      <c r="I26" s="4" t="s">
        <v>920</v>
      </c>
      <c r="J26" s="4" t="s">
        <v>993</v>
      </c>
      <c r="K26" s="29" t="s">
        <v>79</v>
      </c>
      <c r="L26" s="39">
        <f t="shared" si="2"/>
        <v>2</v>
      </c>
      <c r="M26" s="14" t="s">
        <v>75</v>
      </c>
      <c r="N26" s="39">
        <v>7</v>
      </c>
      <c r="O26" s="15">
        <f t="shared" si="7"/>
        <v>14</v>
      </c>
      <c r="P26" s="14" t="s">
        <v>83</v>
      </c>
      <c r="Q26" s="39">
        <v>0.4</v>
      </c>
      <c r="R26" s="15">
        <f t="shared" si="8"/>
        <v>5.6000000000000005</v>
      </c>
      <c r="S26" s="1" t="str">
        <f t="shared" si="9"/>
        <v>PRIORITE 3</v>
      </c>
      <c r="T26" s="4"/>
      <c r="U26" s="6"/>
      <c r="V26" s="75" t="str">
        <f t="shared" si="4"/>
        <v/>
      </c>
      <c r="W26" s="6"/>
      <c r="X26" s="30" t="str">
        <f t="shared" si="5"/>
        <v/>
      </c>
      <c r="Y26" s="15" t="e">
        <f t="shared" si="10"/>
        <v>#VALUE!</v>
      </c>
      <c r="Z26" s="1" t="e">
        <f t="shared" si="11"/>
        <v>#VALUE!</v>
      </c>
      <c r="AA26" s="8"/>
      <c r="AB26" s="8"/>
      <c r="AC26" s="8"/>
      <c r="AD26" s="145">
        <v>0</v>
      </c>
      <c r="AE26" s="8"/>
      <c r="AF26" s="8"/>
      <c r="AG26" s="8"/>
      <c r="AH26" s="8"/>
      <c r="AI26" s="8"/>
    </row>
    <row r="27" spans="1:35" ht="58" x14ac:dyDescent="0.35">
      <c r="A27" s="2">
        <v>44678</v>
      </c>
      <c r="B27" s="4" t="s">
        <v>68</v>
      </c>
      <c r="C27" s="4" t="s">
        <v>355</v>
      </c>
      <c r="D27" s="4" t="s">
        <v>796</v>
      </c>
      <c r="E27" s="4" t="s">
        <v>864</v>
      </c>
      <c r="F27" s="4" t="s">
        <v>140</v>
      </c>
      <c r="G27" s="3">
        <v>1</v>
      </c>
      <c r="H27" s="5" t="s">
        <v>255</v>
      </c>
      <c r="I27" s="4" t="s">
        <v>921</v>
      </c>
      <c r="J27" s="4" t="s">
        <v>994</v>
      </c>
      <c r="K27" s="29" t="s">
        <v>79</v>
      </c>
      <c r="L27" s="39">
        <f t="shared" si="2"/>
        <v>2</v>
      </c>
      <c r="M27" s="14" t="s">
        <v>75</v>
      </c>
      <c r="N27" s="39">
        <v>7</v>
      </c>
      <c r="O27" s="15">
        <f t="shared" si="7"/>
        <v>14</v>
      </c>
      <c r="P27" s="14" t="s">
        <v>86</v>
      </c>
      <c r="Q27" s="39">
        <v>1</v>
      </c>
      <c r="R27" s="15">
        <f t="shared" si="8"/>
        <v>14</v>
      </c>
      <c r="S27" s="1" t="str">
        <f t="shared" si="9"/>
        <v>PRIORITE 3</v>
      </c>
      <c r="T27" s="4"/>
      <c r="U27" s="6"/>
      <c r="V27" s="75" t="str">
        <f t="shared" si="4"/>
        <v/>
      </c>
      <c r="W27" s="6"/>
      <c r="X27" s="30" t="str">
        <f t="shared" si="5"/>
        <v/>
      </c>
      <c r="Y27" s="15" t="e">
        <f t="shared" si="10"/>
        <v>#VALUE!</v>
      </c>
      <c r="Z27" s="1" t="e">
        <f t="shared" si="11"/>
        <v>#VALUE!</v>
      </c>
      <c r="AA27" s="8"/>
      <c r="AB27" s="8"/>
      <c r="AC27" s="10">
        <v>45107</v>
      </c>
      <c r="AD27" s="145">
        <v>0</v>
      </c>
      <c r="AE27" s="8"/>
      <c r="AF27" s="8"/>
      <c r="AG27" s="8"/>
      <c r="AH27" s="8"/>
      <c r="AI27" s="8"/>
    </row>
    <row r="28" spans="1:35" ht="43.5" x14ac:dyDescent="0.35">
      <c r="A28" s="2">
        <v>44678</v>
      </c>
      <c r="B28" s="4" t="s">
        <v>764</v>
      </c>
      <c r="C28" s="4" t="s">
        <v>355</v>
      </c>
      <c r="D28" s="4" t="s">
        <v>797</v>
      </c>
      <c r="E28" s="4" t="s">
        <v>865</v>
      </c>
      <c r="F28" s="4" t="s">
        <v>140</v>
      </c>
      <c r="G28" s="3">
        <v>1</v>
      </c>
      <c r="H28" s="5" t="s">
        <v>148</v>
      </c>
      <c r="I28" s="4" t="s">
        <v>922</v>
      </c>
      <c r="J28" s="4" t="s">
        <v>995</v>
      </c>
      <c r="K28" s="29" t="s">
        <v>80</v>
      </c>
      <c r="L28" s="39" t="str">
        <f t="shared" si="2"/>
        <v>1</v>
      </c>
      <c r="M28" s="14" t="s">
        <v>75</v>
      </c>
      <c r="N28" s="39">
        <v>7</v>
      </c>
      <c r="O28" s="15">
        <f t="shared" si="7"/>
        <v>7</v>
      </c>
      <c r="P28" s="14" t="s">
        <v>85</v>
      </c>
      <c r="Q28" s="39">
        <v>0.9</v>
      </c>
      <c r="R28" s="15">
        <f t="shared" si="8"/>
        <v>6.3</v>
      </c>
      <c r="S28" s="1" t="str">
        <f t="shared" si="9"/>
        <v>PRIORITE 3</v>
      </c>
      <c r="T28" s="4"/>
      <c r="U28" s="6"/>
      <c r="V28" s="75" t="str">
        <f t="shared" si="4"/>
        <v/>
      </c>
      <c r="W28" s="6"/>
      <c r="X28" s="30" t="str">
        <f t="shared" si="5"/>
        <v/>
      </c>
      <c r="Y28" s="15" t="e">
        <f t="shared" si="10"/>
        <v>#VALUE!</v>
      </c>
      <c r="Z28" s="1" t="e">
        <f t="shared" si="11"/>
        <v>#VALUE!</v>
      </c>
      <c r="AA28" s="8"/>
      <c r="AB28" s="8"/>
      <c r="AC28" s="8"/>
      <c r="AD28" s="145">
        <v>0</v>
      </c>
      <c r="AE28" s="8"/>
      <c r="AF28" s="8"/>
      <c r="AG28" s="8"/>
      <c r="AH28" s="8"/>
      <c r="AI28" s="8"/>
    </row>
    <row r="29" spans="1:35" ht="43.5" x14ac:dyDescent="0.35">
      <c r="A29" s="2">
        <v>44678</v>
      </c>
      <c r="B29" s="4" t="s">
        <v>764</v>
      </c>
      <c r="C29" s="4" t="s">
        <v>356</v>
      </c>
      <c r="D29" s="4" t="s">
        <v>797</v>
      </c>
      <c r="E29" s="4" t="s">
        <v>865</v>
      </c>
      <c r="F29" s="4" t="s">
        <v>140</v>
      </c>
      <c r="G29" s="3">
        <v>1</v>
      </c>
      <c r="H29" s="5" t="s">
        <v>148</v>
      </c>
      <c r="I29" s="4" t="s">
        <v>922</v>
      </c>
      <c r="J29" s="4" t="s">
        <v>995</v>
      </c>
      <c r="K29" s="29" t="s">
        <v>80</v>
      </c>
      <c r="L29" s="39" t="str">
        <f t="shared" si="2"/>
        <v>1</v>
      </c>
      <c r="M29" s="14" t="s">
        <v>75</v>
      </c>
      <c r="N29" s="39">
        <v>7</v>
      </c>
      <c r="O29" s="15">
        <f t="shared" si="7"/>
        <v>7</v>
      </c>
      <c r="P29" s="14" t="s">
        <v>85</v>
      </c>
      <c r="Q29" s="39">
        <v>0.9</v>
      </c>
      <c r="R29" s="15">
        <f t="shared" si="8"/>
        <v>6.3</v>
      </c>
      <c r="S29" s="1" t="str">
        <f t="shared" si="9"/>
        <v>PRIORITE 3</v>
      </c>
      <c r="T29" s="4"/>
      <c r="U29" s="6"/>
      <c r="V29" s="75" t="str">
        <f t="shared" si="4"/>
        <v/>
      </c>
      <c r="W29" s="6"/>
      <c r="X29" s="30" t="str">
        <f t="shared" si="5"/>
        <v/>
      </c>
      <c r="Y29" s="15" t="e">
        <f t="shared" si="10"/>
        <v>#VALUE!</v>
      </c>
      <c r="Z29" s="1" t="e">
        <f t="shared" si="11"/>
        <v>#VALUE!</v>
      </c>
      <c r="AA29" s="8"/>
      <c r="AB29" s="8"/>
      <c r="AC29" s="8"/>
      <c r="AD29" s="145">
        <v>0</v>
      </c>
      <c r="AE29" s="8"/>
      <c r="AF29" s="8"/>
      <c r="AG29" s="8"/>
      <c r="AH29" s="8"/>
      <c r="AI29" s="8"/>
    </row>
    <row r="30" spans="1:35" ht="58" x14ac:dyDescent="0.35">
      <c r="A30" s="2">
        <v>44678</v>
      </c>
      <c r="B30" s="4" t="s">
        <v>768</v>
      </c>
      <c r="C30" s="4" t="s">
        <v>356</v>
      </c>
      <c r="D30" s="4" t="s">
        <v>798</v>
      </c>
      <c r="E30" s="4" t="s">
        <v>862</v>
      </c>
      <c r="F30" s="4" t="s">
        <v>140</v>
      </c>
      <c r="G30" s="3">
        <v>1</v>
      </c>
      <c r="H30" s="5" t="s">
        <v>144</v>
      </c>
      <c r="I30" s="4" t="s">
        <v>919</v>
      </c>
      <c r="J30" s="4" t="s">
        <v>992</v>
      </c>
      <c r="K30" s="29" t="s">
        <v>80</v>
      </c>
      <c r="L30" s="39" t="str">
        <f t="shared" si="2"/>
        <v>1</v>
      </c>
      <c r="M30" s="14" t="s">
        <v>74</v>
      </c>
      <c r="N30" s="39">
        <v>4</v>
      </c>
      <c r="O30" s="15">
        <f t="shared" si="7"/>
        <v>4</v>
      </c>
      <c r="P30" s="14" t="s">
        <v>84</v>
      </c>
      <c r="Q30" s="39">
        <v>0.7</v>
      </c>
      <c r="R30" s="15">
        <f t="shared" si="8"/>
        <v>2.8</v>
      </c>
      <c r="S30" s="1" t="str">
        <f t="shared" si="9"/>
        <v>PRIORITE 4</v>
      </c>
      <c r="T30" s="4"/>
      <c r="U30" s="6"/>
      <c r="V30" s="75" t="str">
        <f t="shared" si="4"/>
        <v/>
      </c>
      <c r="W30" s="6"/>
      <c r="X30" s="30" t="str">
        <f t="shared" si="5"/>
        <v/>
      </c>
      <c r="Y30" s="15" t="e">
        <f t="shared" si="10"/>
        <v>#VALUE!</v>
      </c>
      <c r="Z30" s="1" t="e">
        <f t="shared" si="11"/>
        <v>#VALUE!</v>
      </c>
      <c r="AA30" s="8"/>
      <c r="AB30" s="8"/>
      <c r="AC30" s="8"/>
      <c r="AD30" s="145">
        <v>0</v>
      </c>
      <c r="AE30" s="8"/>
      <c r="AF30" s="8"/>
      <c r="AG30" s="8"/>
      <c r="AH30" s="8"/>
      <c r="AI30" s="8"/>
    </row>
    <row r="31" spans="1:35" ht="72.5" x14ac:dyDescent="0.35">
      <c r="A31" s="2">
        <v>44678</v>
      </c>
      <c r="B31" s="4" t="s">
        <v>769</v>
      </c>
      <c r="C31" s="4" t="s">
        <v>356</v>
      </c>
      <c r="D31" s="4" t="s">
        <v>799</v>
      </c>
      <c r="E31" s="4" t="s">
        <v>866</v>
      </c>
      <c r="F31" s="4" t="s">
        <v>140</v>
      </c>
      <c r="G31" s="3">
        <v>1</v>
      </c>
      <c r="H31" s="5" t="s">
        <v>255</v>
      </c>
      <c r="I31" s="89" t="s">
        <v>923</v>
      </c>
      <c r="J31" s="4" t="s">
        <v>996</v>
      </c>
      <c r="K31" s="29" t="s">
        <v>77</v>
      </c>
      <c r="L31" s="39" t="str">
        <f t="shared" si="2"/>
        <v>4</v>
      </c>
      <c r="M31" s="14" t="s">
        <v>75</v>
      </c>
      <c r="N31" s="39">
        <v>7</v>
      </c>
      <c r="O31" s="15">
        <f t="shared" si="7"/>
        <v>28</v>
      </c>
      <c r="P31" s="14" t="s">
        <v>83</v>
      </c>
      <c r="Q31" s="39">
        <v>0.4</v>
      </c>
      <c r="R31" s="15">
        <f t="shared" si="8"/>
        <v>11.200000000000001</v>
      </c>
      <c r="S31" s="1" t="str">
        <f t="shared" si="9"/>
        <v>PRIORITE 3</v>
      </c>
      <c r="T31" s="4"/>
      <c r="U31" s="6"/>
      <c r="V31" s="75" t="str">
        <f t="shared" si="4"/>
        <v/>
      </c>
      <c r="W31" s="6"/>
      <c r="X31" s="30" t="str">
        <f t="shared" si="5"/>
        <v/>
      </c>
      <c r="Y31" s="15" t="e">
        <f t="shared" si="10"/>
        <v>#VALUE!</v>
      </c>
      <c r="Z31" s="1" t="e">
        <f t="shared" si="11"/>
        <v>#VALUE!</v>
      </c>
      <c r="AA31" s="8"/>
      <c r="AB31" s="8"/>
      <c r="AC31" s="10"/>
      <c r="AD31" s="145">
        <v>0</v>
      </c>
      <c r="AE31" s="10"/>
      <c r="AF31" s="8"/>
      <c r="AG31" s="8"/>
      <c r="AH31" s="4"/>
      <c r="AI31" s="8"/>
    </row>
    <row r="32" spans="1:35" ht="58" x14ac:dyDescent="0.35">
      <c r="A32" s="2">
        <v>44678</v>
      </c>
      <c r="B32" s="4" t="s">
        <v>764</v>
      </c>
      <c r="C32" s="4" t="s">
        <v>800</v>
      </c>
      <c r="D32" s="4" t="s">
        <v>801</v>
      </c>
      <c r="E32" s="4" t="s">
        <v>865</v>
      </c>
      <c r="F32" s="4" t="s">
        <v>140</v>
      </c>
      <c r="G32" s="3">
        <v>1</v>
      </c>
      <c r="H32" s="5" t="s">
        <v>148</v>
      </c>
      <c r="I32" s="4" t="s">
        <v>924</v>
      </c>
      <c r="J32" s="4" t="s">
        <v>995</v>
      </c>
      <c r="K32" s="29" t="s">
        <v>78</v>
      </c>
      <c r="L32" s="39" t="str">
        <f t="shared" si="2"/>
        <v>3</v>
      </c>
      <c r="M32" s="14" t="s">
        <v>75</v>
      </c>
      <c r="N32" s="39">
        <v>7</v>
      </c>
      <c r="O32" s="15">
        <f t="shared" si="7"/>
        <v>21</v>
      </c>
      <c r="P32" s="14" t="s">
        <v>84</v>
      </c>
      <c r="Q32" s="39">
        <v>0.7</v>
      </c>
      <c r="R32" s="15">
        <f t="shared" si="8"/>
        <v>14.7</v>
      </c>
      <c r="S32" s="1" t="str">
        <f t="shared" si="9"/>
        <v>PRIORITE 3</v>
      </c>
      <c r="T32" s="4"/>
      <c r="U32" s="6"/>
      <c r="V32" s="75" t="str">
        <f t="shared" si="4"/>
        <v/>
      </c>
      <c r="W32" s="6"/>
      <c r="X32" s="30" t="str">
        <f t="shared" si="5"/>
        <v/>
      </c>
      <c r="Y32" s="15" t="e">
        <f t="shared" si="10"/>
        <v>#VALUE!</v>
      </c>
      <c r="Z32" s="1" t="e">
        <f t="shared" si="11"/>
        <v>#VALUE!</v>
      </c>
      <c r="AA32" s="8"/>
      <c r="AB32" s="8"/>
      <c r="AC32" s="8"/>
      <c r="AD32" s="145">
        <v>0</v>
      </c>
      <c r="AE32" s="8"/>
      <c r="AF32" s="8"/>
      <c r="AG32" s="8"/>
      <c r="AH32" s="8"/>
      <c r="AI32" s="8"/>
    </row>
    <row r="33" spans="1:35" ht="43.5" x14ac:dyDescent="0.35">
      <c r="A33" s="2">
        <v>44678</v>
      </c>
      <c r="B33" s="4" t="s">
        <v>68</v>
      </c>
      <c r="C33" s="4" t="s">
        <v>800</v>
      </c>
      <c r="D33" s="4" t="s">
        <v>801</v>
      </c>
      <c r="E33" s="4" t="s">
        <v>867</v>
      </c>
      <c r="F33" s="4" t="s">
        <v>140</v>
      </c>
      <c r="G33" s="3">
        <v>1</v>
      </c>
      <c r="H33" s="5" t="s">
        <v>148</v>
      </c>
      <c r="I33" s="4" t="s">
        <v>925</v>
      </c>
      <c r="J33" s="4" t="s">
        <v>995</v>
      </c>
      <c r="K33" s="29" t="s">
        <v>78</v>
      </c>
      <c r="L33" s="39" t="str">
        <f t="shared" si="2"/>
        <v>3</v>
      </c>
      <c r="M33" s="14" t="s">
        <v>75</v>
      </c>
      <c r="N33" s="39">
        <v>7</v>
      </c>
      <c r="O33" s="15">
        <f t="shared" si="7"/>
        <v>21</v>
      </c>
      <c r="P33" s="14" t="s">
        <v>84</v>
      </c>
      <c r="Q33" s="39">
        <v>0.7</v>
      </c>
      <c r="R33" s="15">
        <f t="shared" si="8"/>
        <v>14.7</v>
      </c>
      <c r="S33" s="1" t="str">
        <f t="shared" si="9"/>
        <v>PRIORITE 3</v>
      </c>
      <c r="T33" s="4"/>
      <c r="U33" s="6"/>
      <c r="V33" s="75" t="str">
        <f t="shared" si="4"/>
        <v/>
      </c>
      <c r="W33" s="6"/>
      <c r="X33" s="30" t="str">
        <f t="shared" si="5"/>
        <v/>
      </c>
      <c r="Y33" s="15" t="e">
        <f t="shared" si="10"/>
        <v>#VALUE!</v>
      </c>
      <c r="Z33" s="1" t="e">
        <f t="shared" si="11"/>
        <v>#VALUE!</v>
      </c>
      <c r="AA33" s="8"/>
      <c r="AB33" s="8"/>
      <c r="AC33" s="8"/>
      <c r="AD33" s="145">
        <v>0</v>
      </c>
      <c r="AE33" s="8"/>
      <c r="AF33" s="8"/>
      <c r="AG33" s="8"/>
      <c r="AH33" s="8"/>
      <c r="AI33" s="8"/>
    </row>
    <row r="34" spans="1:35" ht="43.5" x14ac:dyDescent="0.35">
      <c r="A34" s="2">
        <v>44678</v>
      </c>
      <c r="B34" s="4" t="s">
        <v>767</v>
      </c>
      <c r="C34" s="4" t="s">
        <v>800</v>
      </c>
      <c r="D34" s="4" t="s">
        <v>802</v>
      </c>
      <c r="E34" s="4" t="s">
        <v>862</v>
      </c>
      <c r="F34" s="4" t="s">
        <v>140</v>
      </c>
      <c r="G34" s="3">
        <v>1</v>
      </c>
      <c r="H34" s="5" t="s">
        <v>144</v>
      </c>
      <c r="I34" s="4" t="s">
        <v>919</v>
      </c>
      <c r="J34" s="4" t="s">
        <v>992</v>
      </c>
      <c r="K34" s="29" t="s">
        <v>80</v>
      </c>
      <c r="L34" s="39" t="str">
        <f t="shared" si="2"/>
        <v>1</v>
      </c>
      <c r="M34" s="14" t="s">
        <v>74</v>
      </c>
      <c r="N34" s="39">
        <v>4</v>
      </c>
      <c r="O34" s="15">
        <f t="shared" si="7"/>
        <v>4</v>
      </c>
      <c r="P34" s="14" t="s">
        <v>84</v>
      </c>
      <c r="Q34" s="39">
        <v>0.7</v>
      </c>
      <c r="R34" s="15">
        <f t="shared" si="8"/>
        <v>2.8</v>
      </c>
      <c r="S34" s="1" t="str">
        <f t="shared" si="9"/>
        <v>PRIORITE 4</v>
      </c>
      <c r="T34" s="4"/>
      <c r="U34" s="6"/>
      <c r="V34" s="75" t="str">
        <f t="shared" si="4"/>
        <v/>
      </c>
      <c r="W34" s="6"/>
      <c r="X34" s="30" t="str">
        <f t="shared" si="5"/>
        <v/>
      </c>
      <c r="Y34" s="15" t="e">
        <f t="shared" si="10"/>
        <v>#VALUE!</v>
      </c>
      <c r="Z34" s="1" t="e">
        <f t="shared" si="11"/>
        <v>#VALUE!</v>
      </c>
      <c r="AA34" s="8"/>
      <c r="AB34" s="8"/>
      <c r="AC34" s="8"/>
      <c r="AD34" s="145">
        <v>0</v>
      </c>
      <c r="AE34" s="8"/>
      <c r="AF34" s="8"/>
      <c r="AG34" s="8"/>
      <c r="AH34" s="8"/>
      <c r="AI34" s="8"/>
    </row>
    <row r="35" spans="1:35" ht="43.5" x14ac:dyDescent="0.35">
      <c r="A35" s="2">
        <v>44678</v>
      </c>
      <c r="B35" s="4" t="s">
        <v>68</v>
      </c>
      <c r="C35" s="4" t="s">
        <v>803</v>
      </c>
      <c r="D35" s="4" t="s">
        <v>804</v>
      </c>
      <c r="E35" s="4" t="s">
        <v>862</v>
      </c>
      <c r="F35" s="4" t="s">
        <v>140</v>
      </c>
      <c r="G35" s="3">
        <v>1</v>
      </c>
      <c r="H35" s="5" t="s">
        <v>144</v>
      </c>
      <c r="I35" s="4" t="s">
        <v>919</v>
      </c>
      <c r="J35" s="4" t="s">
        <v>992</v>
      </c>
      <c r="K35" s="29" t="s">
        <v>80</v>
      </c>
      <c r="L35" s="39" t="str">
        <f t="shared" si="2"/>
        <v>1</v>
      </c>
      <c r="M35" s="14" t="s">
        <v>74</v>
      </c>
      <c r="N35" s="39">
        <v>4</v>
      </c>
      <c r="O35" s="15">
        <f t="shared" si="7"/>
        <v>4</v>
      </c>
      <c r="P35" s="14" t="s">
        <v>84</v>
      </c>
      <c r="Q35" s="39">
        <v>0.7</v>
      </c>
      <c r="R35" s="15">
        <f t="shared" si="8"/>
        <v>2.8</v>
      </c>
      <c r="S35" s="1" t="str">
        <f t="shared" si="9"/>
        <v>PRIORITE 4</v>
      </c>
      <c r="T35" s="4"/>
      <c r="U35" s="6"/>
      <c r="V35" s="75" t="str">
        <f t="shared" si="4"/>
        <v/>
      </c>
      <c r="W35" s="6"/>
      <c r="X35" s="30" t="str">
        <f t="shared" si="5"/>
        <v/>
      </c>
      <c r="Y35" s="15" t="e">
        <f t="shared" si="10"/>
        <v>#VALUE!</v>
      </c>
      <c r="Z35" s="1" t="e">
        <f t="shared" si="11"/>
        <v>#VALUE!</v>
      </c>
      <c r="AA35" s="8"/>
      <c r="AB35" s="8"/>
      <c r="AC35" s="8"/>
      <c r="AD35" s="145">
        <v>0</v>
      </c>
      <c r="AE35" s="8"/>
      <c r="AF35" s="8"/>
      <c r="AG35" s="8"/>
      <c r="AH35" s="8"/>
      <c r="AI35" s="8"/>
    </row>
    <row r="36" spans="1:35" ht="43.5" x14ac:dyDescent="0.35">
      <c r="A36" s="2">
        <v>44678</v>
      </c>
      <c r="B36" s="4" t="s">
        <v>68</v>
      </c>
      <c r="C36" s="4" t="s">
        <v>803</v>
      </c>
      <c r="D36" s="4" t="s">
        <v>801</v>
      </c>
      <c r="E36" s="4" t="s">
        <v>867</v>
      </c>
      <c r="F36" s="4" t="s">
        <v>140</v>
      </c>
      <c r="G36" s="3">
        <v>1</v>
      </c>
      <c r="H36" s="5" t="s">
        <v>148</v>
      </c>
      <c r="I36" s="4" t="s">
        <v>926</v>
      </c>
      <c r="J36" s="4" t="s">
        <v>995</v>
      </c>
      <c r="K36" s="29" t="s">
        <v>78</v>
      </c>
      <c r="L36" s="39" t="str">
        <f t="shared" si="2"/>
        <v>3</v>
      </c>
      <c r="M36" s="14" t="s">
        <v>75</v>
      </c>
      <c r="N36" s="39">
        <v>7</v>
      </c>
      <c r="O36" s="15">
        <f t="shared" si="7"/>
        <v>21</v>
      </c>
      <c r="P36" s="14" t="s">
        <v>84</v>
      </c>
      <c r="Q36" s="39">
        <v>0.7</v>
      </c>
      <c r="R36" s="15">
        <f t="shared" si="8"/>
        <v>14.7</v>
      </c>
      <c r="S36" s="1" t="str">
        <f t="shared" si="9"/>
        <v>PRIORITE 3</v>
      </c>
      <c r="T36" s="4"/>
      <c r="U36" s="6"/>
      <c r="V36" s="75" t="str">
        <f t="shared" si="4"/>
        <v/>
      </c>
      <c r="W36" s="6"/>
      <c r="X36" s="30" t="str">
        <f t="shared" si="5"/>
        <v/>
      </c>
      <c r="Y36" s="15" t="e">
        <f t="shared" si="10"/>
        <v>#VALUE!</v>
      </c>
      <c r="Z36" s="1" t="e">
        <f t="shared" si="11"/>
        <v>#VALUE!</v>
      </c>
      <c r="AA36" s="8"/>
      <c r="AB36" s="8"/>
      <c r="AC36" s="8"/>
      <c r="AD36" s="145">
        <v>0</v>
      </c>
      <c r="AE36" s="8"/>
      <c r="AF36" s="8"/>
      <c r="AG36" s="8"/>
      <c r="AH36" s="8"/>
      <c r="AI36" s="8"/>
    </row>
    <row r="37" spans="1:35" ht="43.5" x14ac:dyDescent="0.35">
      <c r="A37" s="2">
        <v>44678</v>
      </c>
      <c r="B37" s="4" t="s">
        <v>68</v>
      </c>
      <c r="C37" s="4" t="s">
        <v>803</v>
      </c>
      <c r="D37" s="4" t="s">
        <v>801</v>
      </c>
      <c r="E37" s="4" t="s">
        <v>865</v>
      </c>
      <c r="F37" s="4" t="s">
        <v>140</v>
      </c>
      <c r="G37" s="3">
        <v>1</v>
      </c>
      <c r="H37" s="5" t="s">
        <v>148</v>
      </c>
      <c r="I37" s="4" t="s">
        <v>927</v>
      </c>
      <c r="J37" s="4" t="s">
        <v>995</v>
      </c>
      <c r="K37" s="29" t="s">
        <v>78</v>
      </c>
      <c r="L37" s="39" t="str">
        <f t="shared" si="2"/>
        <v>3</v>
      </c>
      <c r="M37" s="14" t="s">
        <v>75</v>
      </c>
      <c r="N37" s="39">
        <v>7</v>
      </c>
      <c r="O37" s="15">
        <f t="shared" si="7"/>
        <v>21</v>
      </c>
      <c r="P37" s="14" t="s">
        <v>84</v>
      </c>
      <c r="Q37" s="39">
        <v>0.7</v>
      </c>
      <c r="R37" s="15">
        <f t="shared" si="8"/>
        <v>14.7</v>
      </c>
      <c r="S37" s="1" t="str">
        <f t="shared" si="9"/>
        <v>PRIORITE 3</v>
      </c>
      <c r="T37" s="4"/>
      <c r="U37" s="6"/>
      <c r="V37" s="75" t="str">
        <f t="shared" si="4"/>
        <v/>
      </c>
      <c r="W37" s="6"/>
      <c r="X37" s="30" t="str">
        <f t="shared" si="5"/>
        <v/>
      </c>
      <c r="Y37" s="15" t="e">
        <f t="shared" si="10"/>
        <v>#VALUE!</v>
      </c>
      <c r="Z37" s="1" t="e">
        <f t="shared" si="11"/>
        <v>#VALUE!</v>
      </c>
      <c r="AA37" s="8"/>
      <c r="AB37" s="8"/>
      <c r="AC37" s="8"/>
      <c r="AD37" s="145">
        <v>0</v>
      </c>
      <c r="AE37" s="8"/>
      <c r="AF37" s="8"/>
      <c r="AG37" s="8"/>
      <c r="AH37" s="8"/>
      <c r="AI37" s="8"/>
    </row>
    <row r="38" spans="1:35" ht="43.5" x14ac:dyDescent="0.35">
      <c r="A38" s="2">
        <v>44678</v>
      </c>
      <c r="B38" s="4" t="s">
        <v>68</v>
      </c>
      <c r="C38" s="4" t="s">
        <v>803</v>
      </c>
      <c r="D38" s="4" t="s">
        <v>801</v>
      </c>
      <c r="E38" s="4" t="s">
        <v>868</v>
      </c>
      <c r="F38" s="4" t="s">
        <v>140</v>
      </c>
      <c r="G38" s="3">
        <v>1</v>
      </c>
      <c r="H38" s="5" t="s">
        <v>148</v>
      </c>
      <c r="I38" s="4" t="s">
        <v>928</v>
      </c>
      <c r="J38" s="4" t="s">
        <v>995</v>
      </c>
      <c r="K38" s="29" t="s">
        <v>80</v>
      </c>
      <c r="L38" s="39" t="str">
        <f t="shared" si="2"/>
        <v>1</v>
      </c>
      <c r="M38" s="14" t="s">
        <v>73</v>
      </c>
      <c r="N38" s="39">
        <v>1</v>
      </c>
      <c r="O38" s="15">
        <f t="shared" si="7"/>
        <v>1</v>
      </c>
      <c r="P38" s="14" t="s">
        <v>84</v>
      </c>
      <c r="Q38" s="39">
        <v>0.7</v>
      </c>
      <c r="R38" s="15">
        <f t="shared" si="8"/>
        <v>0.7</v>
      </c>
      <c r="S38" s="1" t="str">
        <f t="shared" si="9"/>
        <v>PRIORITE 4</v>
      </c>
      <c r="T38" s="4"/>
      <c r="U38" s="6"/>
      <c r="V38" s="75" t="str">
        <f t="shared" si="4"/>
        <v/>
      </c>
      <c r="W38" s="6"/>
      <c r="X38" s="30" t="str">
        <f t="shared" si="5"/>
        <v/>
      </c>
      <c r="Y38" s="15" t="e">
        <f t="shared" si="10"/>
        <v>#VALUE!</v>
      </c>
      <c r="Z38" s="1" t="e">
        <f t="shared" si="11"/>
        <v>#VALUE!</v>
      </c>
      <c r="AA38" s="8"/>
      <c r="AB38" s="8"/>
      <c r="AC38" s="8"/>
      <c r="AD38" s="145">
        <v>0</v>
      </c>
      <c r="AE38" s="8"/>
      <c r="AF38" s="8"/>
      <c r="AG38" s="8"/>
      <c r="AH38" s="8"/>
      <c r="AI38" s="8"/>
    </row>
    <row r="39" spans="1:35" ht="29" x14ac:dyDescent="0.35">
      <c r="A39" s="2">
        <v>44678</v>
      </c>
      <c r="B39" s="4" t="s">
        <v>68</v>
      </c>
      <c r="C39" s="4" t="s">
        <v>803</v>
      </c>
      <c r="D39" s="4" t="s">
        <v>801</v>
      </c>
      <c r="E39" s="4" t="s">
        <v>868</v>
      </c>
      <c r="F39" s="4" t="s">
        <v>140</v>
      </c>
      <c r="G39" s="3">
        <v>1</v>
      </c>
      <c r="H39" s="5" t="s">
        <v>137</v>
      </c>
      <c r="I39" s="4" t="s">
        <v>929</v>
      </c>
      <c r="J39" s="4" t="s">
        <v>997</v>
      </c>
      <c r="K39" s="29" t="s">
        <v>80</v>
      </c>
      <c r="L39" s="39" t="str">
        <f t="shared" si="2"/>
        <v>1</v>
      </c>
      <c r="M39" s="14" t="s">
        <v>75</v>
      </c>
      <c r="N39" s="39">
        <v>7</v>
      </c>
      <c r="O39" s="15">
        <f t="shared" si="7"/>
        <v>7</v>
      </c>
      <c r="P39" s="14" t="s">
        <v>84</v>
      </c>
      <c r="Q39" s="39">
        <v>0.7</v>
      </c>
      <c r="R39" s="15">
        <f t="shared" si="8"/>
        <v>4.8999999999999995</v>
      </c>
      <c r="S39" s="1" t="str">
        <f t="shared" si="9"/>
        <v>PRIORITE 4</v>
      </c>
      <c r="T39" s="4"/>
      <c r="U39" s="6"/>
      <c r="V39" s="75" t="str">
        <f t="shared" si="4"/>
        <v/>
      </c>
      <c r="W39" s="6"/>
      <c r="X39" s="30" t="str">
        <f t="shared" si="5"/>
        <v/>
      </c>
      <c r="Y39" s="15" t="e">
        <f t="shared" si="10"/>
        <v>#VALUE!</v>
      </c>
      <c r="Z39" s="1" t="e">
        <f t="shared" si="11"/>
        <v>#VALUE!</v>
      </c>
      <c r="AA39" s="8"/>
      <c r="AB39" s="8"/>
      <c r="AC39" s="8"/>
      <c r="AD39" s="145">
        <v>0</v>
      </c>
      <c r="AE39" s="8"/>
      <c r="AF39" s="8"/>
      <c r="AG39" s="8"/>
      <c r="AH39" s="8"/>
      <c r="AI39" s="8"/>
    </row>
    <row r="40" spans="1:35" ht="29" x14ac:dyDescent="0.35">
      <c r="A40" s="2">
        <v>44678</v>
      </c>
      <c r="B40" s="4" t="s">
        <v>68</v>
      </c>
      <c r="C40" s="4" t="s">
        <v>803</v>
      </c>
      <c r="D40" s="4" t="s">
        <v>801</v>
      </c>
      <c r="E40" s="4" t="s">
        <v>869</v>
      </c>
      <c r="F40" s="4" t="s">
        <v>140</v>
      </c>
      <c r="G40" s="3">
        <v>1</v>
      </c>
      <c r="H40" s="5" t="s">
        <v>137</v>
      </c>
      <c r="I40" s="4" t="s">
        <v>49</v>
      </c>
      <c r="J40" s="4" t="s">
        <v>997</v>
      </c>
      <c r="K40" s="29" t="s">
        <v>79</v>
      </c>
      <c r="L40" s="39">
        <f t="shared" si="2"/>
        <v>2</v>
      </c>
      <c r="M40" s="14" t="s">
        <v>75</v>
      </c>
      <c r="N40" s="39">
        <v>7</v>
      </c>
      <c r="O40" s="15">
        <f t="shared" si="7"/>
        <v>14</v>
      </c>
      <c r="P40" s="14" t="s">
        <v>84</v>
      </c>
      <c r="Q40" s="39">
        <v>0.7</v>
      </c>
      <c r="R40" s="15">
        <f t="shared" si="8"/>
        <v>9.7999999999999989</v>
      </c>
      <c r="S40" s="1" t="str">
        <f t="shared" si="9"/>
        <v>PRIORITE 3</v>
      </c>
      <c r="T40" s="4"/>
      <c r="U40" s="6"/>
      <c r="V40" s="75" t="str">
        <f t="shared" si="4"/>
        <v/>
      </c>
      <c r="W40" s="6"/>
      <c r="X40" s="30" t="str">
        <f t="shared" si="5"/>
        <v/>
      </c>
      <c r="Y40" s="15" t="e">
        <f t="shared" si="10"/>
        <v>#VALUE!</v>
      </c>
      <c r="Z40" s="1" t="e">
        <f t="shared" si="11"/>
        <v>#VALUE!</v>
      </c>
      <c r="AA40" s="8"/>
      <c r="AB40" s="8"/>
      <c r="AC40" s="8"/>
      <c r="AD40" s="145">
        <v>0</v>
      </c>
      <c r="AE40" s="8"/>
      <c r="AF40" s="8"/>
      <c r="AG40" s="8"/>
      <c r="AH40" s="8"/>
      <c r="AI40" s="8"/>
    </row>
    <row r="41" spans="1:35" ht="43.5" x14ac:dyDescent="0.35">
      <c r="A41" s="2">
        <v>44678</v>
      </c>
      <c r="B41" s="4" t="s">
        <v>68</v>
      </c>
      <c r="C41" s="4" t="s">
        <v>803</v>
      </c>
      <c r="D41" s="4" t="s">
        <v>801</v>
      </c>
      <c r="E41" s="4" t="s">
        <v>869</v>
      </c>
      <c r="F41" s="4" t="s">
        <v>140</v>
      </c>
      <c r="G41" s="3">
        <v>1</v>
      </c>
      <c r="H41" s="5" t="s">
        <v>137</v>
      </c>
      <c r="I41" s="4" t="s">
        <v>930</v>
      </c>
      <c r="J41" s="4" t="s">
        <v>997</v>
      </c>
      <c r="K41" s="29" t="s">
        <v>79</v>
      </c>
      <c r="L41" s="39">
        <f t="shared" si="2"/>
        <v>2</v>
      </c>
      <c r="M41" s="14" t="s">
        <v>75</v>
      </c>
      <c r="N41" s="39">
        <v>7</v>
      </c>
      <c r="O41" s="15">
        <f t="shared" si="7"/>
        <v>14</v>
      </c>
      <c r="P41" s="14" t="s">
        <v>86</v>
      </c>
      <c r="Q41" s="39">
        <v>1</v>
      </c>
      <c r="R41" s="15">
        <f t="shared" si="8"/>
        <v>14</v>
      </c>
      <c r="S41" s="1" t="str">
        <f t="shared" si="9"/>
        <v>PRIORITE 3</v>
      </c>
      <c r="T41" s="4"/>
      <c r="U41" s="6"/>
      <c r="V41" s="75" t="str">
        <f t="shared" si="4"/>
        <v/>
      </c>
      <c r="W41" s="6"/>
      <c r="X41" s="30" t="str">
        <f t="shared" si="5"/>
        <v/>
      </c>
      <c r="Y41" s="15" t="e">
        <f t="shared" si="10"/>
        <v>#VALUE!</v>
      </c>
      <c r="Z41" s="1" t="e">
        <f t="shared" si="11"/>
        <v>#VALUE!</v>
      </c>
      <c r="AA41" s="8"/>
      <c r="AB41" s="8"/>
      <c r="AC41" s="8"/>
      <c r="AD41" s="145">
        <v>0</v>
      </c>
      <c r="AE41" s="8"/>
      <c r="AF41" s="8"/>
      <c r="AG41" s="8"/>
      <c r="AH41" s="8"/>
      <c r="AI41" s="8"/>
    </row>
    <row r="42" spans="1:35" ht="58" x14ac:dyDescent="0.35">
      <c r="A42" s="2">
        <v>44678</v>
      </c>
      <c r="B42" s="4" t="s">
        <v>68</v>
      </c>
      <c r="C42" s="4" t="s">
        <v>805</v>
      </c>
      <c r="D42" s="4" t="s">
        <v>796</v>
      </c>
      <c r="E42" s="4" t="s">
        <v>870</v>
      </c>
      <c r="F42" s="4" t="s">
        <v>140</v>
      </c>
      <c r="G42" s="3">
        <v>1</v>
      </c>
      <c r="H42" s="5" t="s">
        <v>255</v>
      </c>
      <c r="I42" s="4" t="s">
        <v>931</v>
      </c>
      <c r="J42" s="4" t="s">
        <v>998</v>
      </c>
      <c r="K42" s="29" t="s">
        <v>79</v>
      </c>
      <c r="L42" s="39">
        <f t="shared" si="2"/>
        <v>2</v>
      </c>
      <c r="M42" s="14" t="s">
        <v>75</v>
      </c>
      <c r="N42" s="39">
        <v>7</v>
      </c>
      <c r="O42" s="15">
        <f t="shared" si="7"/>
        <v>14</v>
      </c>
      <c r="P42" s="14" t="s">
        <v>86</v>
      </c>
      <c r="Q42" s="39">
        <v>1</v>
      </c>
      <c r="R42" s="15">
        <f t="shared" si="8"/>
        <v>14</v>
      </c>
      <c r="S42" s="1" t="str">
        <f t="shared" si="9"/>
        <v>PRIORITE 3</v>
      </c>
      <c r="T42" s="4"/>
      <c r="U42" s="6"/>
      <c r="V42" s="75" t="str">
        <f t="shared" si="4"/>
        <v/>
      </c>
      <c r="W42" s="6"/>
      <c r="X42" s="30" t="str">
        <f t="shared" si="5"/>
        <v/>
      </c>
      <c r="Y42" s="15" t="e">
        <f t="shared" si="10"/>
        <v>#VALUE!</v>
      </c>
      <c r="Z42" s="1" t="e">
        <f t="shared" si="11"/>
        <v>#VALUE!</v>
      </c>
      <c r="AA42" s="8"/>
      <c r="AB42" s="8"/>
      <c r="AC42" s="8"/>
      <c r="AD42" s="145">
        <v>0</v>
      </c>
      <c r="AE42" s="8"/>
      <c r="AF42" s="8"/>
      <c r="AG42" s="8"/>
      <c r="AH42" s="8"/>
      <c r="AI42" s="8"/>
    </row>
    <row r="43" spans="1:35" ht="58" x14ac:dyDescent="0.35">
      <c r="A43" s="2">
        <v>44678</v>
      </c>
      <c r="B43" s="4" t="s">
        <v>69</v>
      </c>
      <c r="C43" s="4" t="s">
        <v>356</v>
      </c>
      <c r="D43" s="4" t="s">
        <v>799</v>
      </c>
      <c r="E43" s="4" t="s">
        <v>410</v>
      </c>
      <c r="F43" s="4" t="s">
        <v>140</v>
      </c>
      <c r="G43" s="3">
        <v>1</v>
      </c>
      <c r="H43" s="5" t="s">
        <v>137</v>
      </c>
      <c r="I43" s="89" t="s">
        <v>932</v>
      </c>
      <c r="J43" s="4" t="s">
        <v>999</v>
      </c>
      <c r="K43" s="29" t="s">
        <v>78</v>
      </c>
      <c r="L43" s="39" t="str">
        <f t="shared" si="2"/>
        <v>3</v>
      </c>
      <c r="M43" s="14" t="s">
        <v>75</v>
      </c>
      <c r="N43" s="39">
        <v>7</v>
      </c>
      <c r="O43" s="15">
        <f t="shared" si="7"/>
        <v>21</v>
      </c>
      <c r="P43" s="14" t="s">
        <v>85</v>
      </c>
      <c r="Q43" s="39">
        <v>0.9</v>
      </c>
      <c r="R43" s="15">
        <f t="shared" si="8"/>
        <v>18.900000000000002</v>
      </c>
      <c r="S43" s="1" t="str">
        <f t="shared" si="9"/>
        <v>PRIORITE 2</v>
      </c>
      <c r="T43" s="4"/>
      <c r="U43" s="6"/>
      <c r="V43" s="75" t="str">
        <f t="shared" si="4"/>
        <v/>
      </c>
      <c r="W43" s="6"/>
      <c r="X43" s="30" t="str">
        <f t="shared" si="5"/>
        <v/>
      </c>
      <c r="Y43" s="15" t="e">
        <f t="shared" si="10"/>
        <v>#VALUE!</v>
      </c>
      <c r="Z43" s="1" t="e">
        <f t="shared" si="11"/>
        <v>#VALUE!</v>
      </c>
      <c r="AA43" s="8"/>
      <c r="AB43" s="8"/>
      <c r="AC43" s="8"/>
      <c r="AD43" s="145">
        <v>0</v>
      </c>
      <c r="AE43" s="8"/>
      <c r="AF43" s="8"/>
      <c r="AG43" s="8"/>
      <c r="AH43" s="8"/>
      <c r="AI43" s="8"/>
    </row>
    <row r="44" spans="1:35" ht="29" x14ac:dyDescent="0.35">
      <c r="A44" s="2">
        <v>44678</v>
      </c>
      <c r="B44" s="4" t="s">
        <v>69</v>
      </c>
      <c r="C44" s="4" t="s">
        <v>806</v>
      </c>
      <c r="D44" s="4" t="s">
        <v>807</v>
      </c>
      <c r="E44" s="4" t="s">
        <v>871</v>
      </c>
      <c r="F44" s="4" t="s">
        <v>140</v>
      </c>
      <c r="G44" s="3">
        <v>1</v>
      </c>
      <c r="H44" s="5" t="s">
        <v>148</v>
      </c>
      <c r="I44" s="4" t="s">
        <v>933</v>
      </c>
      <c r="J44" s="4" t="s">
        <v>1000</v>
      </c>
      <c r="K44" s="29" t="s">
        <v>79</v>
      </c>
      <c r="L44" s="39">
        <f t="shared" si="2"/>
        <v>2</v>
      </c>
      <c r="M44" s="14" t="s">
        <v>75</v>
      </c>
      <c r="N44" s="39">
        <v>7</v>
      </c>
      <c r="O44" s="15">
        <f t="shared" si="7"/>
        <v>14</v>
      </c>
      <c r="P44" s="14" t="s">
        <v>85</v>
      </c>
      <c r="Q44" s="39">
        <v>0.9</v>
      </c>
      <c r="R44" s="15">
        <f t="shared" si="8"/>
        <v>12.6</v>
      </c>
      <c r="S44" s="1" t="str">
        <f t="shared" si="9"/>
        <v>PRIORITE 3</v>
      </c>
      <c r="T44" s="4"/>
      <c r="U44" s="6"/>
      <c r="V44" s="75" t="str">
        <f t="shared" si="4"/>
        <v/>
      </c>
      <c r="W44" s="6"/>
      <c r="X44" s="30" t="str">
        <f t="shared" si="5"/>
        <v/>
      </c>
      <c r="Y44" s="15" t="e">
        <f t="shared" si="10"/>
        <v>#VALUE!</v>
      </c>
      <c r="Z44" s="1" t="e">
        <f t="shared" si="11"/>
        <v>#VALUE!</v>
      </c>
      <c r="AA44" s="8"/>
      <c r="AB44" s="8"/>
      <c r="AC44" s="8"/>
      <c r="AD44" s="145">
        <v>0</v>
      </c>
      <c r="AE44" s="8"/>
      <c r="AF44" s="8"/>
      <c r="AG44" s="8"/>
      <c r="AH44" s="8"/>
      <c r="AI44" s="8"/>
    </row>
    <row r="45" spans="1:35" ht="43.5" x14ac:dyDescent="0.35">
      <c r="A45" s="2">
        <v>44678</v>
      </c>
      <c r="B45" s="4" t="s">
        <v>69</v>
      </c>
      <c r="C45" s="4" t="s">
        <v>806</v>
      </c>
      <c r="D45" s="4" t="s">
        <v>797</v>
      </c>
      <c r="E45" s="4" t="s">
        <v>872</v>
      </c>
      <c r="F45" s="4" t="s">
        <v>140</v>
      </c>
      <c r="G45" s="3">
        <v>1</v>
      </c>
      <c r="H45" s="5" t="s">
        <v>144</v>
      </c>
      <c r="I45" s="4" t="s">
        <v>63</v>
      </c>
      <c r="J45" s="4"/>
      <c r="K45" s="29" t="s">
        <v>78</v>
      </c>
      <c r="L45" s="39" t="str">
        <f t="shared" si="2"/>
        <v>3</v>
      </c>
      <c r="M45" s="14" t="s">
        <v>74</v>
      </c>
      <c r="N45" s="39">
        <v>4</v>
      </c>
      <c r="O45" s="15">
        <f t="shared" si="7"/>
        <v>12</v>
      </c>
      <c r="P45" s="14" t="s">
        <v>86</v>
      </c>
      <c r="Q45" s="39">
        <v>1</v>
      </c>
      <c r="R45" s="15">
        <f t="shared" si="8"/>
        <v>12</v>
      </c>
      <c r="S45" s="1" t="str">
        <f t="shared" si="9"/>
        <v>PRIORITE 3</v>
      </c>
      <c r="T45" s="4" t="s">
        <v>1026</v>
      </c>
      <c r="U45" s="6"/>
      <c r="V45" s="75" t="str">
        <f t="shared" si="4"/>
        <v/>
      </c>
      <c r="W45" s="6"/>
      <c r="X45" s="30" t="str">
        <f t="shared" si="5"/>
        <v/>
      </c>
      <c r="Y45" s="15" t="e">
        <f t="shared" si="10"/>
        <v>#VALUE!</v>
      </c>
      <c r="Z45" s="1" t="e">
        <f t="shared" si="11"/>
        <v>#VALUE!</v>
      </c>
      <c r="AA45" s="8"/>
      <c r="AB45" s="8"/>
      <c r="AC45" s="10">
        <v>44712</v>
      </c>
      <c r="AD45" s="145">
        <v>0</v>
      </c>
      <c r="AE45" s="8"/>
      <c r="AF45" s="8"/>
      <c r="AG45" s="8"/>
      <c r="AH45" s="8"/>
      <c r="AI45" s="8"/>
    </row>
    <row r="46" spans="1:35" ht="43.5" x14ac:dyDescent="0.35">
      <c r="A46" s="2">
        <v>44678</v>
      </c>
      <c r="B46" s="4" t="s">
        <v>770</v>
      </c>
      <c r="C46" s="4" t="s">
        <v>808</v>
      </c>
      <c r="D46" s="4" t="s">
        <v>809</v>
      </c>
      <c r="E46" s="4" t="s">
        <v>850</v>
      </c>
      <c r="F46" s="4" t="s">
        <v>140</v>
      </c>
      <c r="G46" s="3">
        <v>1</v>
      </c>
      <c r="H46" s="5" t="s">
        <v>149</v>
      </c>
      <c r="I46" s="4" t="s">
        <v>934</v>
      </c>
      <c r="J46" s="4" t="s">
        <v>1001</v>
      </c>
      <c r="K46" s="29" t="s">
        <v>79</v>
      </c>
      <c r="L46" s="39">
        <f t="shared" si="2"/>
        <v>2</v>
      </c>
      <c r="M46" s="14" t="s">
        <v>74</v>
      </c>
      <c r="N46" s="39">
        <v>4</v>
      </c>
      <c r="O46" s="15">
        <f t="shared" si="7"/>
        <v>8</v>
      </c>
      <c r="P46" s="14" t="s">
        <v>83</v>
      </c>
      <c r="Q46" s="39">
        <v>0.4</v>
      </c>
      <c r="R46" s="15">
        <f t="shared" si="8"/>
        <v>3.2</v>
      </c>
      <c r="S46" s="1" t="str">
        <f t="shared" si="9"/>
        <v>PRIORITE 4</v>
      </c>
      <c r="T46" s="4"/>
      <c r="U46" s="6"/>
      <c r="V46" s="75" t="str">
        <f t="shared" si="4"/>
        <v/>
      </c>
      <c r="W46" s="6"/>
      <c r="X46" s="30" t="str">
        <f t="shared" si="5"/>
        <v/>
      </c>
      <c r="Y46" s="15" t="e">
        <f t="shared" si="10"/>
        <v>#VALUE!</v>
      </c>
      <c r="Z46" s="1" t="e">
        <f t="shared" si="11"/>
        <v>#VALUE!</v>
      </c>
      <c r="AA46" s="8"/>
      <c r="AB46" s="8"/>
      <c r="AC46" s="8"/>
      <c r="AD46" s="145">
        <v>0</v>
      </c>
      <c r="AE46" s="8"/>
      <c r="AF46" s="8"/>
      <c r="AG46" s="8"/>
      <c r="AH46" s="8"/>
      <c r="AI46" s="8"/>
    </row>
    <row r="47" spans="1:35" ht="58" x14ac:dyDescent="0.35">
      <c r="A47" s="2">
        <v>44693</v>
      </c>
      <c r="B47" s="4" t="s">
        <v>770</v>
      </c>
      <c r="C47" s="4" t="s">
        <v>810</v>
      </c>
      <c r="D47" s="4" t="s">
        <v>811</v>
      </c>
      <c r="E47" s="4" t="s">
        <v>873</v>
      </c>
      <c r="F47" s="4" t="s">
        <v>140</v>
      </c>
      <c r="G47" s="3">
        <v>1</v>
      </c>
      <c r="H47" s="5" t="s">
        <v>148</v>
      </c>
      <c r="I47" s="4" t="s">
        <v>935</v>
      </c>
      <c r="J47" s="4" t="s">
        <v>997</v>
      </c>
      <c r="K47" s="29" t="s">
        <v>79</v>
      </c>
      <c r="L47" s="39">
        <f t="shared" si="2"/>
        <v>2</v>
      </c>
      <c r="M47" s="14" t="s">
        <v>74</v>
      </c>
      <c r="N47" s="39">
        <v>4</v>
      </c>
      <c r="O47" s="15">
        <f t="shared" si="7"/>
        <v>8</v>
      </c>
      <c r="P47" s="14" t="s">
        <v>85</v>
      </c>
      <c r="Q47" s="39">
        <v>0.9</v>
      </c>
      <c r="R47" s="15">
        <f t="shared" si="8"/>
        <v>7.2</v>
      </c>
      <c r="S47" s="1" t="str">
        <f t="shared" si="9"/>
        <v>PRIORITE 3</v>
      </c>
      <c r="T47" s="4"/>
      <c r="U47" s="6"/>
      <c r="V47" s="75" t="str">
        <f t="shared" si="4"/>
        <v/>
      </c>
      <c r="W47" s="6"/>
      <c r="X47" s="30" t="str">
        <f t="shared" si="5"/>
        <v/>
      </c>
      <c r="Y47" s="15" t="e">
        <f t="shared" si="10"/>
        <v>#VALUE!</v>
      </c>
      <c r="Z47" s="1" t="e">
        <f t="shared" si="11"/>
        <v>#VALUE!</v>
      </c>
      <c r="AA47" s="8"/>
      <c r="AB47" s="8"/>
      <c r="AC47" s="8"/>
      <c r="AD47" s="145">
        <v>0</v>
      </c>
      <c r="AE47" s="8"/>
      <c r="AF47" s="8"/>
      <c r="AG47" s="8"/>
      <c r="AH47" s="8"/>
      <c r="AI47" s="8"/>
    </row>
    <row r="48" spans="1:35" ht="43.5" x14ac:dyDescent="0.35">
      <c r="A48" s="2">
        <v>44693</v>
      </c>
      <c r="B48" s="4" t="s">
        <v>69</v>
      </c>
      <c r="C48" s="4" t="s">
        <v>810</v>
      </c>
      <c r="D48" s="4" t="s">
        <v>812</v>
      </c>
      <c r="E48" s="4" t="s">
        <v>874</v>
      </c>
      <c r="F48" s="4" t="s">
        <v>140</v>
      </c>
      <c r="G48" s="3">
        <v>1</v>
      </c>
      <c r="H48" s="5" t="s">
        <v>137</v>
      </c>
      <c r="I48" s="4" t="s">
        <v>936</v>
      </c>
      <c r="J48" s="4" t="s">
        <v>1002</v>
      </c>
      <c r="K48" s="29" t="s">
        <v>79</v>
      </c>
      <c r="L48" s="39">
        <f t="shared" si="2"/>
        <v>2</v>
      </c>
      <c r="M48" s="14" t="s">
        <v>76</v>
      </c>
      <c r="N48" s="39">
        <v>10</v>
      </c>
      <c r="O48" s="15">
        <f t="shared" si="7"/>
        <v>20</v>
      </c>
      <c r="P48" s="14" t="s">
        <v>83</v>
      </c>
      <c r="Q48" s="39">
        <v>0.4</v>
      </c>
      <c r="R48" s="15">
        <f t="shared" si="8"/>
        <v>8</v>
      </c>
      <c r="S48" s="1" t="str">
        <f t="shared" si="9"/>
        <v>PRIORITE 3</v>
      </c>
      <c r="T48" s="4"/>
      <c r="U48" s="6"/>
      <c r="V48" s="75" t="str">
        <f t="shared" si="4"/>
        <v/>
      </c>
      <c r="W48" s="6"/>
      <c r="X48" s="30" t="str">
        <f t="shared" si="5"/>
        <v/>
      </c>
      <c r="Y48" s="15" t="e">
        <f t="shared" si="10"/>
        <v>#VALUE!</v>
      </c>
      <c r="Z48" s="1" t="e">
        <f t="shared" si="11"/>
        <v>#VALUE!</v>
      </c>
      <c r="AA48" s="8"/>
      <c r="AB48" s="8"/>
      <c r="AC48" s="8"/>
      <c r="AD48" s="145">
        <v>0</v>
      </c>
      <c r="AE48" s="8"/>
      <c r="AF48" s="8"/>
      <c r="AG48" s="8"/>
      <c r="AH48" s="8"/>
      <c r="AI48" s="8"/>
    </row>
    <row r="49" spans="1:35" ht="58" x14ac:dyDescent="0.35">
      <c r="A49" s="2">
        <v>44687</v>
      </c>
      <c r="B49" s="4" t="s">
        <v>69</v>
      </c>
      <c r="C49" s="4" t="s">
        <v>810</v>
      </c>
      <c r="D49" s="4" t="s">
        <v>812</v>
      </c>
      <c r="E49" s="4" t="s">
        <v>875</v>
      </c>
      <c r="F49" s="4" t="s">
        <v>140</v>
      </c>
      <c r="G49" s="3">
        <v>1</v>
      </c>
      <c r="H49" s="5" t="s">
        <v>148</v>
      </c>
      <c r="I49" s="4" t="s">
        <v>51</v>
      </c>
      <c r="J49" s="4" t="s">
        <v>997</v>
      </c>
      <c r="K49" s="29" t="s">
        <v>80</v>
      </c>
      <c r="L49" s="39" t="str">
        <f t="shared" si="2"/>
        <v>1</v>
      </c>
      <c r="M49" s="14" t="s">
        <v>75</v>
      </c>
      <c r="N49" s="39">
        <v>7</v>
      </c>
      <c r="O49" s="15">
        <f t="shared" si="7"/>
        <v>7</v>
      </c>
      <c r="P49" s="14" t="s">
        <v>86</v>
      </c>
      <c r="Q49" s="39">
        <v>1</v>
      </c>
      <c r="R49" s="15">
        <f t="shared" si="8"/>
        <v>7</v>
      </c>
      <c r="S49" s="1" t="str">
        <f t="shared" si="9"/>
        <v>PRIORITE 3</v>
      </c>
      <c r="T49" s="4"/>
      <c r="U49" s="6"/>
      <c r="V49" s="75" t="str">
        <f t="shared" si="4"/>
        <v/>
      </c>
      <c r="W49" s="6"/>
      <c r="X49" s="30" t="str">
        <f t="shared" si="5"/>
        <v/>
      </c>
      <c r="Y49" s="15" t="e">
        <f t="shared" si="10"/>
        <v>#VALUE!</v>
      </c>
      <c r="Z49" s="1" t="e">
        <f t="shared" si="11"/>
        <v>#VALUE!</v>
      </c>
      <c r="AA49" s="8"/>
      <c r="AB49" s="8"/>
      <c r="AC49" s="8"/>
      <c r="AD49" s="145">
        <v>0</v>
      </c>
      <c r="AE49" s="8"/>
      <c r="AF49" s="8"/>
      <c r="AG49" s="8"/>
      <c r="AH49" s="8"/>
      <c r="AI49" s="8"/>
    </row>
    <row r="50" spans="1:35" ht="43.5" x14ac:dyDescent="0.35">
      <c r="A50" s="2">
        <v>44687</v>
      </c>
      <c r="B50" s="4" t="s">
        <v>68</v>
      </c>
      <c r="C50" s="4" t="s">
        <v>810</v>
      </c>
      <c r="D50" s="4" t="s">
        <v>812</v>
      </c>
      <c r="E50" s="4" t="s">
        <v>875</v>
      </c>
      <c r="F50" s="4" t="s">
        <v>140</v>
      </c>
      <c r="G50" s="3">
        <v>1</v>
      </c>
      <c r="H50" s="5" t="s">
        <v>255</v>
      </c>
      <c r="I50" s="4" t="s">
        <v>937</v>
      </c>
      <c r="J50" s="4" t="s">
        <v>1003</v>
      </c>
      <c r="K50" s="29" t="s">
        <v>78</v>
      </c>
      <c r="L50" s="39" t="str">
        <f t="shared" si="2"/>
        <v>3</v>
      </c>
      <c r="M50" s="14" t="s">
        <v>75</v>
      </c>
      <c r="N50" s="39">
        <v>7</v>
      </c>
      <c r="O50" s="15">
        <f t="shared" si="7"/>
        <v>21</v>
      </c>
      <c r="P50" s="14" t="s">
        <v>86</v>
      </c>
      <c r="Q50" s="39">
        <v>1</v>
      </c>
      <c r="R50" s="15">
        <f t="shared" si="8"/>
        <v>21</v>
      </c>
      <c r="S50" s="1" t="str">
        <f t="shared" si="9"/>
        <v>PRIORITE 2</v>
      </c>
      <c r="T50" s="4" t="s">
        <v>1027</v>
      </c>
      <c r="U50" s="6"/>
      <c r="V50" s="75" t="str">
        <f t="shared" si="4"/>
        <v/>
      </c>
      <c r="W50" s="6"/>
      <c r="X50" s="30" t="str">
        <f t="shared" si="5"/>
        <v/>
      </c>
      <c r="Y50" s="15" t="e">
        <f t="shared" si="10"/>
        <v>#VALUE!</v>
      </c>
      <c r="Z50" s="1" t="e">
        <f t="shared" si="11"/>
        <v>#VALUE!</v>
      </c>
      <c r="AA50" s="8"/>
      <c r="AB50" s="8"/>
      <c r="AC50" s="8"/>
      <c r="AD50" s="145">
        <v>0</v>
      </c>
      <c r="AE50" s="8"/>
      <c r="AF50" s="8"/>
      <c r="AG50" s="8"/>
      <c r="AH50" s="8"/>
      <c r="AI50" s="8"/>
    </row>
    <row r="51" spans="1:35" ht="43.5" x14ac:dyDescent="0.35">
      <c r="A51" s="2">
        <v>44693</v>
      </c>
      <c r="B51" s="4" t="s">
        <v>68</v>
      </c>
      <c r="C51" s="4" t="s">
        <v>813</v>
      </c>
      <c r="D51" s="4" t="s">
        <v>814</v>
      </c>
      <c r="E51" s="4" t="s">
        <v>876</v>
      </c>
      <c r="F51" s="4" t="s">
        <v>140</v>
      </c>
      <c r="G51" s="3">
        <v>1</v>
      </c>
      <c r="H51" s="5" t="s">
        <v>149</v>
      </c>
      <c r="I51" s="4" t="s">
        <v>938</v>
      </c>
      <c r="J51" s="4"/>
      <c r="K51" s="29" t="s">
        <v>79</v>
      </c>
      <c r="L51" s="39">
        <f t="shared" si="2"/>
        <v>2</v>
      </c>
      <c r="M51" s="14" t="s">
        <v>75</v>
      </c>
      <c r="N51" s="39">
        <v>7</v>
      </c>
      <c r="O51" s="15">
        <f t="shared" si="7"/>
        <v>14</v>
      </c>
      <c r="P51" s="14" t="s">
        <v>86</v>
      </c>
      <c r="Q51" s="39">
        <v>1</v>
      </c>
      <c r="R51" s="15">
        <f t="shared" si="8"/>
        <v>14</v>
      </c>
      <c r="S51" s="1" t="str">
        <f t="shared" si="9"/>
        <v>PRIORITE 3</v>
      </c>
      <c r="T51" s="4" t="s">
        <v>1002</v>
      </c>
      <c r="U51" s="6"/>
      <c r="V51" s="75" t="str">
        <f t="shared" si="4"/>
        <v/>
      </c>
      <c r="W51" s="6"/>
      <c r="X51" s="30" t="str">
        <f t="shared" si="5"/>
        <v/>
      </c>
      <c r="Y51" s="15" t="e">
        <f t="shared" si="10"/>
        <v>#VALUE!</v>
      </c>
      <c r="Z51" s="1" t="e">
        <f t="shared" si="11"/>
        <v>#VALUE!</v>
      </c>
      <c r="AA51" s="8"/>
      <c r="AB51" s="8"/>
      <c r="AC51" s="8"/>
      <c r="AD51" s="145">
        <v>0</v>
      </c>
      <c r="AE51" s="8"/>
      <c r="AF51" s="8"/>
      <c r="AG51" s="8"/>
      <c r="AH51" s="8"/>
      <c r="AI51" s="8"/>
    </row>
    <row r="52" spans="1:35" ht="58" x14ac:dyDescent="0.35">
      <c r="A52" s="2">
        <v>44693</v>
      </c>
      <c r="B52" s="4" t="s">
        <v>68</v>
      </c>
      <c r="C52" s="4" t="s">
        <v>815</v>
      </c>
      <c r="D52" s="4" t="s">
        <v>816</v>
      </c>
      <c r="E52" s="4" t="s">
        <v>877</v>
      </c>
      <c r="F52" s="4" t="s">
        <v>140</v>
      </c>
      <c r="G52" s="3">
        <v>1</v>
      </c>
      <c r="H52" s="5" t="s">
        <v>678</v>
      </c>
      <c r="I52" s="4" t="s">
        <v>939</v>
      </c>
      <c r="J52" s="4"/>
      <c r="K52" s="29" t="s">
        <v>79</v>
      </c>
      <c r="L52" s="39">
        <f t="shared" si="2"/>
        <v>2</v>
      </c>
      <c r="M52" s="14" t="s">
        <v>74</v>
      </c>
      <c r="N52" s="39">
        <v>4</v>
      </c>
      <c r="O52" s="15">
        <f t="shared" si="7"/>
        <v>8</v>
      </c>
      <c r="P52" s="14" t="s">
        <v>86</v>
      </c>
      <c r="Q52" s="39">
        <v>1</v>
      </c>
      <c r="R52" s="15">
        <f t="shared" si="8"/>
        <v>8</v>
      </c>
      <c r="S52" s="1" t="str">
        <f t="shared" si="9"/>
        <v>PRIORITE 3</v>
      </c>
      <c r="T52" s="4" t="s">
        <v>1028</v>
      </c>
      <c r="U52" s="6"/>
      <c r="V52" s="75" t="str">
        <f t="shared" si="4"/>
        <v/>
      </c>
      <c r="W52" s="6"/>
      <c r="X52" s="30" t="str">
        <f t="shared" si="5"/>
        <v/>
      </c>
      <c r="Y52" s="15" t="e">
        <f t="shared" si="10"/>
        <v>#VALUE!</v>
      </c>
      <c r="Z52" s="1" t="e">
        <f t="shared" si="11"/>
        <v>#VALUE!</v>
      </c>
      <c r="AA52" s="8"/>
      <c r="AB52" s="8"/>
      <c r="AC52" s="10">
        <v>44742</v>
      </c>
      <c r="AD52" s="145">
        <v>0</v>
      </c>
      <c r="AE52" s="8"/>
      <c r="AF52" s="8"/>
      <c r="AG52" s="8"/>
      <c r="AH52" s="8"/>
      <c r="AI52" s="8"/>
    </row>
    <row r="53" spans="1:35" ht="58" x14ac:dyDescent="0.35">
      <c r="A53" s="2">
        <v>44693</v>
      </c>
      <c r="B53" s="4" t="s">
        <v>771</v>
      </c>
      <c r="C53" s="4" t="s">
        <v>350</v>
      </c>
      <c r="D53" s="4" t="s">
        <v>801</v>
      </c>
      <c r="E53" s="4" t="s">
        <v>878</v>
      </c>
      <c r="F53" s="4" t="s">
        <v>140</v>
      </c>
      <c r="G53" s="3">
        <v>1</v>
      </c>
      <c r="H53" s="5" t="s">
        <v>149</v>
      </c>
      <c r="I53" s="4" t="s">
        <v>940</v>
      </c>
      <c r="J53" s="4" t="s">
        <v>997</v>
      </c>
      <c r="K53" s="29" t="s">
        <v>79</v>
      </c>
      <c r="L53" s="39">
        <f t="shared" si="2"/>
        <v>2</v>
      </c>
      <c r="M53" s="14" t="s">
        <v>75</v>
      </c>
      <c r="N53" s="39">
        <v>7</v>
      </c>
      <c r="O53" s="15">
        <f t="shared" si="7"/>
        <v>14</v>
      </c>
      <c r="P53" s="14" t="s">
        <v>86</v>
      </c>
      <c r="Q53" s="39">
        <v>1</v>
      </c>
      <c r="R53" s="15">
        <f t="shared" si="8"/>
        <v>14</v>
      </c>
      <c r="S53" s="1" t="str">
        <f t="shared" si="9"/>
        <v>PRIORITE 3</v>
      </c>
      <c r="T53" s="4" t="s">
        <v>1029</v>
      </c>
      <c r="U53" s="6"/>
      <c r="V53" s="75" t="str">
        <f t="shared" si="4"/>
        <v/>
      </c>
      <c r="W53" s="6"/>
      <c r="X53" s="30" t="str">
        <f t="shared" si="5"/>
        <v/>
      </c>
      <c r="Y53" s="15" t="e">
        <f t="shared" si="10"/>
        <v>#VALUE!</v>
      </c>
      <c r="Z53" s="1" t="e">
        <f t="shared" si="11"/>
        <v>#VALUE!</v>
      </c>
      <c r="AA53" s="8"/>
      <c r="AB53" s="8"/>
      <c r="AC53" s="8"/>
      <c r="AD53" s="145">
        <v>0</v>
      </c>
      <c r="AE53" s="8"/>
      <c r="AF53" s="8"/>
      <c r="AG53" s="8"/>
      <c r="AH53" s="8"/>
      <c r="AI53" s="8"/>
    </row>
    <row r="54" spans="1:35" ht="58" x14ac:dyDescent="0.35">
      <c r="A54" s="2">
        <v>44693</v>
      </c>
      <c r="B54" s="4" t="s">
        <v>771</v>
      </c>
      <c r="C54" s="4" t="s">
        <v>350</v>
      </c>
      <c r="D54" s="4" t="s">
        <v>797</v>
      </c>
      <c r="E54" s="4" t="s">
        <v>878</v>
      </c>
      <c r="F54" s="4" t="s">
        <v>140</v>
      </c>
      <c r="G54" s="3">
        <v>1</v>
      </c>
      <c r="H54" s="5" t="s">
        <v>149</v>
      </c>
      <c r="I54" s="4" t="s">
        <v>940</v>
      </c>
      <c r="J54" s="4" t="s">
        <v>997</v>
      </c>
      <c r="K54" s="29" t="s">
        <v>79</v>
      </c>
      <c r="L54" s="39">
        <f t="shared" si="2"/>
        <v>2</v>
      </c>
      <c r="M54" s="14" t="s">
        <v>75</v>
      </c>
      <c r="N54" s="39">
        <v>7</v>
      </c>
      <c r="O54" s="15">
        <f t="shared" si="7"/>
        <v>14</v>
      </c>
      <c r="P54" s="14" t="s">
        <v>86</v>
      </c>
      <c r="Q54" s="39">
        <v>1</v>
      </c>
      <c r="R54" s="15">
        <f t="shared" si="8"/>
        <v>14</v>
      </c>
      <c r="S54" s="1" t="str">
        <f t="shared" si="9"/>
        <v>PRIORITE 3</v>
      </c>
      <c r="T54" s="4" t="s">
        <v>1029</v>
      </c>
      <c r="U54" s="6"/>
      <c r="V54" s="75" t="str">
        <f t="shared" si="4"/>
        <v/>
      </c>
      <c r="W54" s="6"/>
      <c r="X54" s="30" t="str">
        <f t="shared" si="5"/>
        <v/>
      </c>
      <c r="Y54" s="15" t="e">
        <f t="shared" si="10"/>
        <v>#VALUE!</v>
      </c>
      <c r="Z54" s="1" t="e">
        <f t="shared" si="11"/>
        <v>#VALUE!</v>
      </c>
      <c r="AA54" s="8"/>
      <c r="AB54" s="8"/>
      <c r="AC54" s="8"/>
      <c r="AD54" s="145">
        <v>0</v>
      </c>
      <c r="AE54" s="8"/>
      <c r="AF54" s="8"/>
      <c r="AG54" s="8"/>
      <c r="AH54" s="8"/>
      <c r="AI54" s="8"/>
    </row>
    <row r="55" spans="1:35" ht="58" x14ac:dyDescent="0.35">
      <c r="A55" s="2">
        <v>44693</v>
      </c>
      <c r="B55" s="4" t="s">
        <v>772</v>
      </c>
      <c r="C55" s="4" t="s">
        <v>817</v>
      </c>
      <c r="D55" s="4" t="s">
        <v>818</v>
      </c>
      <c r="E55" s="4" t="s">
        <v>879</v>
      </c>
      <c r="F55" s="4" t="s">
        <v>140</v>
      </c>
      <c r="G55" s="3">
        <v>1</v>
      </c>
      <c r="H55" s="5" t="s">
        <v>148</v>
      </c>
      <c r="I55" s="4" t="s">
        <v>941</v>
      </c>
      <c r="J55" s="4" t="s">
        <v>1004</v>
      </c>
      <c r="K55" s="29" t="s">
        <v>78</v>
      </c>
      <c r="L55" s="39" t="str">
        <f t="shared" si="2"/>
        <v>3</v>
      </c>
      <c r="M55" s="14" t="s">
        <v>73</v>
      </c>
      <c r="N55" s="39">
        <v>1</v>
      </c>
      <c r="O55" s="15">
        <f t="shared" si="7"/>
        <v>3</v>
      </c>
      <c r="P55" s="14" t="s">
        <v>83</v>
      </c>
      <c r="Q55" s="39">
        <v>0.4</v>
      </c>
      <c r="R55" s="15">
        <f t="shared" si="8"/>
        <v>1.2000000000000002</v>
      </c>
      <c r="S55" s="1" t="str">
        <f t="shared" si="9"/>
        <v>PRIORITE 4</v>
      </c>
      <c r="T55" s="4" t="s">
        <v>1030</v>
      </c>
      <c r="U55" s="6"/>
      <c r="V55" s="75" t="str">
        <f t="shared" si="4"/>
        <v/>
      </c>
      <c r="W55" s="6"/>
      <c r="X55" s="30" t="str">
        <f t="shared" si="5"/>
        <v/>
      </c>
      <c r="Y55" s="15" t="e">
        <f t="shared" si="10"/>
        <v>#VALUE!</v>
      </c>
      <c r="Z55" s="1" t="e">
        <f t="shared" si="11"/>
        <v>#VALUE!</v>
      </c>
      <c r="AA55" s="8"/>
      <c r="AB55" s="8"/>
      <c r="AC55" s="10">
        <v>44834</v>
      </c>
      <c r="AD55" s="145">
        <v>0</v>
      </c>
      <c r="AE55" s="8"/>
      <c r="AF55" s="8"/>
      <c r="AG55" s="8"/>
      <c r="AH55" s="8"/>
      <c r="AI55" s="8"/>
    </row>
    <row r="56" spans="1:35" ht="58" x14ac:dyDescent="0.35">
      <c r="A56" s="2">
        <v>44693</v>
      </c>
      <c r="B56" s="4" t="s">
        <v>69</v>
      </c>
      <c r="C56" s="4" t="s">
        <v>819</v>
      </c>
      <c r="D56" s="4" t="s">
        <v>820</v>
      </c>
      <c r="E56" s="4" t="s">
        <v>20</v>
      </c>
      <c r="F56" s="4" t="s">
        <v>140</v>
      </c>
      <c r="G56" s="3">
        <v>1</v>
      </c>
      <c r="H56" s="5" t="s">
        <v>149</v>
      </c>
      <c r="I56" s="4" t="s">
        <v>942</v>
      </c>
      <c r="J56" s="4" t="s">
        <v>1005</v>
      </c>
      <c r="K56" s="29" t="s">
        <v>80</v>
      </c>
      <c r="L56" s="39" t="str">
        <f t="shared" si="2"/>
        <v>1</v>
      </c>
      <c r="M56" s="14" t="s">
        <v>74</v>
      </c>
      <c r="N56" s="39">
        <v>4</v>
      </c>
      <c r="O56" s="15">
        <f t="shared" si="7"/>
        <v>4</v>
      </c>
      <c r="P56" s="14" t="s">
        <v>85</v>
      </c>
      <c r="Q56" s="39">
        <v>0.9</v>
      </c>
      <c r="R56" s="15">
        <f t="shared" si="8"/>
        <v>3.6</v>
      </c>
      <c r="S56" s="1" t="str">
        <f t="shared" si="9"/>
        <v>PRIORITE 4</v>
      </c>
      <c r="T56" s="4"/>
      <c r="U56" s="6"/>
      <c r="V56" s="75" t="str">
        <f t="shared" si="4"/>
        <v/>
      </c>
      <c r="W56" s="6"/>
      <c r="X56" s="30" t="str">
        <f t="shared" si="5"/>
        <v/>
      </c>
      <c r="Y56" s="15" t="e">
        <f t="shared" si="10"/>
        <v>#VALUE!</v>
      </c>
      <c r="Z56" s="1" t="e">
        <f t="shared" si="11"/>
        <v>#VALUE!</v>
      </c>
      <c r="AA56" s="8"/>
      <c r="AB56" s="8"/>
      <c r="AC56" s="8"/>
      <c r="AD56" s="145">
        <v>0</v>
      </c>
      <c r="AE56" s="8"/>
      <c r="AF56" s="8"/>
      <c r="AG56" s="8"/>
      <c r="AH56" s="8"/>
      <c r="AI56" s="8"/>
    </row>
    <row r="57" spans="1:35" ht="43.5" x14ac:dyDescent="0.35">
      <c r="A57" s="2">
        <v>44693</v>
      </c>
      <c r="B57" s="4" t="s">
        <v>765</v>
      </c>
      <c r="C57" s="4" t="s">
        <v>819</v>
      </c>
      <c r="D57" s="4" t="s">
        <v>801</v>
      </c>
      <c r="E57" s="4" t="s">
        <v>880</v>
      </c>
      <c r="F57" s="4" t="s">
        <v>140</v>
      </c>
      <c r="G57" s="3">
        <v>1</v>
      </c>
      <c r="H57" s="5" t="s">
        <v>137</v>
      </c>
      <c r="I57" s="4" t="s">
        <v>943</v>
      </c>
      <c r="J57" s="4" t="s">
        <v>1006</v>
      </c>
      <c r="K57" s="29" t="s">
        <v>79</v>
      </c>
      <c r="L57" s="39">
        <f t="shared" si="2"/>
        <v>2</v>
      </c>
      <c r="M57" s="14" t="s">
        <v>75</v>
      </c>
      <c r="N57" s="39">
        <v>7</v>
      </c>
      <c r="O57" s="15">
        <f t="shared" si="7"/>
        <v>14</v>
      </c>
      <c r="P57" s="14" t="s">
        <v>84</v>
      </c>
      <c r="Q57" s="39">
        <v>0.7</v>
      </c>
      <c r="R57" s="15">
        <f t="shared" si="8"/>
        <v>9.7999999999999989</v>
      </c>
      <c r="S57" s="1" t="str">
        <f t="shared" si="9"/>
        <v>PRIORITE 3</v>
      </c>
      <c r="T57" s="4"/>
      <c r="U57" s="6"/>
      <c r="V57" s="75" t="str">
        <f t="shared" si="4"/>
        <v/>
      </c>
      <c r="W57" s="6"/>
      <c r="X57" s="30" t="str">
        <f t="shared" si="5"/>
        <v/>
      </c>
      <c r="Y57" s="15" t="e">
        <f t="shared" si="10"/>
        <v>#VALUE!</v>
      </c>
      <c r="Z57" s="1" t="e">
        <f t="shared" si="11"/>
        <v>#VALUE!</v>
      </c>
      <c r="AA57" s="8"/>
      <c r="AB57" s="8"/>
      <c r="AC57" s="8"/>
      <c r="AD57" s="145">
        <v>0</v>
      </c>
      <c r="AE57" s="8"/>
      <c r="AF57" s="8"/>
      <c r="AG57" s="8"/>
      <c r="AH57" s="8"/>
      <c r="AI57" s="8"/>
    </row>
    <row r="58" spans="1:35" ht="58" x14ac:dyDescent="0.35">
      <c r="A58" s="2">
        <v>44693</v>
      </c>
      <c r="B58" s="4" t="s">
        <v>765</v>
      </c>
      <c r="C58" s="4" t="s">
        <v>819</v>
      </c>
      <c r="D58" s="4" t="s">
        <v>801</v>
      </c>
      <c r="E58" s="4" t="s">
        <v>881</v>
      </c>
      <c r="F58" s="4" t="s">
        <v>140</v>
      </c>
      <c r="G58" s="3">
        <v>1</v>
      </c>
      <c r="H58" s="5" t="s">
        <v>148</v>
      </c>
      <c r="I58" s="4" t="s">
        <v>944</v>
      </c>
      <c r="J58" s="4"/>
      <c r="K58" s="29" t="s">
        <v>79</v>
      </c>
      <c r="L58" s="39">
        <f t="shared" si="2"/>
        <v>2</v>
      </c>
      <c r="M58" s="14" t="s">
        <v>74</v>
      </c>
      <c r="N58" s="39">
        <v>4</v>
      </c>
      <c r="O58" s="15">
        <f t="shared" si="7"/>
        <v>8</v>
      </c>
      <c r="P58" s="14" t="s">
        <v>86</v>
      </c>
      <c r="Q58" s="39">
        <v>1</v>
      </c>
      <c r="R58" s="15">
        <f t="shared" si="8"/>
        <v>8</v>
      </c>
      <c r="S58" s="1" t="str">
        <f t="shared" si="9"/>
        <v>PRIORITE 3</v>
      </c>
      <c r="T58" s="4"/>
      <c r="U58" s="6"/>
      <c r="V58" s="75" t="str">
        <f t="shared" si="4"/>
        <v/>
      </c>
      <c r="W58" s="6"/>
      <c r="X58" s="30" t="str">
        <f t="shared" si="5"/>
        <v/>
      </c>
      <c r="Y58" s="15" t="e">
        <f t="shared" si="10"/>
        <v>#VALUE!</v>
      </c>
      <c r="Z58" s="1" t="e">
        <f t="shared" si="11"/>
        <v>#VALUE!</v>
      </c>
      <c r="AA58" s="8"/>
      <c r="AB58" s="8"/>
      <c r="AC58" s="8"/>
      <c r="AD58" s="145">
        <v>0</v>
      </c>
      <c r="AE58" s="8"/>
      <c r="AF58" s="8"/>
      <c r="AG58" s="8"/>
      <c r="AH58" s="8"/>
      <c r="AI58" s="8"/>
    </row>
    <row r="59" spans="1:35" ht="29" x14ac:dyDescent="0.35">
      <c r="A59" s="2">
        <v>44693</v>
      </c>
      <c r="B59" s="4" t="s">
        <v>69</v>
      </c>
      <c r="C59" s="4" t="s">
        <v>817</v>
      </c>
      <c r="D59" s="4" t="s">
        <v>821</v>
      </c>
      <c r="E59" s="4" t="s">
        <v>882</v>
      </c>
      <c r="F59" s="4" t="s">
        <v>140</v>
      </c>
      <c r="G59" s="3">
        <v>1</v>
      </c>
      <c r="H59" s="5" t="s">
        <v>149</v>
      </c>
      <c r="I59" s="4" t="s">
        <v>60</v>
      </c>
      <c r="J59" s="4"/>
      <c r="K59" s="29" t="s">
        <v>80</v>
      </c>
      <c r="L59" s="39" t="str">
        <f t="shared" si="2"/>
        <v>1</v>
      </c>
      <c r="M59" s="14" t="s">
        <v>74</v>
      </c>
      <c r="N59" s="39">
        <v>4</v>
      </c>
      <c r="O59" s="15">
        <f t="shared" si="7"/>
        <v>4</v>
      </c>
      <c r="P59" s="14" t="s">
        <v>86</v>
      </c>
      <c r="Q59" s="39">
        <v>1</v>
      </c>
      <c r="R59" s="15">
        <f t="shared" si="8"/>
        <v>4</v>
      </c>
      <c r="S59" s="1" t="str">
        <f t="shared" si="9"/>
        <v>PRIORITE 4</v>
      </c>
      <c r="T59" s="4" t="s">
        <v>1031</v>
      </c>
      <c r="U59" s="6"/>
      <c r="V59" s="75" t="str">
        <f t="shared" si="4"/>
        <v/>
      </c>
      <c r="W59" s="6"/>
      <c r="X59" s="30" t="str">
        <f t="shared" si="5"/>
        <v/>
      </c>
      <c r="Y59" s="15" t="e">
        <f t="shared" si="10"/>
        <v>#VALUE!</v>
      </c>
      <c r="Z59" s="1" t="e">
        <f t="shared" si="11"/>
        <v>#VALUE!</v>
      </c>
      <c r="AA59" s="8"/>
      <c r="AB59" s="8"/>
      <c r="AC59" s="10">
        <v>44742</v>
      </c>
      <c r="AD59" s="145">
        <v>0</v>
      </c>
      <c r="AE59" s="8"/>
      <c r="AF59" s="8"/>
      <c r="AG59" s="8"/>
      <c r="AH59" s="8"/>
      <c r="AI59" s="8"/>
    </row>
    <row r="60" spans="1:35" ht="43.5" x14ac:dyDescent="0.35">
      <c r="A60" s="2">
        <v>44693</v>
      </c>
      <c r="B60" s="4" t="s">
        <v>68</v>
      </c>
      <c r="C60" s="4" t="s">
        <v>351</v>
      </c>
      <c r="D60" s="4" t="s">
        <v>822</v>
      </c>
      <c r="E60" s="4" t="s">
        <v>883</v>
      </c>
      <c r="F60" s="4" t="s">
        <v>140</v>
      </c>
      <c r="G60" s="3">
        <v>2</v>
      </c>
      <c r="H60" s="5" t="s">
        <v>255</v>
      </c>
      <c r="I60" s="4" t="s">
        <v>945</v>
      </c>
      <c r="J60" s="4"/>
      <c r="K60" s="29" t="s">
        <v>78</v>
      </c>
      <c r="L60" s="39" t="str">
        <f t="shared" si="2"/>
        <v>3</v>
      </c>
      <c r="M60" s="14" t="s">
        <v>75</v>
      </c>
      <c r="N60" s="39">
        <v>7</v>
      </c>
      <c r="O60" s="15">
        <f t="shared" si="7"/>
        <v>21</v>
      </c>
      <c r="P60" s="14" t="s">
        <v>86</v>
      </c>
      <c r="Q60" s="39">
        <v>1</v>
      </c>
      <c r="R60" s="15">
        <f t="shared" si="8"/>
        <v>21</v>
      </c>
      <c r="S60" s="1" t="str">
        <f t="shared" si="9"/>
        <v>PRIORITE 2</v>
      </c>
      <c r="T60" s="4" t="s">
        <v>1032</v>
      </c>
      <c r="U60" s="6"/>
      <c r="V60" s="75" t="str">
        <f t="shared" si="4"/>
        <v/>
      </c>
      <c r="W60" s="6"/>
      <c r="X60" s="30" t="str">
        <f t="shared" si="5"/>
        <v/>
      </c>
      <c r="Y60" s="15" t="e">
        <f t="shared" si="10"/>
        <v>#VALUE!</v>
      </c>
      <c r="Z60" s="1" t="e">
        <f t="shared" si="11"/>
        <v>#VALUE!</v>
      </c>
      <c r="AA60" s="8"/>
      <c r="AB60" s="8"/>
      <c r="AC60" s="10">
        <v>44834</v>
      </c>
      <c r="AD60" s="145">
        <v>0</v>
      </c>
      <c r="AE60" s="8"/>
      <c r="AF60" s="8"/>
      <c r="AG60" s="8"/>
      <c r="AH60" s="8"/>
      <c r="AI60" s="8"/>
    </row>
    <row r="61" spans="1:35" ht="58" x14ac:dyDescent="0.35">
      <c r="A61" s="2">
        <v>44693</v>
      </c>
      <c r="B61" s="4" t="s">
        <v>773</v>
      </c>
      <c r="C61" s="4" t="s">
        <v>823</v>
      </c>
      <c r="D61" s="4" t="s">
        <v>824</v>
      </c>
      <c r="E61" s="4" t="s">
        <v>884</v>
      </c>
      <c r="F61" s="4" t="s">
        <v>140</v>
      </c>
      <c r="G61" s="3" t="s">
        <v>898</v>
      </c>
      <c r="H61" s="5" t="s">
        <v>148</v>
      </c>
      <c r="I61" s="4" t="s">
        <v>946</v>
      </c>
      <c r="J61" s="4" t="s">
        <v>1007</v>
      </c>
      <c r="K61" s="29" t="s">
        <v>77</v>
      </c>
      <c r="L61" s="39" t="str">
        <f t="shared" si="2"/>
        <v>4</v>
      </c>
      <c r="M61" s="14" t="s">
        <v>76</v>
      </c>
      <c r="N61" s="39">
        <v>10</v>
      </c>
      <c r="O61" s="15">
        <f t="shared" si="7"/>
        <v>40</v>
      </c>
      <c r="P61" s="14" t="s">
        <v>86</v>
      </c>
      <c r="Q61" s="39">
        <v>1</v>
      </c>
      <c r="R61" s="15">
        <f t="shared" si="8"/>
        <v>40</v>
      </c>
      <c r="S61" s="1" t="str">
        <f t="shared" si="9"/>
        <v>PRIORITE 1</v>
      </c>
      <c r="T61" s="4" t="s">
        <v>1033</v>
      </c>
      <c r="U61" s="6"/>
      <c r="V61" s="75" t="str">
        <f t="shared" si="4"/>
        <v/>
      </c>
      <c r="W61" s="6"/>
      <c r="X61" s="30" t="str">
        <f t="shared" si="5"/>
        <v/>
      </c>
      <c r="Y61" s="15" t="e">
        <f t="shared" si="10"/>
        <v>#VALUE!</v>
      </c>
      <c r="Z61" s="1" t="e">
        <f t="shared" si="11"/>
        <v>#VALUE!</v>
      </c>
      <c r="AA61" s="8"/>
      <c r="AB61" s="8"/>
      <c r="AC61" s="10">
        <v>44834</v>
      </c>
      <c r="AD61" s="145">
        <v>0</v>
      </c>
      <c r="AE61" s="8"/>
      <c r="AF61" s="8"/>
      <c r="AG61" s="8"/>
      <c r="AH61" s="8"/>
      <c r="AI61" s="8"/>
    </row>
    <row r="62" spans="1:35" ht="43.5" x14ac:dyDescent="0.35">
      <c r="A62" s="80">
        <v>44693</v>
      </c>
      <c r="B62" s="9" t="s">
        <v>70</v>
      </c>
      <c r="C62" s="9"/>
      <c r="D62" s="9" t="s">
        <v>825</v>
      </c>
      <c r="E62" s="9" t="s">
        <v>885</v>
      </c>
      <c r="F62" s="9" t="s">
        <v>140</v>
      </c>
      <c r="G62" s="85">
        <v>6</v>
      </c>
      <c r="H62" s="88" t="s">
        <v>150</v>
      </c>
      <c r="I62" s="9" t="s">
        <v>947</v>
      </c>
      <c r="J62" s="9"/>
      <c r="K62" s="29" t="s">
        <v>79</v>
      </c>
      <c r="L62" s="39">
        <f t="shared" si="2"/>
        <v>2</v>
      </c>
      <c r="M62" s="14" t="s">
        <v>73</v>
      </c>
      <c r="N62" s="39">
        <v>1</v>
      </c>
      <c r="O62" s="15">
        <f t="shared" si="7"/>
        <v>2</v>
      </c>
      <c r="P62" s="14" t="s">
        <v>87</v>
      </c>
      <c r="Q62" s="39">
        <v>0.1</v>
      </c>
      <c r="R62" s="15">
        <f t="shared" si="8"/>
        <v>0.2</v>
      </c>
      <c r="S62" s="1" t="str">
        <f t="shared" si="9"/>
        <v>PRIORITE 4</v>
      </c>
      <c r="T62" s="9" t="s">
        <v>1034</v>
      </c>
      <c r="U62" s="6"/>
      <c r="V62" s="75" t="str">
        <f t="shared" si="4"/>
        <v/>
      </c>
      <c r="W62" s="6"/>
      <c r="X62" s="30" t="str">
        <f t="shared" si="5"/>
        <v/>
      </c>
      <c r="Y62" s="15" t="e">
        <f t="shared" si="10"/>
        <v>#VALUE!</v>
      </c>
      <c r="Z62" s="1" t="e">
        <f t="shared" si="11"/>
        <v>#VALUE!</v>
      </c>
      <c r="AA62" s="100" t="s">
        <v>752</v>
      </c>
      <c r="AB62" s="100" t="s">
        <v>753</v>
      </c>
      <c r="AC62" s="99">
        <v>42004</v>
      </c>
      <c r="AD62" s="145">
        <v>0</v>
      </c>
      <c r="AE62" s="99">
        <v>41943</v>
      </c>
      <c r="AF62" s="8"/>
      <c r="AG62" s="8"/>
      <c r="AH62" s="100" t="s">
        <v>750</v>
      </c>
      <c r="AI62" s="8"/>
    </row>
    <row r="63" spans="1:35" ht="43.5" x14ac:dyDescent="0.35">
      <c r="A63" s="2">
        <v>44693</v>
      </c>
      <c r="B63" s="4" t="s">
        <v>67</v>
      </c>
      <c r="C63" s="4" t="s">
        <v>350</v>
      </c>
      <c r="D63" s="4" t="s">
        <v>826</v>
      </c>
      <c r="E63" s="4" t="s">
        <v>410</v>
      </c>
      <c r="F63" s="4" t="s">
        <v>140</v>
      </c>
      <c r="G63" s="3">
        <v>1</v>
      </c>
      <c r="H63" s="5" t="s">
        <v>137</v>
      </c>
      <c r="I63" s="4" t="s">
        <v>948</v>
      </c>
      <c r="J63" s="4"/>
      <c r="K63" s="29" t="s">
        <v>79</v>
      </c>
      <c r="L63" s="39">
        <f t="shared" si="2"/>
        <v>2</v>
      </c>
      <c r="M63" s="14" t="s">
        <v>75</v>
      </c>
      <c r="N63" s="39">
        <v>7</v>
      </c>
      <c r="O63" s="15">
        <f t="shared" si="7"/>
        <v>14</v>
      </c>
      <c r="P63" s="14" t="s">
        <v>86</v>
      </c>
      <c r="Q63" s="39">
        <v>1</v>
      </c>
      <c r="R63" s="15">
        <f t="shared" si="8"/>
        <v>14</v>
      </c>
      <c r="S63" s="1" t="str">
        <f t="shared" si="9"/>
        <v>PRIORITE 3</v>
      </c>
      <c r="T63" s="4" t="s">
        <v>1035</v>
      </c>
      <c r="U63" s="6"/>
      <c r="V63" s="75" t="str">
        <f t="shared" si="4"/>
        <v/>
      </c>
      <c r="W63" s="6"/>
      <c r="X63" s="30" t="str">
        <f t="shared" si="5"/>
        <v/>
      </c>
      <c r="Y63" s="15" t="e">
        <f t="shared" si="10"/>
        <v>#VALUE!</v>
      </c>
      <c r="Z63" s="1" t="e">
        <f t="shared" si="11"/>
        <v>#VALUE!</v>
      </c>
      <c r="AA63" s="8"/>
      <c r="AB63" s="8"/>
      <c r="AC63" s="10">
        <v>44834</v>
      </c>
      <c r="AD63" s="145">
        <v>0</v>
      </c>
      <c r="AE63" s="8"/>
      <c r="AF63" s="8"/>
      <c r="AG63" s="8"/>
      <c r="AH63" s="8"/>
      <c r="AI63" s="8"/>
    </row>
    <row r="64" spans="1:35" ht="87" x14ac:dyDescent="0.35">
      <c r="A64" s="2">
        <v>44693</v>
      </c>
      <c r="B64" s="4" t="s">
        <v>67</v>
      </c>
      <c r="C64" s="4" t="s">
        <v>350</v>
      </c>
      <c r="D64" s="4" t="s">
        <v>827</v>
      </c>
      <c r="E64" s="4" t="s">
        <v>886</v>
      </c>
      <c r="F64" s="4" t="s">
        <v>140</v>
      </c>
      <c r="G64" s="3">
        <v>1</v>
      </c>
      <c r="H64" s="5" t="s">
        <v>149</v>
      </c>
      <c r="I64" s="4" t="s">
        <v>949</v>
      </c>
      <c r="J64" s="4"/>
      <c r="K64" s="29" t="s">
        <v>77</v>
      </c>
      <c r="L64" s="39" t="str">
        <f t="shared" si="2"/>
        <v>4</v>
      </c>
      <c r="M64" s="14" t="s">
        <v>74</v>
      </c>
      <c r="N64" s="39">
        <v>4</v>
      </c>
      <c r="O64" s="15">
        <f t="shared" si="7"/>
        <v>16</v>
      </c>
      <c r="P64" s="14" t="s">
        <v>86</v>
      </c>
      <c r="Q64" s="39">
        <v>1</v>
      </c>
      <c r="R64" s="15">
        <f t="shared" si="8"/>
        <v>16</v>
      </c>
      <c r="S64" s="1" t="str">
        <f t="shared" si="9"/>
        <v>PRIORITE 3</v>
      </c>
      <c r="T64" s="4" t="s">
        <v>1036</v>
      </c>
      <c r="U64" s="6"/>
      <c r="V64" s="75" t="str">
        <f t="shared" si="4"/>
        <v/>
      </c>
      <c r="W64" s="6"/>
      <c r="X64" s="30" t="str">
        <f t="shared" si="5"/>
        <v/>
      </c>
      <c r="Y64" s="15" t="e">
        <f t="shared" si="10"/>
        <v>#VALUE!</v>
      </c>
      <c r="Z64" s="1" t="e">
        <f t="shared" si="11"/>
        <v>#VALUE!</v>
      </c>
      <c r="AA64" s="8"/>
      <c r="AB64" s="8"/>
      <c r="AC64" s="10">
        <v>44834</v>
      </c>
      <c r="AD64" s="145">
        <v>0</v>
      </c>
      <c r="AE64" s="8"/>
      <c r="AF64" s="8"/>
      <c r="AG64" s="8"/>
      <c r="AH64" s="8"/>
      <c r="AI64" s="8"/>
    </row>
    <row r="65" spans="1:35" ht="29" x14ac:dyDescent="0.35">
      <c r="A65" s="2">
        <v>44693</v>
      </c>
      <c r="B65" s="4" t="s">
        <v>774</v>
      </c>
      <c r="C65" s="4" t="s">
        <v>350</v>
      </c>
      <c r="D65" s="4" t="s">
        <v>828</v>
      </c>
      <c r="E65" s="4" t="s">
        <v>887</v>
      </c>
      <c r="F65" s="4" t="s">
        <v>140</v>
      </c>
      <c r="G65" s="3">
        <v>1</v>
      </c>
      <c r="H65" s="5" t="s">
        <v>149</v>
      </c>
      <c r="I65" s="4" t="s">
        <v>950</v>
      </c>
      <c r="J65" s="4"/>
      <c r="K65" s="29" t="s">
        <v>78</v>
      </c>
      <c r="L65" s="39" t="str">
        <f t="shared" si="2"/>
        <v>3</v>
      </c>
      <c r="M65" s="14" t="s">
        <v>74</v>
      </c>
      <c r="N65" s="39">
        <v>4</v>
      </c>
      <c r="O65" s="15">
        <f t="shared" si="7"/>
        <v>12</v>
      </c>
      <c r="P65" s="14" t="s">
        <v>86</v>
      </c>
      <c r="Q65" s="39">
        <v>1</v>
      </c>
      <c r="R65" s="15">
        <f t="shared" si="8"/>
        <v>12</v>
      </c>
      <c r="S65" s="1" t="str">
        <f t="shared" si="9"/>
        <v>PRIORITE 3</v>
      </c>
      <c r="T65" s="4"/>
      <c r="U65" s="6"/>
      <c r="V65" s="75" t="str">
        <f t="shared" si="4"/>
        <v/>
      </c>
      <c r="W65" s="6"/>
      <c r="X65" s="30" t="str">
        <f t="shared" si="5"/>
        <v/>
      </c>
      <c r="Y65" s="15" t="e">
        <f t="shared" si="10"/>
        <v>#VALUE!</v>
      </c>
      <c r="Z65" s="1" t="e">
        <f t="shared" si="11"/>
        <v>#VALUE!</v>
      </c>
      <c r="AA65" s="8"/>
      <c r="AB65" s="8"/>
      <c r="AC65" s="8"/>
      <c r="AD65" s="145">
        <v>0</v>
      </c>
      <c r="AE65" s="8"/>
      <c r="AF65" s="8"/>
      <c r="AG65" s="8"/>
      <c r="AH65" s="8"/>
      <c r="AI65" s="8"/>
    </row>
    <row r="66" spans="1:35" ht="58" x14ac:dyDescent="0.35">
      <c r="A66" s="2">
        <v>44693</v>
      </c>
      <c r="B66" s="4" t="s">
        <v>67</v>
      </c>
      <c r="C66" s="4" t="s">
        <v>350</v>
      </c>
      <c r="D66" s="4" t="s">
        <v>818</v>
      </c>
      <c r="E66" s="4" t="s">
        <v>879</v>
      </c>
      <c r="F66" s="4" t="s">
        <v>140</v>
      </c>
      <c r="G66" s="3">
        <v>1</v>
      </c>
      <c r="H66" s="5" t="s">
        <v>148</v>
      </c>
      <c r="I66" s="4" t="s">
        <v>951</v>
      </c>
      <c r="J66" s="4"/>
      <c r="K66" s="29" t="s">
        <v>79</v>
      </c>
      <c r="L66" s="39">
        <f t="shared" si="2"/>
        <v>2</v>
      </c>
      <c r="M66" s="14" t="s">
        <v>73</v>
      </c>
      <c r="N66" s="39">
        <v>1</v>
      </c>
      <c r="O66" s="15">
        <f t="shared" si="7"/>
        <v>2</v>
      </c>
      <c r="P66" s="14" t="s">
        <v>86</v>
      </c>
      <c r="Q66" s="39">
        <v>1</v>
      </c>
      <c r="R66" s="15">
        <f t="shared" si="8"/>
        <v>2</v>
      </c>
      <c r="S66" s="1" t="str">
        <f t="shared" si="9"/>
        <v>PRIORITE 4</v>
      </c>
      <c r="T66" s="4" t="s">
        <v>1030</v>
      </c>
      <c r="U66" s="6"/>
      <c r="V66" s="75" t="str">
        <f t="shared" si="4"/>
        <v/>
      </c>
      <c r="W66" s="6"/>
      <c r="X66" s="30" t="str">
        <f t="shared" si="5"/>
        <v/>
      </c>
      <c r="Y66" s="15" t="e">
        <f t="shared" si="10"/>
        <v>#VALUE!</v>
      </c>
      <c r="Z66" s="1" t="e">
        <f t="shared" si="11"/>
        <v>#VALUE!</v>
      </c>
      <c r="AA66" s="8"/>
      <c r="AB66" s="8"/>
      <c r="AC66" s="8"/>
      <c r="AD66" s="145">
        <v>0</v>
      </c>
      <c r="AE66" s="8"/>
      <c r="AF66" s="8"/>
      <c r="AG66" s="8"/>
      <c r="AH66" s="8"/>
      <c r="AI66" s="8"/>
    </row>
    <row r="67" spans="1:35" ht="43.5" x14ac:dyDescent="0.35">
      <c r="A67" s="2">
        <v>44693</v>
      </c>
      <c r="B67" s="4" t="s">
        <v>67</v>
      </c>
      <c r="C67" s="4" t="s">
        <v>350</v>
      </c>
      <c r="D67" s="4" t="s">
        <v>829</v>
      </c>
      <c r="E67" s="4" t="s">
        <v>888</v>
      </c>
      <c r="F67" s="4" t="s">
        <v>140</v>
      </c>
      <c r="G67" s="3">
        <v>1</v>
      </c>
      <c r="H67" s="5" t="s">
        <v>149</v>
      </c>
      <c r="I67" s="4" t="s">
        <v>952</v>
      </c>
      <c r="J67" s="4" t="s">
        <v>997</v>
      </c>
      <c r="K67" s="29" t="s">
        <v>79</v>
      </c>
      <c r="L67" s="39">
        <f t="shared" ref="L67:L86" si="12">IF(K67="quotidien","4",IF(K67="récurrent","3",IF(K67="peu probable",2,IF(K67="rare","1",""))))</f>
        <v>2</v>
      </c>
      <c r="M67" s="14" t="s">
        <v>74</v>
      </c>
      <c r="N67" s="39">
        <v>4</v>
      </c>
      <c r="O67" s="15">
        <f t="shared" si="7"/>
        <v>8</v>
      </c>
      <c r="P67" s="14" t="s">
        <v>86</v>
      </c>
      <c r="Q67" s="39">
        <v>1</v>
      </c>
      <c r="R67" s="15">
        <f t="shared" si="8"/>
        <v>8</v>
      </c>
      <c r="S67" s="1" t="str">
        <f t="shared" si="9"/>
        <v>PRIORITE 3</v>
      </c>
      <c r="T67" s="4"/>
      <c r="U67" s="6"/>
      <c r="V67" s="75" t="str">
        <f t="shared" ref="V67:V86" si="13">IF(U67="quotidien","4",IF(U67="récurrent","3",IF(U67="peu probable",2,IF(U67="rare","1",""))))</f>
        <v/>
      </c>
      <c r="W67" s="6"/>
      <c r="X67" s="30" t="str">
        <f t="shared" ref="X67:X86" si="14">IF(W67="mineure","1",IF(W67="modérée","4",IF(W67="grave",7,IF(W67="très grave","10",""))))</f>
        <v/>
      </c>
      <c r="Y67" s="15" t="e">
        <f t="shared" si="10"/>
        <v>#VALUE!</v>
      </c>
      <c r="Z67" s="1" t="e">
        <f t="shared" si="11"/>
        <v>#VALUE!</v>
      </c>
      <c r="AA67" s="8"/>
      <c r="AB67" s="8"/>
      <c r="AC67" s="8"/>
      <c r="AD67" s="145">
        <v>0</v>
      </c>
      <c r="AE67" s="8"/>
      <c r="AF67" s="8"/>
      <c r="AG67" s="8"/>
      <c r="AH67" s="8"/>
      <c r="AI67" s="8"/>
    </row>
    <row r="68" spans="1:35" ht="29" x14ac:dyDescent="0.35">
      <c r="A68" s="2">
        <v>44693</v>
      </c>
      <c r="B68" s="4" t="s">
        <v>774</v>
      </c>
      <c r="C68" s="4" t="s">
        <v>350</v>
      </c>
      <c r="D68" s="4" t="s">
        <v>797</v>
      </c>
      <c r="E68" s="4" t="s">
        <v>889</v>
      </c>
      <c r="F68" s="4" t="s">
        <v>140</v>
      </c>
      <c r="G68" s="3">
        <v>1</v>
      </c>
      <c r="H68" s="5" t="s">
        <v>255</v>
      </c>
      <c r="I68" s="4" t="s">
        <v>953</v>
      </c>
      <c r="J68" s="4"/>
      <c r="K68" s="29" t="s">
        <v>78</v>
      </c>
      <c r="L68" s="39" t="str">
        <f t="shared" si="12"/>
        <v>3</v>
      </c>
      <c r="M68" s="14" t="s">
        <v>75</v>
      </c>
      <c r="N68" s="39">
        <v>7</v>
      </c>
      <c r="O68" s="15">
        <f t="shared" ref="O68:O86" si="15">L68*N68</f>
        <v>21</v>
      </c>
      <c r="P68" s="14" t="s">
        <v>87</v>
      </c>
      <c r="Q68" s="39">
        <v>0.1</v>
      </c>
      <c r="R68" s="15">
        <f t="shared" si="8"/>
        <v>2.1</v>
      </c>
      <c r="S68" s="1" t="str">
        <f t="shared" si="9"/>
        <v>PRIORITE 4</v>
      </c>
      <c r="T68" s="4" t="s">
        <v>1037</v>
      </c>
      <c r="U68" s="6"/>
      <c r="V68" s="75" t="str">
        <f t="shared" si="13"/>
        <v/>
      </c>
      <c r="W68" s="6"/>
      <c r="X68" s="30" t="str">
        <f t="shared" si="14"/>
        <v/>
      </c>
      <c r="Y68" s="15" t="e">
        <f t="shared" si="10"/>
        <v>#VALUE!</v>
      </c>
      <c r="Z68" s="1" t="e">
        <f t="shared" si="11"/>
        <v>#VALUE!</v>
      </c>
      <c r="AA68" s="8"/>
      <c r="AB68" s="8"/>
      <c r="AC68" s="10">
        <v>44834</v>
      </c>
      <c r="AD68" s="145">
        <v>0</v>
      </c>
      <c r="AE68" s="10"/>
      <c r="AF68" s="8"/>
      <c r="AG68" s="8"/>
      <c r="AH68" s="8"/>
      <c r="AI68" s="8"/>
    </row>
    <row r="69" spans="1:35" ht="72.5" x14ac:dyDescent="0.35">
      <c r="A69" s="81">
        <v>43434</v>
      </c>
      <c r="B69" s="83" t="s">
        <v>67</v>
      </c>
      <c r="C69" s="83" t="s">
        <v>350</v>
      </c>
      <c r="D69" s="83" t="s">
        <v>797</v>
      </c>
      <c r="E69" s="83" t="s">
        <v>888</v>
      </c>
      <c r="F69" s="83" t="s">
        <v>140</v>
      </c>
      <c r="G69" s="86">
        <v>1</v>
      </c>
      <c r="H69" s="90" t="s">
        <v>149</v>
      </c>
      <c r="I69" s="83" t="s">
        <v>954</v>
      </c>
      <c r="J69" s="83"/>
      <c r="K69" s="29" t="s">
        <v>78</v>
      </c>
      <c r="L69" s="39" t="str">
        <f t="shared" si="12"/>
        <v>3</v>
      </c>
      <c r="M69" s="14" t="s">
        <v>75</v>
      </c>
      <c r="N69" s="76">
        <v>7</v>
      </c>
      <c r="O69" s="15">
        <f t="shared" si="15"/>
        <v>21</v>
      </c>
      <c r="P69" s="14" t="s">
        <v>84</v>
      </c>
      <c r="Q69" s="76">
        <v>0.7</v>
      </c>
      <c r="R69" s="15">
        <f t="shared" si="8"/>
        <v>14.7</v>
      </c>
      <c r="S69" s="1" t="str">
        <f t="shared" si="9"/>
        <v>PRIORITE 3</v>
      </c>
      <c r="T69" s="83" t="s">
        <v>1038</v>
      </c>
      <c r="U69" s="6"/>
      <c r="V69" s="75" t="str">
        <f t="shared" si="13"/>
        <v/>
      </c>
      <c r="W69" s="6"/>
      <c r="X69" s="30" t="str">
        <f t="shared" si="14"/>
        <v/>
      </c>
      <c r="Y69" s="15" t="e">
        <f t="shared" si="10"/>
        <v>#VALUE!</v>
      </c>
      <c r="Z69" s="1" t="e">
        <f t="shared" si="11"/>
        <v>#VALUE!</v>
      </c>
      <c r="AA69" s="97" t="s">
        <v>1049</v>
      </c>
      <c r="AB69" s="97" t="s">
        <v>1049</v>
      </c>
      <c r="AC69" s="97"/>
      <c r="AD69" s="145">
        <v>0</v>
      </c>
      <c r="AE69" s="103">
        <v>43282</v>
      </c>
      <c r="AF69" s="8"/>
      <c r="AG69" s="8"/>
      <c r="AH69" s="83" t="s">
        <v>1052</v>
      </c>
      <c r="AI69" s="8"/>
    </row>
    <row r="70" spans="1:35" ht="72.5" x14ac:dyDescent="0.35">
      <c r="A70" s="2">
        <v>44693</v>
      </c>
      <c r="B70" s="4" t="s">
        <v>775</v>
      </c>
      <c r="C70" s="4" t="s">
        <v>830</v>
      </c>
      <c r="D70" s="4" t="s">
        <v>831</v>
      </c>
      <c r="E70" s="4" t="s">
        <v>122</v>
      </c>
      <c r="F70" s="4" t="s">
        <v>140</v>
      </c>
      <c r="G70" s="3">
        <v>3</v>
      </c>
      <c r="H70" s="5" t="s">
        <v>147</v>
      </c>
      <c r="I70" s="4" t="s">
        <v>955</v>
      </c>
      <c r="J70" s="4" t="s">
        <v>1008</v>
      </c>
      <c r="K70" s="29" t="s">
        <v>77</v>
      </c>
      <c r="L70" s="39" t="str">
        <f t="shared" si="12"/>
        <v>4</v>
      </c>
      <c r="M70" s="14" t="s">
        <v>76</v>
      </c>
      <c r="N70" s="39">
        <v>10</v>
      </c>
      <c r="O70" s="15">
        <f t="shared" si="15"/>
        <v>40</v>
      </c>
      <c r="P70" s="14" t="s">
        <v>83</v>
      </c>
      <c r="Q70" s="39">
        <v>0.4</v>
      </c>
      <c r="R70" s="15">
        <f t="shared" si="8"/>
        <v>16</v>
      </c>
      <c r="S70" s="1" t="str">
        <f t="shared" si="9"/>
        <v>PRIORITE 3</v>
      </c>
      <c r="T70" s="4"/>
      <c r="U70" s="6"/>
      <c r="V70" s="75" t="str">
        <f t="shared" si="13"/>
        <v/>
      </c>
      <c r="W70" s="6"/>
      <c r="X70" s="30" t="str">
        <f t="shared" si="14"/>
        <v/>
      </c>
      <c r="Y70" s="15" t="e">
        <f t="shared" si="10"/>
        <v>#VALUE!</v>
      </c>
      <c r="Z70" s="1" t="e">
        <f t="shared" si="11"/>
        <v>#VALUE!</v>
      </c>
      <c r="AA70" s="8"/>
      <c r="AB70" s="8"/>
      <c r="AC70" s="8"/>
      <c r="AD70" s="145">
        <v>0</v>
      </c>
      <c r="AE70" s="8"/>
      <c r="AF70" s="8"/>
      <c r="AG70" s="8"/>
      <c r="AH70" s="8"/>
      <c r="AI70" s="8"/>
    </row>
    <row r="71" spans="1:35" ht="58" x14ac:dyDescent="0.35">
      <c r="A71" s="2">
        <v>44693</v>
      </c>
      <c r="B71" s="4" t="s">
        <v>67</v>
      </c>
      <c r="C71" s="4" t="s">
        <v>832</v>
      </c>
      <c r="D71" s="4" t="s">
        <v>833</v>
      </c>
      <c r="E71" s="4" t="s">
        <v>890</v>
      </c>
      <c r="F71" s="4" t="s">
        <v>140</v>
      </c>
      <c r="G71" s="3">
        <v>1</v>
      </c>
      <c r="H71" s="5" t="s">
        <v>149</v>
      </c>
      <c r="I71" s="4" t="s">
        <v>956</v>
      </c>
      <c r="J71" s="4" t="s">
        <v>1009</v>
      </c>
      <c r="K71" s="29" t="s">
        <v>79</v>
      </c>
      <c r="L71" s="39">
        <f t="shared" si="12"/>
        <v>2</v>
      </c>
      <c r="M71" s="14" t="s">
        <v>75</v>
      </c>
      <c r="N71" s="39">
        <v>7</v>
      </c>
      <c r="O71" s="15">
        <f t="shared" si="15"/>
        <v>14</v>
      </c>
      <c r="P71" s="14" t="s">
        <v>85</v>
      </c>
      <c r="Q71" s="39">
        <v>0.9</v>
      </c>
      <c r="R71" s="15">
        <f t="shared" si="8"/>
        <v>12.6</v>
      </c>
      <c r="S71" s="1" t="str">
        <f t="shared" si="9"/>
        <v>PRIORITE 3</v>
      </c>
      <c r="T71" s="4" t="s">
        <v>737</v>
      </c>
      <c r="U71" s="6"/>
      <c r="V71" s="75" t="str">
        <f t="shared" si="13"/>
        <v/>
      </c>
      <c r="W71" s="6"/>
      <c r="X71" s="30" t="str">
        <f t="shared" si="14"/>
        <v/>
      </c>
      <c r="Y71" s="15" t="e">
        <f t="shared" si="10"/>
        <v>#VALUE!</v>
      </c>
      <c r="Z71" s="1" t="e">
        <f t="shared" si="11"/>
        <v>#VALUE!</v>
      </c>
      <c r="AA71" s="8"/>
      <c r="AB71" s="8"/>
      <c r="AC71" s="8"/>
      <c r="AD71" s="145">
        <v>0</v>
      </c>
      <c r="AE71" s="8"/>
      <c r="AF71" s="8"/>
      <c r="AG71" s="8"/>
      <c r="AH71" s="8"/>
      <c r="AI71" s="8"/>
    </row>
    <row r="72" spans="1:35" ht="43.5" x14ac:dyDescent="0.35">
      <c r="A72" s="80">
        <v>44693</v>
      </c>
      <c r="B72" s="9" t="s">
        <v>776</v>
      </c>
      <c r="C72" s="9" t="s">
        <v>834</v>
      </c>
      <c r="D72" s="9" t="s">
        <v>835</v>
      </c>
      <c r="E72" s="9" t="s">
        <v>235</v>
      </c>
      <c r="F72" s="9" t="s">
        <v>140</v>
      </c>
      <c r="G72" s="85">
        <v>4</v>
      </c>
      <c r="H72" s="88" t="s">
        <v>145</v>
      </c>
      <c r="I72" s="9" t="s">
        <v>957</v>
      </c>
      <c r="J72" s="9" t="s">
        <v>1010</v>
      </c>
      <c r="K72" s="29" t="s">
        <v>77</v>
      </c>
      <c r="L72" s="39" t="str">
        <f t="shared" si="12"/>
        <v>4</v>
      </c>
      <c r="M72" s="14" t="s">
        <v>76</v>
      </c>
      <c r="N72" s="39">
        <v>10</v>
      </c>
      <c r="O72" s="15">
        <f t="shared" si="15"/>
        <v>40</v>
      </c>
      <c r="P72" s="14" t="s">
        <v>83</v>
      </c>
      <c r="Q72" s="39">
        <v>0.4</v>
      </c>
      <c r="R72" s="15">
        <f t="shared" si="8"/>
        <v>16</v>
      </c>
      <c r="S72" s="1" t="str">
        <f t="shared" si="9"/>
        <v>PRIORITE 3</v>
      </c>
      <c r="T72" s="9"/>
      <c r="U72" s="6"/>
      <c r="V72" s="75" t="str">
        <f t="shared" si="13"/>
        <v/>
      </c>
      <c r="W72" s="6"/>
      <c r="X72" s="30" t="str">
        <f t="shared" si="14"/>
        <v/>
      </c>
      <c r="Y72" s="15" t="e">
        <f t="shared" si="10"/>
        <v>#VALUE!</v>
      </c>
      <c r="Z72" s="1" t="e">
        <f t="shared" si="11"/>
        <v>#VALUE!</v>
      </c>
      <c r="AA72" s="100"/>
      <c r="AB72" s="100"/>
      <c r="AC72" s="100"/>
      <c r="AD72" s="145">
        <v>0</v>
      </c>
      <c r="AE72" s="100"/>
      <c r="AF72" s="8"/>
      <c r="AG72" s="8"/>
      <c r="AH72" s="100"/>
      <c r="AI72" s="8"/>
    </row>
    <row r="73" spans="1:35" ht="58" x14ac:dyDescent="0.35">
      <c r="A73" s="81">
        <v>44693</v>
      </c>
      <c r="B73" s="83" t="s">
        <v>777</v>
      </c>
      <c r="C73" s="83" t="s">
        <v>836</v>
      </c>
      <c r="D73" s="83" t="s">
        <v>837</v>
      </c>
      <c r="E73" s="83" t="s">
        <v>235</v>
      </c>
      <c r="F73" s="83" t="s">
        <v>140</v>
      </c>
      <c r="G73" s="86">
        <v>2</v>
      </c>
      <c r="H73" s="90" t="s">
        <v>145</v>
      </c>
      <c r="I73" s="83" t="s">
        <v>958</v>
      </c>
      <c r="J73" s="83" t="s">
        <v>1011</v>
      </c>
      <c r="K73" s="29" t="s">
        <v>77</v>
      </c>
      <c r="L73" s="39" t="str">
        <f t="shared" si="12"/>
        <v>4</v>
      </c>
      <c r="M73" s="14" t="s">
        <v>76</v>
      </c>
      <c r="N73" s="76">
        <v>10</v>
      </c>
      <c r="O73" s="15">
        <f t="shared" si="15"/>
        <v>40</v>
      </c>
      <c r="P73" s="14" t="s">
        <v>85</v>
      </c>
      <c r="Q73" s="94">
        <v>0.9</v>
      </c>
      <c r="R73" s="15">
        <f t="shared" si="8"/>
        <v>36</v>
      </c>
      <c r="S73" s="1" t="str">
        <f t="shared" si="9"/>
        <v>PRIORITE 1</v>
      </c>
      <c r="T73" s="83" t="s">
        <v>1039</v>
      </c>
      <c r="U73" s="6"/>
      <c r="V73" s="75" t="str">
        <f t="shared" si="13"/>
        <v/>
      </c>
      <c r="W73" s="6"/>
      <c r="X73" s="30" t="str">
        <f t="shared" si="14"/>
        <v/>
      </c>
      <c r="Y73" s="15" t="e">
        <f t="shared" si="10"/>
        <v>#VALUE!</v>
      </c>
      <c r="Z73" s="1" t="e">
        <f t="shared" si="11"/>
        <v>#VALUE!</v>
      </c>
      <c r="AA73" s="97" t="s">
        <v>1049</v>
      </c>
      <c r="AB73" s="97" t="s">
        <v>1049</v>
      </c>
      <c r="AC73" s="97"/>
      <c r="AD73" s="145">
        <v>0</v>
      </c>
      <c r="AE73" s="97"/>
      <c r="AF73" s="8"/>
      <c r="AG73" s="8"/>
      <c r="AH73" s="97"/>
      <c r="AI73" s="8"/>
    </row>
    <row r="74" spans="1:35" ht="29" x14ac:dyDescent="0.35">
      <c r="A74" s="2">
        <v>44693</v>
      </c>
      <c r="B74" s="4" t="s">
        <v>778</v>
      </c>
      <c r="C74" s="4" t="s">
        <v>838</v>
      </c>
      <c r="D74" s="4" t="s">
        <v>839</v>
      </c>
      <c r="E74" s="4" t="s">
        <v>850</v>
      </c>
      <c r="F74" s="4" t="s">
        <v>140</v>
      </c>
      <c r="G74" s="3">
        <v>2</v>
      </c>
      <c r="H74" s="5" t="s">
        <v>149</v>
      </c>
      <c r="I74" s="4" t="s">
        <v>959</v>
      </c>
      <c r="J74" s="4" t="s">
        <v>1012</v>
      </c>
      <c r="K74" s="29" t="s">
        <v>79</v>
      </c>
      <c r="L74" s="39">
        <f t="shared" si="12"/>
        <v>2</v>
      </c>
      <c r="M74" s="14" t="s">
        <v>75</v>
      </c>
      <c r="N74" s="39">
        <v>7</v>
      </c>
      <c r="O74" s="15">
        <f t="shared" si="15"/>
        <v>14</v>
      </c>
      <c r="P74" s="14" t="s">
        <v>84</v>
      </c>
      <c r="Q74" s="39">
        <v>0.7</v>
      </c>
      <c r="R74" s="15">
        <f t="shared" si="8"/>
        <v>9.7999999999999989</v>
      </c>
      <c r="S74" s="1" t="str">
        <f t="shared" si="9"/>
        <v>PRIORITE 3</v>
      </c>
      <c r="T74" s="4"/>
      <c r="U74" s="6"/>
      <c r="V74" s="75" t="str">
        <f t="shared" si="13"/>
        <v/>
      </c>
      <c r="W74" s="6"/>
      <c r="X74" s="30" t="str">
        <f t="shared" si="14"/>
        <v/>
      </c>
      <c r="Y74" s="15" t="e">
        <f t="shared" si="10"/>
        <v>#VALUE!</v>
      </c>
      <c r="Z74" s="1" t="e">
        <f t="shared" si="11"/>
        <v>#VALUE!</v>
      </c>
      <c r="AA74" s="8"/>
      <c r="AB74" s="8"/>
      <c r="AC74" s="8"/>
      <c r="AD74" s="145">
        <v>0</v>
      </c>
      <c r="AE74" s="8"/>
      <c r="AF74" s="8"/>
      <c r="AG74" s="8"/>
      <c r="AH74" s="8"/>
      <c r="AI74" s="8"/>
    </row>
    <row r="75" spans="1:35" x14ac:dyDescent="0.35">
      <c r="A75" s="2">
        <v>44693</v>
      </c>
      <c r="B75" s="4" t="s">
        <v>778</v>
      </c>
      <c r="C75" s="4" t="s">
        <v>838</v>
      </c>
      <c r="D75" s="4" t="s">
        <v>839</v>
      </c>
      <c r="E75" s="4" t="s">
        <v>891</v>
      </c>
      <c r="F75" s="4" t="s">
        <v>140</v>
      </c>
      <c r="G75" s="3">
        <v>2</v>
      </c>
      <c r="H75" s="5" t="s">
        <v>144</v>
      </c>
      <c r="I75" s="4" t="s">
        <v>960</v>
      </c>
      <c r="J75" s="4" t="s">
        <v>1013</v>
      </c>
      <c r="K75" s="29" t="s">
        <v>79</v>
      </c>
      <c r="L75" s="39">
        <f t="shared" si="12"/>
        <v>2</v>
      </c>
      <c r="M75" s="14" t="s">
        <v>74</v>
      </c>
      <c r="N75" s="39">
        <v>4</v>
      </c>
      <c r="O75" s="15">
        <f t="shared" si="15"/>
        <v>8</v>
      </c>
      <c r="P75" s="14" t="s">
        <v>86</v>
      </c>
      <c r="Q75" s="39">
        <v>1</v>
      </c>
      <c r="R75" s="15">
        <f t="shared" si="8"/>
        <v>8</v>
      </c>
      <c r="S75" s="1" t="str">
        <f t="shared" si="9"/>
        <v>PRIORITE 3</v>
      </c>
      <c r="T75" s="4" t="s">
        <v>1040</v>
      </c>
      <c r="U75" s="6"/>
      <c r="V75" s="75" t="str">
        <f t="shared" si="13"/>
        <v/>
      </c>
      <c r="W75" s="6"/>
      <c r="X75" s="30" t="str">
        <f t="shared" si="14"/>
        <v/>
      </c>
      <c r="Y75" s="15" t="e">
        <f t="shared" si="10"/>
        <v>#VALUE!</v>
      </c>
      <c r="Z75" s="1" t="e">
        <f t="shared" si="11"/>
        <v>#VALUE!</v>
      </c>
      <c r="AA75" s="8"/>
      <c r="AB75" s="8"/>
      <c r="AC75" s="10">
        <v>44772</v>
      </c>
      <c r="AD75" s="145">
        <v>0</v>
      </c>
      <c r="AE75" s="8"/>
      <c r="AF75" s="8"/>
      <c r="AG75" s="8"/>
      <c r="AH75" s="8"/>
      <c r="AI75" s="8"/>
    </row>
    <row r="76" spans="1:35" ht="29" x14ac:dyDescent="0.35">
      <c r="A76" s="2">
        <v>44693</v>
      </c>
      <c r="B76" s="4" t="s">
        <v>778</v>
      </c>
      <c r="C76" s="4" t="s">
        <v>838</v>
      </c>
      <c r="D76" s="4" t="s">
        <v>839</v>
      </c>
      <c r="E76" s="4" t="s">
        <v>892</v>
      </c>
      <c r="F76" s="4" t="s">
        <v>140</v>
      </c>
      <c r="G76" s="3">
        <v>2</v>
      </c>
      <c r="H76" s="5" t="s">
        <v>148</v>
      </c>
      <c r="I76" s="4" t="s">
        <v>961</v>
      </c>
      <c r="J76" s="4" t="s">
        <v>1014</v>
      </c>
      <c r="K76" s="29" t="s">
        <v>79</v>
      </c>
      <c r="L76" s="39">
        <f t="shared" si="12"/>
        <v>2</v>
      </c>
      <c r="M76" s="14" t="s">
        <v>74</v>
      </c>
      <c r="N76" s="39">
        <v>4</v>
      </c>
      <c r="O76" s="15">
        <f t="shared" si="15"/>
        <v>8</v>
      </c>
      <c r="P76" s="14" t="s">
        <v>87</v>
      </c>
      <c r="Q76" s="39">
        <v>0.1</v>
      </c>
      <c r="R76" s="15">
        <f t="shared" ref="R76:R86" si="16">O76*Q76</f>
        <v>0.8</v>
      </c>
      <c r="S76" s="1" t="str">
        <f t="shared" ref="S76:S86" si="17">IF(R76="","",(IF(R76&lt;=5,"PRIORITE 4",IF(R76&lt;=16,"PRIORITE 3",IF(R76&lt;30,"PRIORITE 2","PRIORITE 1")))))</f>
        <v>PRIORITE 4</v>
      </c>
      <c r="T76" s="4"/>
      <c r="U76" s="6"/>
      <c r="V76" s="75" t="str">
        <f t="shared" si="13"/>
        <v/>
      </c>
      <c r="W76" s="6"/>
      <c r="X76" s="30" t="str">
        <f t="shared" si="14"/>
        <v/>
      </c>
      <c r="Y76" s="15" t="e">
        <f t="shared" ref="Y76:Y86" si="18">V76*X76</f>
        <v>#VALUE!</v>
      </c>
      <c r="Z76" s="1" t="e">
        <f t="shared" ref="Z76:Z86" si="19">IF(Y76="","",(IF(Y76&lt;=5,"PRIORITE 4",IF(Y76&lt;=16,"PRIORITE 3",IF(Y76&lt;30,"PRIORITE 2","PRIORITE 1")))))</f>
        <v>#VALUE!</v>
      </c>
      <c r="AA76" s="8"/>
      <c r="AB76" s="8"/>
      <c r="AC76" s="8"/>
      <c r="AD76" s="145">
        <v>0</v>
      </c>
      <c r="AE76" s="8"/>
      <c r="AF76" s="8"/>
      <c r="AG76" s="8"/>
      <c r="AH76" s="8"/>
      <c r="AI76" s="8"/>
    </row>
    <row r="77" spans="1:35" ht="29" x14ac:dyDescent="0.35">
      <c r="A77" s="82">
        <v>43434</v>
      </c>
      <c r="B77" s="84" t="s">
        <v>778</v>
      </c>
      <c r="C77" s="84" t="s">
        <v>838</v>
      </c>
      <c r="D77" s="84" t="s">
        <v>839</v>
      </c>
      <c r="E77" s="84" t="s">
        <v>892</v>
      </c>
      <c r="F77" s="84" t="s">
        <v>140</v>
      </c>
      <c r="G77" s="87">
        <v>2</v>
      </c>
      <c r="H77" s="91" t="s">
        <v>148</v>
      </c>
      <c r="I77" s="84" t="s">
        <v>962</v>
      </c>
      <c r="J77" s="84"/>
      <c r="K77" s="29" t="s">
        <v>79</v>
      </c>
      <c r="L77" s="39">
        <f t="shared" si="12"/>
        <v>2</v>
      </c>
      <c r="M77" s="14" t="s">
        <v>74</v>
      </c>
      <c r="N77" s="93">
        <v>4</v>
      </c>
      <c r="O77" s="15">
        <f t="shared" si="15"/>
        <v>8</v>
      </c>
      <c r="P77" s="14" t="s">
        <v>86</v>
      </c>
      <c r="Q77" s="93">
        <v>1</v>
      </c>
      <c r="R77" s="15">
        <f t="shared" si="16"/>
        <v>8</v>
      </c>
      <c r="S77" s="1" t="str">
        <f t="shared" si="17"/>
        <v>PRIORITE 3</v>
      </c>
      <c r="T77" s="84"/>
      <c r="U77" s="6"/>
      <c r="V77" s="75" t="str">
        <f t="shared" si="13"/>
        <v/>
      </c>
      <c r="W77" s="6"/>
      <c r="X77" s="30" t="str">
        <f t="shared" si="14"/>
        <v/>
      </c>
      <c r="Y77" s="15" t="e">
        <f t="shared" si="18"/>
        <v>#VALUE!</v>
      </c>
      <c r="Z77" s="1" t="e">
        <f t="shared" si="19"/>
        <v>#VALUE!</v>
      </c>
      <c r="AA77" s="101"/>
      <c r="AB77" s="101"/>
      <c r="AC77" s="101"/>
      <c r="AD77" s="145">
        <v>0</v>
      </c>
      <c r="AE77" s="101"/>
      <c r="AF77" s="8"/>
      <c r="AG77" s="8"/>
      <c r="AH77" s="101"/>
      <c r="AI77" s="8"/>
    </row>
    <row r="78" spans="1:35" ht="43.5" x14ac:dyDescent="0.35">
      <c r="A78" s="2">
        <v>43434</v>
      </c>
      <c r="B78" s="4" t="s">
        <v>778</v>
      </c>
      <c r="C78" s="4" t="s">
        <v>838</v>
      </c>
      <c r="D78" s="4" t="s">
        <v>840</v>
      </c>
      <c r="E78" s="4" t="s">
        <v>26</v>
      </c>
      <c r="F78" s="4" t="s">
        <v>140</v>
      </c>
      <c r="G78" s="3">
        <v>2</v>
      </c>
      <c r="H78" s="5" t="s">
        <v>148</v>
      </c>
      <c r="I78" s="5" t="s">
        <v>50</v>
      </c>
      <c r="J78" s="4"/>
      <c r="K78" s="29" t="s">
        <v>78</v>
      </c>
      <c r="L78" s="39" t="str">
        <f t="shared" si="12"/>
        <v>3</v>
      </c>
      <c r="M78" s="14" t="s">
        <v>74</v>
      </c>
      <c r="N78" s="39">
        <v>4</v>
      </c>
      <c r="O78" s="15">
        <f t="shared" si="15"/>
        <v>12</v>
      </c>
      <c r="P78" s="14" t="s">
        <v>86</v>
      </c>
      <c r="Q78" s="39">
        <v>1</v>
      </c>
      <c r="R78" s="15">
        <f t="shared" si="16"/>
        <v>12</v>
      </c>
      <c r="S78" s="1" t="str">
        <f t="shared" si="17"/>
        <v>PRIORITE 3</v>
      </c>
      <c r="T78" s="4" t="s">
        <v>1041</v>
      </c>
      <c r="U78" s="6"/>
      <c r="V78" s="75" t="str">
        <f t="shared" si="13"/>
        <v/>
      </c>
      <c r="W78" s="6"/>
      <c r="X78" s="30" t="str">
        <f t="shared" si="14"/>
        <v/>
      </c>
      <c r="Y78" s="15" t="e">
        <f t="shared" si="18"/>
        <v>#VALUE!</v>
      </c>
      <c r="Z78" s="1" t="e">
        <f t="shared" si="19"/>
        <v>#VALUE!</v>
      </c>
      <c r="AA78" s="8"/>
      <c r="AB78" s="8"/>
      <c r="AC78" s="8"/>
      <c r="AD78" s="145">
        <v>0</v>
      </c>
      <c r="AE78" s="8"/>
      <c r="AF78" s="8"/>
      <c r="AG78" s="8"/>
      <c r="AH78" s="8"/>
      <c r="AI78" s="8"/>
    </row>
    <row r="79" spans="1:35" ht="29" x14ac:dyDescent="0.35">
      <c r="A79" s="2">
        <v>43434</v>
      </c>
      <c r="B79" s="4" t="s">
        <v>778</v>
      </c>
      <c r="C79" s="4" t="s">
        <v>838</v>
      </c>
      <c r="D79" s="4" t="s">
        <v>840</v>
      </c>
      <c r="E79" s="4" t="s">
        <v>21</v>
      </c>
      <c r="F79" s="4" t="s">
        <v>140</v>
      </c>
      <c r="G79" s="3">
        <v>2</v>
      </c>
      <c r="H79" s="5" t="s">
        <v>144</v>
      </c>
      <c r="I79" s="5" t="s">
        <v>963</v>
      </c>
      <c r="J79" s="4"/>
      <c r="K79" s="29" t="s">
        <v>80</v>
      </c>
      <c r="L79" s="39" t="str">
        <f t="shared" si="12"/>
        <v>1</v>
      </c>
      <c r="M79" s="14" t="s">
        <v>74</v>
      </c>
      <c r="N79" s="39">
        <v>4</v>
      </c>
      <c r="O79" s="15">
        <f t="shared" si="15"/>
        <v>4</v>
      </c>
      <c r="P79" s="14" t="s">
        <v>86</v>
      </c>
      <c r="Q79" s="39">
        <v>1</v>
      </c>
      <c r="R79" s="15">
        <f t="shared" si="16"/>
        <v>4</v>
      </c>
      <c r="S79" s="1" t="str">
        <f t="shared" si="17"/>
        <v>PRIORITE 4</v>
      </c>
      <c r="T79" s="4"/>
      <c r="U79" s="6"/>
      <c r="V79" s="75" t="str">
        <f t="shared" si="13"/>
        <v/>
      </c>
      <c r="W79" s="6"/>
      <c r="X79" s="30" t="str">
        <f t="shared" si="14"/>
        <v/>
      </c>
      <c r="Y79" s="15" t="e">
        <f t="shared" si="18"/>
        <v>#VALUE!</v>
      </c>
      <c r="Z79" s="1" t="e">
        <f t="shared" si="19"/>
        <v>#VALUE!</v>
      </c>
      <c r="AA79" s="8"/>
      <c r="AB79" s="8"/>
      <c r="AC79" s="8"/>
      <c r="AD79" s="145">
        <v>0</v>
      </c>
      <c r="AE79" s="8"/>
      <c r="AF79" s="8"/>
      <c r="AG79" s="8"/>
      <c r="AH79" s="8"/>
      <c r="AI79" s="8"/>
    </row>
    <row r="80" spans="1:35" ht="29" x14ac:dyDescent="0.35">
      <c r="A80" s="2">
        <v>43434</v>
      </c>
      <c r="B80" s="4" t="s">
        <v>778</v>
      </c>
      <c r="C80" s="4" t="s">
        <v>838</v>
      </c>
      <c r="D80" s="4" t="s">
        <v>841</v>
      </c>
      <c r="E80" s="4" t="s">
        <v>651</v>
      </c>
      <c r="F80" s="4" t="s">
        <v>140</v>
      </c>
      <c r="G80" s="3">
        <v>2</v>
      </c>
      <c r="H80" s="5" t="s">
        <v>144</v>
      </c>
      <c r="I80" s="4" t="s">
        <v>964</v>
      </c>
      <c r="J80" s="4"/>
      <c r="K80" s="29" t="s">
        <v>77</v>
      </c>
      <c r="L80" s="39" t="str">
        <f t="shared" si="12"/>
        <v>4</v>
      </c>
      <c r="M80" s="14" t="s">
        <v>73</v>
      </c>
      <c r="N80" s="39">
        <v>1</v>
      </c>
      <c r="O80" s="15">
        <f t="shared" si="15"/>
        <v>4</v>
      </c>
      <c r="P80" s="14" t="s">
        <v>86</v>
      </c>
      <c r="Q80" s="39">
        <v>1</v>
      </c>
      <c r="R80" s="15">
        <f t="shared" si="16"/>
        <v>4</v>
      </c>
      <c r="S80" s="1" t="str">
        <f t="shared" si="17"/>
        <v>PRIORITE 4</v>
      </c>
      <c r="T80" s="4" t="s">
        <v>1042</v>
      </c>
      <c r="U80" s="6"/>
      <c r="V80" s="75" t="str">
        <f t="shared" si="13"/>
        <v/>
      </c>
      <c r="W80" s="6"/>
      <c r="X80" s="30" t="str">
        <f t="shared" si="14"/>
        <v/>
      </c>
      <c r="Y80" s="15" t="e">
        <f t="shared" si="18"/>
        <v>#VALUE!</v>
      </c>
      <c r="Z80" s="1" t="e">
        <f t="shared" si="19"/>
        <v>#VALUE!</v>
      </c>
      <c r="AA80" s="8"/>
      <c r="AB80" s="8"/>
      <c r="AC80" s="8"/>
      <c r="AD80" s="145">
        <v>0</v>
      </c>
      <c r="AE80" s="8"/>
      <c r="AF80" s="8"/>
      <c r="AG80" s="8"/>
      <c r="AH80" s="8"/>
      <c r="AI80" s="8"/>
    </row>
    <row r="81" spans="1:35" ht="43.5" x14ac:dyDescent="0.35">
      <c r="A81" s="2">
        <v>43434</v>
      </c>
      <c r="B81" s="4" t="s">
        <v>778</v>
      </c>
      <c r="C81" s="4" t="s">
        <v>838</v>
      </c>
      <c r="D81" s="4" t="s">
        <v>842</v>
      </c>
      <c r="E81" s="4" t="s">
        <v>893</v>
      </c>
      <c r="F81" s="4" t="s">
        <v>140</v>
      </c>
      <c r="G81" s="3">
        <v>2</v>
      </c>
      <c r="H81" s="5" t="s">
        <v>150</v>
      </c>
      <c r="I81" s="4" t="s">
        <v>965</v>
      </c>
      <c r="J81" s="4"/>
      <c r="K81" s="29" t="s">
        <v>79</v>
      </c>
      <c r="L81" s="39">
        <f t="shared" si="12"/>
        <v>2</v>
      </c>
      <c r="M81" s="14" t="s">
        <v>73</v>
      </c>
      <c r="N81" s="39">
        <v>1</v>
      </c>
      <c r="O81" s="15">
        <f t="shared" si="15"/>
        <v>2</v>
      </c>
      <c r="P81" s="14" t="s">
        <v>86</v>
      </c>
      <c r="Q81" s="39">
        <v>1</v>
      </c>
      <c r="R81" s="15">
        <f t="shared" si="16"/>
        <v>2</v>
      </c>
      <c r="S81" s="1" t="str">
        <f t="shared" si="17"/>
        <v>PRIORITE 4</v>
      </c>
      <c r="T81" s="4" t="s">
        <v>1043</v>
      </c>
      <c r="U81" s="6"/>
      <c r="V81" s="75" t="str">
        <f t="shared" si="13"/>
        <v/>
      </c>
      <c r="W81" s="6"/>
      <c r="X81" s="30" t="str">
        <f t="shared" si="14"/>
        <v/>
      </c>
      <c r="Y81" s="15" t="e">
        <f t="shared" si="18"/>
        <v>#VALUE!</v>
      </c>
      <c r="Z81" s="1" t="e">
        <f t="shared" si="19"/>
        <v>#VALUE!</v>
      </c>
      <c r="AA81" s="8"/>
      <c r="AB81" s="8"/>
      <c r="AC81" s="8"/>
      <c r="AD81" s="145">
        <v>0</v>
      </c>
      <c r="AE81" s="8"/>
      <c r="AF81" s="8"/>
      <c r="AG81" s="8"/>
      <c r="AH81" s="8"/>
      <c r="AI81" s="8"/>
    </row>
    <row r="82" spans="1:35" ht="43.5" x14ac:dyDescent="0.35">
      <c r="A82" s="2">
        <v>43434</v>
      </c>
      <c r="B82" s="4" t="s">
        <v>778</v>
      </c>
      <c r="C82" s="4" t="s">
        <v>838</v>
      </c>
      <c r="D82" s="4" t="s">
        <v>842</v>
      </c>
      <c r="E82" s="4" t="s">
        <v>894</v>
      </c>
      <c r="F82" s="4" t="s">
        <v>140</v>
      </c>
      <c r="G82" s="3">
        <v>2</v>
      </c>
      <c r="H82" s="5" t="s">
        <v>148</v>
      </c>
      <c r="I82" s="4" t="s">
        <v>966</v>
      </c>
      <c r="J82" s="4"/>
      <c r="K82" s="29" t="s">
        <v>77</v>
      </c>
      <c r="L82" s="39" t="str">
        <f t="shared" si="12"/>
        <v>4</v>
      </c>
      <c r="M82" s="14" t="s">
        <v>73</v>
      </c>
      <c r="N82" s="39">
        <v>1</v>
      </c>
      <c r="O82" s="15">
        <f t="shared" si="15"/>
        <v>4</v>
      </c>
      <c r="P82" s="14" t="s">
        <v>86</v>
      </c>
      <c r="Q82" s="39">
        <v>1</v>
      </c>
      <c r="R82" s="15">
        <f t="shared" si="16"/>
        <v>4</v>
      </c>
      <c r="S82" s="1" t="str">
        <f t="shared" si="17"/>
        <v>PRIORITE 4</v>
      </c>
      <c r="T82" s="4" t="s">
        <v>1044</v>
      </c>
      <c r="U82" s="6"/>
      <c r="V82" s="75" t="str">
        <f t="shared" si="13"/>
        <v/>
      </c>
      <c r="W82" s="6"/>
      <c r="X82" s="30" t="str">
        <f t="shared" si="14"/>
        <v/>
      </c>
      <c r="Y82" s="15" t="e">
        <f t="shared" si="18"/>
        <v>#VALUE!</v>
      </c>
      <c r="Z82" s="1" t="e">
        <f t="shared" si="19"/>
        <v>#VALUE!</v>
      </c>
      <c r="AA82" s="8"/>
      <c r="AB82" s="8"/>
      <c r="AC82" s="8"/>
      <c r="AD82" s="145">
        <v>0</v>
      </c>
      <c r="AE82" s="8"/>
      <c r="AF82" s="8"/>
      <c r="AG82" s="8"/>
      <c r="AH82" s="8"/>
      <c r="AI82" s="8"/>
    </row>
    <row r="83" spans="1:35" ht="43.5" x14ac:dyDescent="0.35">
      <c r="A83" s="2">
        <v>43434</v>
      </c>
      <c r="B83" s="4" t="s">
        <v>778</v>
      </c>
      <c r="C83" s="4" t="s">
        <v>838</v>
      </c>
      <c r="D83" s="4" t="s">
        <v>843</v>
      </c>
      <c r="E83" s="4" t="s">
        <v>116</v>
      </c>
      <c r="F83" s="4" t="s">
        <v>140</v>
      </c>
      <c r="G83" s="3">
        <v>2</v>
      </c>
      <c r="H83" s="5" t="s">
        <v>143</v>
      </c>
      <c r="I83" s="4" t="s">
        <v>967</v>
      </c>
      <c r="J83" s="4"/>
      <c r="K83" s="29" t="s">
        <v>80</v>
      </c>
      <c r="L83" s="39" t="str">
        <f t="shared" si="12"/>
        <v>1</v>
      </c>
      <c r="M83" s="14" t="s">
        <v>73</v>
      </c>
      <c r="N83" s="39">
        <v>1</v>
      </c>
      <c r="O83" s="15">
        <f t="shared" si="15"/>
        <v>1</v>
      </c>
      <c r="P83" s="14" t="s">
        <v>86</v>
      </c>
      <c r="Q83" s="39">
        <v>1</v>
      </c>
      <c r="R83" s="15">
        <f t="shared" si="16"/>
        <v>1</v>
      </c>
      <c r="S83" s="1" t="str">
        <f t="shared" si="17"/>
        <v>PRIORITE 4</v>
      </c>
      <c r="T83" s="4"/>
      <c r="U83" s="6"/>
      <c r="V83" s="75" t="str">
        <f t="shared" si="13"/>
        <v/>
      </c>
      <c r="W83" s="6"/>
      <c r="X83" s="30" t="str">
        <f t="shared" si="14"/>
        <v/>
      </c>
      <c r="Y83" s="15" t="e">
        <f t="shared" si="18"/>
        <v>#VALUE!</v>
      </c>
      <c r="Z83" s="1" t="e">
        <f t="shared" si="19"/>
        <v>#VALUE!</v>
      </c>
      <c r="AA83" s="8"/>
      <c r="AB83" s="8"/>
      <c r="AC83" s="8"/>
      <c r="AD83" s="145">
        <v>0</v>
      </c>
      <c r="AE83" s="8"/>
      <c r="AF83" s="8"/>
      <c r="AG83" s="8"/>
      <c r="AH83" s="8"/>
      <c r="AI83" s="8"/>
    </row>
    <row r="84" spans="1:35" ht="43.5" x14ac:dyDescent="0.35">
      <c r="A84" s="2">
        <v>43434</v>
      </c>
      <c r="B84" s="4" t="s">
        <v>778</v>
      </c>
      <c r="C84" s="4" t="s">
        <v>844</v>
      </c>
      <c r="D84" s="4" t="s">
        <v>845</v>
      </c>
      <c r="E84" s="4" t="s">
        <v>895</v>
      </c>
      <c r="F84" s="4" t="s">
        <v>140</v>
      </c>
      <c r="G84" s="3"/>
      <c r="H84" s="5" t="s">
        <v>145</v>
      </c>
      <c r="I84" s="4" t="s">
        <v>968</v>
      </c>
      <c r="J84" s="4"/>
      <c r="K84" s="29" t="s">
        <v>79</v>
      </c>
      <c r="L84" s="39">
        <f t="shared" si="12"/>
        <v>2</v>
      </c>
      <c r="M84" s="14" t="s">
        <v>76</v>
      </c>
      <c r="N84" s="39">
        <v>10</v>
      </c>
      <c r="O84" s="15">
        <f t="shared" si="15"/>
        <v>20</v>
      </c>
      <c r="P84" s="14" t="s">
        <v>83</v>
      </c>
      <c r="Q84" s="39">
        <v>0.4</v>
      </c>
      <c r="R84" s="15">
        <f t="shared" si="16"/>
        <v>8</v>
      </c>
      <c r="S84" s="1" t="str">
        <f t="shared" si="17"/>
        <v>PRIORITE 3</v>
      </c>
      <c r="T84" s="4" t="s">
        <v>737</v>
      </c>
      <c r="U84" s="6"/>
      <c r="V84" s="75" t="str">
        <f t="shared" si="13"/>
        <v/>
      </c>
      <c r="W84" s="6"/>
      <c r="X84" s="30" t="str">
        <f t="shared" si="14"/>
        <v/>
      </c>
      <c r="Y84" s="15" t="e">
        <f t="shared" si="18"/>
        <v>#VALUE!</v>
      </c>
      <c r="Z84" s="1" t="e">
        <f t="shared" si="19"/>
        <v>#VALUE!</v>
      </c>
      <c r="AA84" s="8"/>
      <c r="AB84" s="8"/>
      <c r="AC84" s="8"/>
      <c r="AD84" s="145">
        <v>0</v>
      </c>
      <c r="AE84" s="8"/>
      <c r="AF84" s="8"/>
      <c r="AG84" s="8"/>
      <c r="AH84" s="8"/>
      <c r="AI84" s="8"/>
    </row>
    <row r="85" spans="1:35" ht="188.5" x14ac:dyDescent="0.35">
      <c r="A85" s="2">
        <v>43434</v>
      </c>
      <c r="B85" s="4" t="s">
        <v>778</v>
      </c>
      <c r="C85" s="4" t="s">
        <v>846</v>
      </c>
      <c r="D85" s="4" t="s">
        <v>847</v>
      </c>
      <c r="E85" s="4" t="s">
        <v>896</v>
      </c>
      <c r="F85" s="4" t="s">
        <v>140</v>
      </c>
      <c r="G85" s="3">
        <v>12</v>
      </c>
      <c r="H85" s="4" t="s">
        <v>969</v>
      </c>
      <c r="I85" s="4" t="s">
        <v>970</v>
      </c>
      <c r="J85" s="4" t="s">
        <v>1015</v>
      </c>
      <c r="K85" s="29" t="s">
        <v>77</v>
      </c>
      <c r="L85" s="39" t="str">
        <f t="shared" si="12"/>
        <v>4</v>
      </c>
      <c r="M85" s="14" t="s">
        <v>76</v>
      </c>
      <c r="N85" s="39">
        <v>10</v>
      </c>
      <c r="O85" s="15">
        <f t="shared" si="15"/>
        <v>40</v>
      </c>
      <c r="P85" s="14" t="s">
        <v>87</v>
      </c>
      <c r="Q85" s="39">
        <v>0.1</v>
      </c>
      <c r="R85" s="15">
        <f t="shared" si="16"/>
        <v>4</v>
      </c>
      <c r="S85" s="1" t="str">
        <f t="shared" si="17"/>
        <v>PRIORITE 4</v>
      </c>
      <c r="T85" s="4" t="s">
        <v>1045</v>
      </c>
      <c r="U85" s="6"/>
      <c r="V85" s="75" t="str">
        <f t="shared" si="13"/>
        <v/>
      </c>
      <c r="W85" s="6"/>
      <c r="X85" s="30" t="str">
        <f t="shared" si="14"/>
        <v/>
      </c>
      <c r="Y85" s="15" t="e">
        <f t="shared" si="18"/>
        <v>#VALUE!</v>
      </c>
      <c r="Z85" s="1" t="e">
        <f t="shared" si="19"/>
        <v>#VALUE!</v>
      </c>
      <c r="AA85" s="8"/>
      <c r="AB85" s="8"/>
      <c r="AC85" s="8"/>
      <c r="AD85" s="145">
        <v>0</v>
      </c>
      <c r="AE85" s="8"/>
      <c r="AF85" s="8"/>
      <c r="AG85" s="8"/>
      <c r="AH85" s="8"/>
      <c r="AI85" s="8"/>
    </row>
    <row r="86" spans="1:35" ht="43.5" x14ac:dyDescent="0.35">
      <c r="A86" s="51">
        <v>43434</v>
      </c>
      <c r="B86" s="52" t="s">
        <v>38</v>
      </c>
      <c r="C86" s="52" t="s">
        <v>848</v>
      </c>
      <c r="D86" s="52" t="s">
        <v>848</v>
      </c>
      <c r="E86" s="52" t="s">
        <v>897</v>
      </c>
      <c r="F86" s="52" t="s">
        <v>140</v>
      </c>
      <c r="G86" s="54">
        <v>2</v>
      </c>
      <c r="H86" s="52" t="s">
        <v>971</v>
      </c>
      <c r="I86" s="52" t="s">
        <v>972</v>
      </c>
      <c r="J86" s="52" t="s">
        <v>1016</v>
      </c>
      <c r="K86" s="29" t="s">
        <v>77</v>
      </c>
      <c r="L86" s="39" t="str">
        <f t="shared" si="12"/>
        <v>4</v>
      </c>
      <c r="M86" s="14" t="s">
        <v>75</v>
      </c>
      <c r="N86" s="57">
        <v>7</v>
      </c>
      <c r="O86" s="15">
        <f t="shared" si="15"/>
        <v>28</v>
      </c>
      <c r="P86" s="14" t="s">
        <v>87</v>
      </c>
      <c r="Q86" s="57">
        <v>0.1</v>
      </c>
      <c r="R86" s="15">
        <f t="shared" si="16"/>
        <v>2.8000000000000003</v>
      </c>
      <c r="S86" s="1" t="str">
        <f t="shared" si="17"/>
        <v>PRIORITE 4</v>
      </c>
      <c r="T86" s="95" t="s">
        <v>1016</v>
      </c>
      <c r="U86" s="6"/>
      <c r="V86" s="75" t="str">
        <f t="shared" si="13"/>
        <v/>
      </c>
      <c r="W86" s="6"/>
      <c r="X86" s="30" t="str">
        <f t="shared" si="14"/>
        <v/>
      </c>
      <c r="Y86" s="15" t="e">
        <f t="shared" si="18"/>
        <v>#VALUE!</v>
      </c>
      <c r="Z86" s="1" t="e">
        <f t="shared" si="19"/>
        <v>#VALUE!</v>
      </c>
      <c r="AA86" s="102" t="s">
        <v>1050</v>
      </c>
      <c r="AB86" s="102" t="s">
        <v>1051</v>
      </c>
      <c r="AC86" s="102" t="s">
        <v>1046</v>
      </c>
      <c r="AD86" s="145">
        <v>0</v>
      </c>
      <c r="AE86" s="96">
        <v>42793</v>
      </c>
      <c r="AF86" s="8"/>
      <c r="AG86" s="8"/>
      <c r="AH86" s="102" t="s">
        <v>750</v>
      </c>
      <c r="AI86" s="8"/>
    </row>
  </sheetData>
  <autoFilter ref="A1:AI86" xr:uid="{00000000-0009-0000-0000-000001000000}"/>
  <conditionalFormatting sqref="S1">
    <cfRule type="cellIs" dxfId="87" priority="12" stopIfTrue="1" operator="equal">
      <formula>"PRIORITE 4"</formula>
    </cfRule>
    <cfRule type="cellIs" dxfId="86" priority="13" stopIfTrue="1" operator="equal">
      <formula>"PRIORITE 1"</formula>
    </cfRule>
    <cfRule type="cellIs" dxfId="85" priority="14" stopIfTrue="1" operator="equal">
      <formula>"PRIORITE 2"</formula>
    </cfRule>
  </conditionalFormatting>
  <conditionalFormatting sqref="S2:S86">
    <cfRule type="cellIs" dxfId="84" priority="9" stopIfTrue="1" operator="equal">
      <formula>"PRIORITE 4"</formula>
    </cfRule>
    <cfRule type="cellIs" dxfId="83" priority="10" stopIfTrue="1" operator="equal">
      <formula>"PRIORITE 1"</formula>
    </cfRule>
    <cfRule type="cellIs" dxfId="82" priority="11" stopIfTrue="1" operator="equal">
      <formula>"PRIORITE 2"</formula>
    </cfRule>
  </conditionalFormatting>
  <conditionalFormatting sqref="Z1">
    <cfRule type="cellIs" dxfId="81" priority="6" stopIfTrue="1" operator="equal">
      <formula>"PRIORITE 4"</formula>
    </cfRule>
    <cfRule type="cellIs" dxfId="80" priority="7" stopIfTrue="1" operator="equal">
      <formula>"PRIORITE 1"</formula>
    </cfRule>
    <cfRule type="cellIs" dxfId="79" priority="8" stopIfTrue="1" operator="equal">
      <formula>"PRIORITE 2"</formula>
    </cfRule>
  </conditionalFormatting>
  <conditionalFormatting sqref="Z2:Z86">
    <cfRule type="cellIs" dxfId="78" priority="3" stopIfTrue="1" operator="equal">
      <formula>"PRIORITE 4"</formula>
    </cfRule>
    <cfRule type="cellIs" dxfId="77" priority="4" stopIfTrue="1" operator="equal">
      <formula>"PRIORITE 1"</formula>
    </cfRule>
    <cfRule type="cellIs" dxfId="76" priority="5" stopIfTrue="1" operator="equal">
      <formula>"PRIORITE 2"</formula>
    </cfRule>
  </conditionalFormatting>
  <dataValidations count="8">
    <dataValidation error="Vous devez taper :_x000a_1 : Gravité Mineur_x000a_10 :Gravité Notable_x000a_100 :Gravité Critique" sqref="O1:O86" xr:uid="{00000000-0002-0000-0100-000000000000}"/>
    <dataValidation type="list" error="Vous devez taper :_x000a_1 : Gravité Mineur_x000a_10 :Gravité Notable_x000a_100 :Gravité Critique" sqref="U1:W1" xr:uid="{00000000-0002-0000-0100-000001000000}">
      <formula1>"1,2,3,4,5"</formula1>
    </dataValidation>
    <dataValidation type="list" allowBlank="1" showInputMessage="1" showErrorMessage="1" sqref="AD2:AD86" xr:uid="{00000000-0002-0000-0100-000002000000}">
      <formula1>"0%,25%,50%,75%,99%,100%"</formula1>
    </dataValidation>
    <dataValidation type="list" allowBlank="1" showInputMessage="1" sqref="J48" xr:uid="{00000000-0002-0000-0100-000003000000}">
      <formula1>$I$203:$I$267</formula1>
    </dataValidation>
    <dataValidation type="list" allowBlank="1" showInputMessage="1" showErrorMessage="1" sqref="N2:N85" xr:uid="{00000000-0002-0000-0100-000004000000}">
      <formula1>"1,4,7,10"</formula1>
    </dataValidation>
    <dataValidation type="list" allowBlank="1" showInputMessage="1" showErrorMessage="1" sqref="Q2:Q86" xr:uid="{00000000-0002-0000-0100-000005000000}">
      <formula1>"0.1,0.4,0.7,0.9,1"</formula1>
    </dataValidation>
    <dataValidation type="list" allowBlank="1" showInputMessage="1" showErrorMessage="1" sqref="P2:P86 W2:W11 M2:M86" xr:uid="{00000000-0002-0000-0100-000006000000}">
      <formula1>#REF!</formula1>
    </dataValidation>
    <dataValidation type="list" error="Vous devez taper :_x000a_1 : Gravité Mineur_x000a_10 :Gravité Notable_x000a_100 :Gravité Critique" sqref="U2:U11 K2:K86" xr:uid="{00000000-0002-0000-0100-000008000000}">
      <formula1>#REF!</formula1>
    </dataValidation>
  </dataValidations>
  <pageMargins left="0.7" right="0.7" top="0.75" bottom="0.75" header="0.3" footer="0.3"/>
  <legacyDrawing r:id="rId1"/>
  <extLst>
    <ext xmlns:x14="http://schemas.microsoft.com/office/spreadsheetml/2009/9/main" uri="{78C0D931-6437-407d-A8EE-F0AAD7539E65}">
      <x14:conditionalFormattings>
        <x14:conditionalFormatting xmlns:xm="http://schemas.microsoft.com/office/excel/2006/main">
          <x14:cfRule type="containsText" priority="1" operator="containsText" id="{D7AAA978-468A-4200-94E4-37B888BB306D}">
            <xm:f>NOT(ISERROR(SEARCH(#REF!,AH1)))</xm:f>
            <xm:f>#REF!</xm:f>
            <x14:dxf>
              <fill>
                <patternFill>
                  <bgColor rgb="FFFF0000"/>
                </patternFill>
              </fill>
            </x14:dxf>
          </x14:cfRule>
          <x14:cfRule type="containsText" priority="2" operator="containsText" id="{A4E7B89A-D0E8-430D-9873-145709FDAE0D}">
            <xm:f>NOT(ISERROR(SEARCH(#REF!,AH1)))</xm:f>
            <xm:f>#REF!</xm:f>
            <x14:dxf>
              <fill>
                <patternFill>
                  <bgColor rgb="FF00FF00"/>
                </patternFill>
              </fill>
            </x14:dxf>
          </x14:cfRule>
          <xm:sqref>AH1 AH87:AH1048576</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8"/>
  <dimension ref="A1:AI69"/>
  <sheetViews>
    <sheetView topLeftCell="X1" zoomScale="80" zoomScaleNormal="80" workbookViewId="0">
      <pane ySplit="1" topLeftCell="A67" activePane="bottomLeft" state="frozen"/>
      <selection pane="bottomLeft" activeCell="AF4" sqref="AF4"/>
    </sheetView>
  </sheetViews>
  <sheetFormatPr baseColWidth="10" defaultColWidth="20.7265625" defaultRowHeight="14.5" x14ac:dyDescent="0.35"/>
  <cols>
    <col min="1" max="1" width="25.1796875" customWidth="1"/>
    <col min="3" max="3" width="28.26953125" customWidth="1"/>
    <col min="4" max="4" width="30.7265625" customWidth="1"/>
    <col min="5" max="5" width="41.7265625" customWidth="1"/>
    <col min="8" max="8" width="49.1796875" style="28" customWidth="1"/>
    <col min="9" max="9" width="70.1796875" customWidth="1"/>
    <col min="10" max="10" width="40.26953125" customWidth="1"/>
    <col min="11" max="11" width="18.453125" customWidth="1"/>
    <col min="12" max="12" width="19.26953125" customWidth="1"/>
    <col min="13" max="13" width="18.1796875" customWidth="1"/>
    <col min="14" max="14" width="18.453125" customWidth="1"/>
    <col min="16" max="16" width="21" customWidth="1"/>
    <col min="17" max="17" width="14.1796875" customWidth="1"/>
    <col min="20" max="20" width="42.7265625" customWidth="1"/>
    <col min="21" max="21" width="19.1796875" customWidth="1"/>
    <col min="22" max="22" width="14" bestFit="1" customWidth="1"/>
    <col min="23" max="23" width="20.54296875" customWidth="1"/>
    <col min="24" max="24" width="11.7265625" customWidth="1"/>
    <col min="25" max="25" width="18" customWidth="1"/>
    <col min="30" max="30" width="15.81640625" style="34" customWidth="1"/>
    <col min="32" max="32" width="33.1796875" customWidth="1"/>
    <col min="35" max="35" width="26.1796875" customWidth="1"/>
  </cols>
  <sheetData>
    <row r="1" spans="1:35" ht="78.75" customHeight="1" x14ac:dyDescent="0.35">
      <c r="A1" s="107" t="s">
        <v>45</v>
      </c>
      <c r="B1" s="108" t="s">
        <v>1</v>
      </c>
      <c r="C1" s="108" t="s">
        <v>2</v>
      </c>
      <c r="D1" s="108" t="s">
        <v>3</v>
      </c>
      <c r="E1" s="107" t="s">
        <v>4</v>
      </c>
      <c r="F1" s="108" t="s">
        <v>5</v>
      </c>
      <c r="G1" s="109" t="s">
        <v>0</v>
      </c>
      <c r="H1" s="107" t="s">
        <v>6</v>
      </c>
      <c r="I1" s="109" t="s">
        <v>71</v>
      </c>
      <c r="J1" s="110" t="s">
        <v>39</v>
      </c>
      <c r="K1" s="111" t="s">
        <v>7</v>
      </c>
      <c r="L1" s="111" t="s">
        <v>72</v>
      </c>
      <c r="M1" s="112" t="s">
        <v>8</v>
      </c>
      <c r="N1" s="112" t="s">
        <v>81</v>
      </c>
      <c r="O1" s="110" t="s">
        <v>9</v>
      </c>
      <c r="P1" s="110" t="s">
        <v>10</v>
      </c>
      <c r="Q1" s="113" t="s">
        <v>82</v>
      </c>
      <c r="R1" s="113" t="s">
        <v>11</v>
      </c>
      <c r="S1" s="110" t="s">
        <v>12</v>
      </c>
      <c r="T1" s="113" t="s">
        <v>13</v>
      </c>
      <c r="U1" s="111" t="s">
        <v>41</v>
      </c>
      <c r="V1" s="111" t="s">
        <v>88</v>
      </c>
      <c r="W1" s="112" t="s">
        <v>40</v>
      </c>
      <c r="X1" s="112" t="s">
        <v>89</v>
      </c>
      <c r="Y1" s="110" t="s">
        <v>14</v>
      </c>
      <c r="Z1" s="113" t="s">
        <v>46</v>
      </c>
      <c r="AA1" s="114" t="s">
        <v>16</v>
      </c>
      <c r="AB1" s="115" t="s">
        <v>17</v>
      </c>
      <c r="AC1" s="114" t="s">
        <v>15</v>
      </c>
      <c r="AD1" s="115" t="s">
        <v>43</v>
      </c>
      <c r="AE1" s="114" t="s">
        <v>36</v>
      </c>
      <c r="AF1" s="115" t="s">
        <v>42</v>
      </c>
      <c r="AG1" s="114" t="s">
        <v>37</v>
      </c>
      <c r="AH1" s="115" t="s">
        <v>44</v>
      </c>
      <c r="AI1" s="114" t="s">
        <v>42</v>
      </c>
    </row>
    <row r="2" spans="1:35" ht="55" customHeight="1" x14ac:dyDescent="0.35">
      <c r="A2" s="2">
        <v>41044</v>
      </c>
      <c r="B2" s="4" t="s">
        <v>609</v>
      </c>
      <c r="C2" s="4" t="s">
        <v>612</v>
      </c>
      <c r="D2" s="4" t="s">
        <v>622</v>
      </c>
      <c r="E2" s="4" t="s">
        <v>646</v>
      </c>
      <c r="F2" s="4" t="s">
        <v>141</v>
      </c>
      <c r="G2" s="3">
        <v>13</v>
      </c>
      <c r="H2" s="4" t="s">
        <v>678</v>
      </c>
      <c r="I2" s="4" t="s">
        <v>680</v>
      </c>
      <c r="J2" s="4" t="s">
        <v>1201</v>
      </c>
      <c r="K2" s="73" t="s">
        <v>79</v>
      </c>
      <c r="L2" s="39">
        <f>IF(K2="quotidien","4",IF(K2="récurrent","3",IF(K2="peu probable",2,IF(K2="rare","1",""))))</f>
        <v>2</v>
      </c>
      <c r="M2" s="39" t="s">
        <v>76</v>
      </c>
      <c r="N2" s="39" t="str">
        <f>IF(M2="mineure","1",IF(M2="modérée","4",IF(M2="grave",7,IF(M2="très grave","10",""))))</f>
        <v>10</v>
      </c>
      <c r="O2" s="74">
        <f t="shared" ref="O2:O11" si="0">L2*N2</f>
        <v>20</v>
      </c>
      <c r="P2" s="39" t="s">
        <v>85</v>
      </c>
      <c r="Q2" s="39" t="str">
        <f>IF(P2="Optimales","0.1",IF(P2="Fiable : sécurité collective","0.4",IF(P2="Moyen : sécurité individuelle",0.7,IF(P2="Faible : consigne ou mode opératoire","0.9",IF(P2="Faible ou nul",1,"")))))</f>
        <v>0.9</v>
      </c>
      <c r="R2" s="74" t="e">
        <f>O2*Q2</f>
        <v>#VALUE!</v>
      </c>
      <c r="S2" s="1" t="e">
        <f t="shared" ref="S2:S62" si="1">IF(R2="","",(IF(R2&lt;=5,"PRIORITE 4",IF(R2&lt;=16,"PRIORITE 3",IF(R2&lt;30,"PRIORITE 2","PRIORITE 1")))))</f>
        <v>#VALUE!</v>
      </c>
      <c r="T2" s="4" t="s">
        <v>1230</v>
      </c>
      <c r="U2" s="73"/>
      <c r="V2" s="75" t="str">
        <f>IF(U2="quotidien","4",IF(U2="récurrent","3",IF(U2="peu probable",2,IF(U2="rare","1",""))))</f>
        <v/>
      </c>
      <c r="W2" s="39"/>
      <c r="X2" s="75" t="str">
        <f>IF(W2="mineure","1",IF(W2="modérée","4",IF(W2="grave",7,IF(W2="très grave","10",""))))</f>
        <v/>
      </c>
      <c r="Y2" s="74" t="e">
        <f>V2*X2</f>
        <v>#VALUE!</v>
      </c>
      <c r="Z2" s="1" t="e">
        <f t="shared" ref="Z2:Z11" si="2">IF(Y2="","",(IF(Y2&lt;=5,"PRIORITE 4",IF(Y2&lt;=16,"PRIORITE 3",IF(Y2&lt;30,"PRIORITE 2","PRIORITE 1")))))</f>
        <v>#VALUE!</v>
      </c>
      <c r="AA2" s="8"/>
      <c r="AB2" s="8"/>
      <c r="AC2" s="8"/>
      <c r="AD2" s="145">
        <v>0</v>
      </c>
      <c r="AE2" s="8"/>
      <c r="AF2" s="8"/>
      <c r="AG2" s="8"/>
      <c r="AH2" s="8"/>
      <c r="AI2" s="8"/>
    </row>
    <row r="3" spans="1:35" ht="55" customHeight="1" x14ac:dyDescent="0.35">
      <c r="A3" s="2">
        <v>41044</v>
      </c>
      <c r="B3" s="4" t="s">
        <v>609</v>
      </c>
      <c r="C3" s="4" t="s">
        <v>613</v>
      </c>
      <c r="D3" s="4" t="s">
        <v>622</v>
      </c>
      <c r="E3" s="4" t="s">
        <v>647</v>
      </c>
      <c r="F3" s="4" t="s">
        <v>140</v>
      </c>
      <c r="G3" s="3">
        <v>13</v>
      </c>
      <c r="H3" s="4" t="s">
        <v>145</v>
      </c>
      <c r="I3" s="4" t="s">
        <v>681</v>
      </c>
      <c r="J3" s="4" t="s">
        <v>1202</v>
      </c>
      <c r="K3" s="73" t="s">
        <v>77</v>
      </c>
      <c r="L3" s="39" t="str">
        <f t="shared" ref="L3:L63" si="3">IF(K3="quotidien","4",IF(K3="récurrent","3",IF(K3="peu probable",2,IF(K3="rare","1",""))))</f>
        <v>4</v>
      </c>
      <c r="M3" s="39" t="s">
        <v>76</v>
      </c>
      <c r="N3" s="39" t="str">
        <f t="shared" ref="N3:N63" si="4">IF(M3="mineure","1",IF(M3="modérée","4",IF(M3="grave",7,IF(M3="très grave","10",""))))</f>
        <v>10</v>
      </c>
      <c r="O3" s="74">
        <f t="shared" si="0"/>
        <v>40</v>
      </c>
      <c r="P3" s="39" t="s">
        <v>87</v>
      </c>
      <c r="Q3" s="39" t="str">
        <f t="shared" ref="Q3:Q63" si="5">IF(P3="Optimales","0.1",IF(P3="Fiable : sécurité collective","0.4",IF(P3="Moyen : sécurité individuelle",0.7,IF(P3="Faible : consigne ou mode opératoire","0.9",IF(P3="Faible ou nul",1,"")))))</f>
        <v>0.1</v>
      </c>
      <c r="R3" s="74" t="e">
        <f t="shared" ref="R3:R63" si="6">O3*Q3</f>
        <v>#VALUE!</v>
      </c>
      <c r="S3" s="1" t="e">
        <f t="shared" si="1"/>
        <v>#VALUE!</v>
      </c>
      <c r="T3" s="4" t="s">
        <v>735</v>
      </c>
      <c r="U3" s="73"/>
      <c r="V3" s="75" t="str">
        <f t="shared" ref="V3:V63" si="7">IF(U3="quotidien","4",IF(U3="récurrent","3",IF(U3="peu probable",2,IF(U3="rare","1",""))))</f>
        <v/>
      </c>
      <c r="W3" s="39"/>
      <c r="X3" s="75" t="str">
        <f t="shared" ref="X3:X63" si="8">IF(W3="mineure","1",IF(W3="modérée","4",IF(W3="grave",7,IF(W3="très grave","10",""))))</f>
        <v/>
      </c>
      <c r="Y3" s="74" t="e">
        <f t="shared" ref="Y3:Y15" si="9">V3*X3</f>
        <v>#VALUE!</v>
      </c>
      <c r="Z3" s="1" t="e">
        <f t="shared" si="2"/>
        <v>#VALUE!</v>
      </c>
      <c r="AA3" s="8"/>
      <c r="AB3" s="8"/>
      <c r="AC3" s="8"/>
      <c r="AD3" s="145">
        <v>0</v>
      </c>
      <c r="AE3" s="8"/>
      <c r="AF3" s="10"/>
      <c r="AG3" s="8"/>
      <c r="AH3" s="8"/>
      <c r="AI3" s="8"/>
    </row>
    <row r="4" spans="1:35" ht="55" customHeight="1" x14ac:dyDescent="0.35">
      <c r="A4" s="2">
        <v>43398</v>
      </c>
      <c r="B4" s="4" t="s">
        <v>609</v>
      </c>
      <c r="C4" s="4" t="s">
        <v>613</v>
      </c>
      <c r="D4" s="4" t="s">
        <v>622</v>
      </c>
      <c r="E4" s="4" t="s">
        <v>1241</v>
      </c>
      <c r="F4" s="4" t="s">
        <v>141</v>
      </c>
      <c r="G4" s="3">
        <v>13</v>
      </c>
      <c r="H4" s="4" t="s">
        <v>145</v>
      </c>
      <c r="I4" s="4" t="s">
        <v>682</v>
      </c>
      <c r="J4" s="4" t="s">
        <v>723</v>
      </c>
      <c r="K4" s="73" t="s">
        <v>77</v>
      </c>
      <c r="L4" s="39" t="str">
        <f t="shared" si="3"/>
        <v>4</v>
      </c>
      <c r="M4" s="39" t="s">
        <v>76</v>
      </c>
      <c r="N4" s="39" t="str">
        <f t="shared" si="4"/>
        <v>10</v>
      </c>
      <c r="O4" s="74">
        <f t="shared" si="0"/>
        <v>40</v>
      </c>
      <c r="P4" s="39" t="s">
        <v>85</v>
      </c>
      <c r="Q4" s="39" t="str">
        <f t="shared" si="5"/>
        <v>0.9</v>
      </c>
      <c r="R4" s="74" t="e">
        <f t="shared" si="6"/>
        <v>#VALUE!</v>
      </c>
      <c r="S4" s="1" t="e">
        <f t="shared" si="1"/>
        <v>#VALUE!</v>
      </c>
      <c r="T4" s="4" t="s">
        <v>1231</v>
      </c>
      <c r="U4" s="73"/>
      <c r="V4" s="75" t="str">
        <f t="shared" si="7"/>
        <v/>
      </c>
      <c r="W4" s="39"/>
      <c r="X4" s="75" t="str">
        <f t="shared" si="8"/>
        <v/>
      </c>
      <c r="Y4" s="74" t="e">
        <f t="shared" si="9"/>
        <v>#VALUE!</v>
      </c>
      <c r="Z4" s="1" t="e">
        <f t="shared" si="2"/>
        <v>#VALUE!</v>
      </c>
      <c r="AA4" s="8" t="s">
        <v>1234</v>
      </c>
      <c r="AB4" s="8" t="s">
        <v>1234</v>
      </c>
      <c r="AC4" s="10">
        <v>44834</v>
      </c>
      <c r="AD4" s="145">
        <v>0</v>
      </c>
      <c r="AE4" s="8"/>
      <c r="AF4" s="8"/>
      <c r="AG4" s="8">
        <v>0</v>
      </c>
      <c r="AH4" s="8"/>
      <c r="AI4" s="8"/>
    </row>
    <row r="5" spans="1:35" ht="55" customHeight="1" x14ac:dyDescent="0.35">
      <c r="A5" s="2">
        <v>41044</v>
      </c>
      <c r="B5" s="4" t="s">
        <v>609</v>
      </c>
      <c r="C5" s="4" t="s">
        <v>613</v>
      </c>
      <c r="D5" s="4" t="s">
        <v>622</v>
      </c>
      <c r="E5" s="4" t="s">
        <v>1241</v>
      </c>
      <c r="F5" s="4" t="s">
        <v>141</v>
      </c>
      <c r="G5" s="3">
        <v>13</v>
      </c>
      <c r="H5" s="4" t="s">
        <v>145</v>
      </c>
      <c r="I5" s="4" t="s">
        <v>683</v>
      </c>
      <c r="J5" s="4" t="s">
        <v>1203</v>
      </c>
      <c r="K5" s="73" t="s">
        <v>77</v>
      </c>
      <c r="L5" s="39" t="str">
        <f t="shared" si="3"/>
        <v>4</v>
      </c>
      <c r="M5" s="39" t="s">
        <v>76</v>
      </c>
      <c r="N5" s="39" t="str">
        <f t="shared" si="4"/>
        <v>10</v>
      </c>
      <c r="O5" s="74">
        <f t="shared" si="0"/>
        <v>40</v>
      </c>
      <c r="P5" s="39" t="s">
        <v>85</v>
      </c>
      <c r="Q5" s="39" t="str">
        <f t="shared" si="5"/>
        <v>0.9</v>
      </c>
      <c r="R5" s="74" t="e">
        <f t="shared" si="6"/>
        <v>#VALUE!</v>
      </c>
      <c r="S5" s="1" t="e">
        <f t="shared" si="1"/>
        <v>#VALUE!</v>
      </c>
      <c r="T5" s="4" t="s">
        <v>736</v>
      </c>
      <c r="U5" s="73"/>
      <c r="V5" s="75" t="str">
        <f t="shared" si="7"/>
        <v/>
      </c>
      <c r="W5" s="39"/>
      <c r="X5" s="75" t="str">
        <f t="shared" si="8"/>
        <v/>
      </c>
      <c r="Y5" s="74" t="e">
        <f t="shared" si="9"/>
        <v>#VALUE!</v>
      </c>
      <c r="Z5" s="1" t="e">
        <f t="shared" si="2"/>
        <v>#VALUE!</v>
      </c>
      <c r="AA5" s="8"/>
      <c r="AB5" s="8"/>
      <c r="AC5" s="10"/>
      <c r="AD5" s="145">
        <v>0</v>
      </c>
      <c r="AE5" s="8"/>
      <c r="AF5" s="6"/>
      <c r="AG5" s="8"/>
      <c r="AH5" s="8"/>
      <c r="AI5" s="8"/>
    </row>
    <row r="6" spans="1:35" ht="55" customHeight="1" x14ac:dyDescent="0.35">
      <c r="A6" s="2">
        <v>41044</v>
      </c>
      <c r="B6" s="4" t="s">
        <v>609</v>
      </c>
      <c r="C6" s="4" t="s">
        <v>613</v>
      </c>
      <c r="D6" s="4" t="s">
        <v>622</v>
      </c>
      <c r="E6" s="4" t="s">
        <v>648</v>
      </c>
      <c r="F6" s="4" t="s">
        <v>140</v>
      </c>
      <c r="G6" s="3">
        <v>13</v>
      </c>
      <c r="H6" s="4" t="s">
        <v>145</v>
      </c>
      <c r="I6" s="4" t="s">
        <v>684</v>
      </c>
      <c r="J6" s="4"/>
      <c r="K6" s="73" t="s">
        <v>79</v>
      </c>
      <c r="L6" s="39">
        <f t="shared" si="3"/>
        <v>2</v>
      </c>
      <c r="M6" s="39" t="s">
        <v>74</v>
      </c>
      <c r="N6" s="39" t="str">
        <f t="shared" si="4"/>
        <v>4</v>
      </c>
      <c r="O6" s="74">
        <f t="shared" si="0"/>
        <v>8</v>
      </c>
      <c r="P6" s="39" t="s">
        <v>86</v>
      </c>
      <c r="Q6" s="39">
        <f t="shared" si="5"/>
        <v>1</v>
      </c>
      <c r="R6" s="74">
        <f t="shared" si="6"/>
        <v>8</v>
      </c>
      <c r="S6" s="1" t="str">
        <f t="shared" si="1"/>
        <v>PRIORITE 3</v>
      </c>
      <c r="T6" s="4"/>
      <c r="U6" s="73"/>
      <c r="V6" s="75" t="str">
        <f t="shared" si="7"/>
        <v/>
      </c>
      <c r="W6" s="39"/>
      <c r="X6" s="75" t="str">
        <f t="shared" si="8"/>
        <v/>
      </c>
      <c r="Y6" s="74" t="e">
        <f t="shared" si="9"/>
        <v>#VALUE!</v>
      </c>
      <c r="Z6" s="1" t="e">
        <f t="shared" si="2"/>
        <v>#VALUE!</v>
      </c>
      <c r="AA6" s="8"/>
      <c r="AB6" s="8"/>
      <c r="AC6" s="8"/>
      <c r="AD6" s="145">
        <v>0</v>
      </c>
      <c r="AE6" s="8"/>
      <c r="AF6" s="6"/>
      <c r="AG6" s="8"/>
      <c r="AH6" s="8"/>
      <c r="AI6" s="8"/>
    </row>
    <row r="7" spans="1:35" ht="55" customHeight="1" x14ac:dyDescent="0.35">
      <c r="A7" s="2">
        <v>41068</v>
      </c>
      <c r="B7" s="4" t="s">
        <v>609</v>
      </c>
      <c r="C7" s="4" t="s">
        <v>614</v>
      </c>
      <c r="D7" s="4" t="s">
        <v>623</v>
      </c>
      <c r="E7" s="4" t="s">
        <v>649</v>
      </c>
      <c r="F7" s="4" t="s">
        <v>140</v>
      </c>
      <c r="G7" s="3">
        <v>13</v>
      </c>
      <c r="H7" s="4" t="s">
        <v>145</v>
      </c>
      <c r="I7" s="4" t="s">
        <v>685</v>
      </c>
      <c r="J7" s="4" t="s">
        <v>1204</v>
      </c>
      <c r="K7" s="73" t="s">
        <v>78</v>
      </c>
      <c r="L7" s="39" t="str">
        <f t="shared" si="3"/>
        <v>3</v>
      </c>
      <c r="M7" s="39" t="s">
        <v>76</v>
      </c>
      <c r="N7" s="39" t="str">
        <f t="shared" si="4"/>
        <v>10</v>
      </c>
      <c r="O7" s="74">
        <f t="shared" si="0"/>
        <v>30</v>
      </c>
      <c r="P7" s="39" t="s">
        <v>84</v>
      </c>
      <c r="Q7" s="39">
        <f t="shared" si="5"/>
        <v>0.7</v>
      </c>
      <c r="R7" s="74">
        <f t="shared" si="6"/>
        <v>21</v>
      </c>
      <c r="S7" s="1" t="str">
        <f t="shared" si="1"/>
        <v>PRIORITE 2</v>
      </c>
      <c r="T7" s="4" t="s">
        <v>737</v>
      </c>
      <c r="U7" s="73"/>
      <c r="V7" s="75" t="str">
        <f t="shared" si="7"/>
        <v/>
      </c>
      <c r="W7" s="39"/>
      <c r="X7" s="75" t="str">
        <f t="shared" si="8"/>
        <v/>
      </c>
      <c r="Y7" s="74" t="e">
        <f t="shared" si="9"/>
        <v>#VALUE!</v>
      </c>
      <c r="Z7" s="1" t="e">
        <f t="shared" si="2"/>
        <v>#VALUE!</v>
      </c>
      <c r="AA7" s="8"/>
      <c r="AB7" s="8"/>
      <c r="AC7" s="10"/>
      <c r="AD7" s="145">
        <v>0</v>
      </c>
      <c r="AE7" s="8"/>
      <c r="AF7" s="6"/>
      <c r="AG7" s="8"/>
      <c r="AH7" s="8"/>
      <c r="AI7" s="8"/>
    </row>
    <row r="8" spans="1:35" ht="55" customHeight="1" x14ac:dyDescent="0.35">
      <c r="A8" s="2">
        <v>41068</v>
      </c>
      <c r="B8" s="4" t="s">
        <v>609</v>
      </c>
      <c r="C8" s="4" t="s">
        <v>614</v>
      </c>
      <c r="D8" s="4" t="s">
        <v>623</v>
      </c>
      <c r="E8" s="4" t="s">
        <v>649</v>
      </c>
      <c r="F8" s="4" t="s">
        <v>141</v>
      </c>
      <c r="G8" s="3">
        <v>13</v>
      </c>
      <c r="H8" s="4" t="s">
        <v>145</v>
      </c>
      <c r="I8" s="4" t="s">
        <v>686</v>
      </c>
      <c r="J8" s="52" t="s">
        <v>724</v>
      </c>
      <c r="K8" s="73" t="s">
        <v>78</v>
      </c>
      <c r="L8" s="39" t="str">
        <f t="shared" si="3"/>
        <v>3</v>
      </c>
      <c r="M8" s="39" t="s">
        <v>76</v>
      </c>
      <c r="N8" s="39" t="str">
        <f t="shared" si="4"/>
        <v>10</v>
      </c>
      <c r="O8" s="74">
        <f t="shared" si="0"/>
        <v>30</v>
      </c>
      <c r="P8" s="39" t="s">
        <v>83</v>
      </c>
      <c r="Q8" s="39" t="str">
        <f t="shared" si="5"/>
        <v>0.4</v>
      </c>
      <c r="R8" s="74" t="e">
        <f t="shared" si="6"/>
        <v>#VALUE!</v>
      </c>
      <c r="S8" s="1" t="e">
        <f t="shared" si="1"/>
        <v>#VALUE!</v>
      </c>
      <c r="T8" s="4" t="s">
        <v>737</v>
      </c>
      <c r="U8" s="73"/>
      <c r="V8" s="75" t="str">
        <f t="shared" si="7"/>
        <v/>
      </c>
      <c r="W8" s="39"/>
      <c r="X8" s="75" t="str">
        <f t="shared" si="8"/>
        <v/>
      </c>
      <c r="Y8" s="74" t="e">
        <f t="shared" si="9"/>
        <v>#VALUE!</v>
      </c>
      <c r="Z8" s="1" t="e">
        <f t="shared" si="2"/>
        <v>#VALUE!</v>
      </c>
      <c r="AA8" s="8"/>
      <c r="AB8" s="8"/>
      <c r="AC8" s="10"/>
      <c r="AD8" s="145">
        <v>0</v>
      </c>
      <c r="AE8" s="8"/>
      <c r="AF8" s="6"/>
      <c r="AG8" s="8"/>
      <c r="AH8" s="4"/>
      <c r="AI8" s="4"/>
    </row>
    <row r="9" spans="1:35" ht="55" customHeight="1" x14ac:dyDescent="0.35">
      <c r="A9" s="2">
        <v>41068</v>
      </c>
      <c r="B9" s="4" t="s">
        <v>609</v>
      </c>
      <c r="C9" s="4" t="s">
        <v>614</v>
      </c>
      <c r="D9" s="4" t="s">
        <v>624</v>
      </c>
      <c r="E9" s="4" t="s">
        <v>650</v>
      </c>
      <c r="F9" s="4" t="s">
        <v>140</v>
      </c>
      <c r="G9" s="3">
        <v>13</v>
      </c>
      <c r="H9" s="4" t="s">
        <v>137</v>
      </c>
      <c r="I9" s="4" t="s">
        <v>687</v>
      </c>
      <c r="J9" s="4" t="s">
        <v>1205</v>
      </c>
      <c r="K9" s="73" t="s">
        <v>78</v>
      </c>
      <c r="L9" s="39" t="str">
        <f t="shared" si="3"/>
        <v>3</v>
      </c>
      <c r="M9" s="39" t="s">
        <v>76</v>
      </c>
      <c r="N9" s="39" t="str">
        <f t="shared" si="4"/>
        <v>10</v>
      </c>
      <c r="O9" s="74">
        <f t="shared" si="0"/>
        <v>30</v>
      </c>
      <c r="P9" s="39" t="s">
        <v>86</v>
      </c>
      <c r="Q9" s="39">
        <f t="shared" si="5"/>
        <v>1</v>
      </c>
      <c r="R9" s="74">
        <f t="shared" si="6"/>
        <v>30</v>
      </c>
      <c r="S9" s="1" t="str">
        <f t="shared" si="1"/>
        <v>PRIORITE 1</v>
      </c>
      <c r="T9" s="4" t="s">
        <v>738</v>
      </c>
      <c r="U9" s="73"/>
      <c r="V9" s="75" t="str">
        <f t="shared" si="7"/>
        <v/>
      </c>
      <c r="W9" s="39"/>
      <c r="X9" s="75" t="str">
        <f t="shared" si="8"/>
        <v/>
      </c>
      <c r="Y9" s="74" t="e">
        <f t="shared" si="9"/>
        <v>#VALUE!</v>
      </c>
      <c r="Z9" s="1" t="e">
        <f t="shared" si="2"/>
        <v>#VALUE!</v>
      </c>
      <c r="AA9" s="8"/>
      <c r="AB9" s="8"/>
      <c r="AC9" s="8"/>
      <c r="AD9" s="145">
        <v>0</v>
      </c>
      <c r="AE9" s="8"/>
      <c r="AF9" s="6"/>
      <c r="AG9" s="8"/>
      <c r="AH9" s="4"/>
      <c r="AI9" s="4"/>
    </row>
    <row r="10" spans="1:35" ht="55" customHeight="1" x14ac:dyDescent="0.35">
      <c r="A10" s="2">
        <v>41424</v>
      </c>
      <c r="B10" s="4" t="s">
        <v>609</v>
      </c>
      <c r="C10" s="4" t="s">
        <v>614</v>
      </c>
      <c r="D10" s="4" t="s">
        <v>624</v>
      </c>
      <c r="E10" s="4" t="s">
        <v>650</v>
      </c>
      <c r="F10" s="4" t="s">
        <v>140</v>
      </c>
      <c r="G10" s="3">
        <v>13</v>
      </c>
      <c r="H10" s="4" t="s">
        <v>137</v>
      </c>
      <c r="I10" s="4" t="s">
        <v>688</v>
      </c>
      <c r="J10" s="4" t="s">
        <v>725</v>
      </c>
      <c r="K10" s="73" t="s">
        <v>78</v>
      </c>
      <c r="L10" s="39" t="str">
        <f t="shared" si="3"/>
        <v>3</v>
      </c>
      <c r="M10" s="39" t="s">
        <v>76</v>
      </c>
      <c r="N10" s="39" t="str">
        <f t="shared" si="4"/>
        <v>10</v>
      </c>
      <c r="O10" s="74">
        <f t="shared" si="0"/>
        <v>30</v>
      </c>
      <c r="P10" s="39" t="s">
        <v>87</v>
      </c>
      <c r="Q10" s="39" t="str">
        <f t="shared" si="5"/>
        <v>0.1</v>
      </c>
      <c r="R10" s="74" t="e">
        <f t="shared" si="6"/>
        <v>#VALUE!</v>
      </c>
      <c r="S10" s="1" t="e">
        <f t="shared" si="1"/>
        <v>#VALUE!</v>
      </c>
      <c r="T10" s="4" t="s">
        <v>739</v>
      </c>
      <c r="U10" s="73"/>
      <c r="V10" s="75" t="str">
        <f t="shared" si="7"/>
        <v/>
      </c>
      <c r="W10" s="39"/>
      <c r="X10" s="75" t="str">
        <f t="shared" si="8"/>
        <v/>
      </c>
      <c r="Y10" s="74" t="e">
        <f t="shared" si="9"/>
        <v>#VALUE!</v>
      </c>
      <c r="Z10" s="1" t="e">
        <f t="shared" si="2"/>
        <v>#VALUE!</v>
      </c>
      <c r="AA10" s="8"/>
      <c r="AB10" s="8"/>
      <c r="AC10" s="8" t="s">
        <v>751</v>
      </c>
      <c r="AD10" s="145">
        <v>0</v>
      </c>
      <c r="AE10" s="8"/>
      <c r="AF10" s="6"/>
      <c r="AG10" s="8"/>
      <c r="AH10" s="4"/>
      <c r="AI10" s="4"/>
    </row>
    <row r="11" spans="1:35" ht="55" customHeight="1" x14ac:dyDescent="0.35">
      <c r="A11" s="2">
        <v>41424</v>
      </c>
      <c r="B11" s="4" t="s">
        <v>609</v>
      </c>
      <c r="C11" s="4" t="s">
        <v>614</v>
      </c>
      <c r="D11" s="4" t="s">
        <v>624</v>
      </c>
      <c r="E11" s="4" t="s">
        <v>651</v>
      </c>
      <c r="F11" s="4" t="s">
        <v>140</v>
      </c>
      <c r="G11" s="3">
        <v>13</v>
      </c>
      <c r="H11" s="4" t="s">
        <v>144</v>
      </c>
      <c r="I11" s="4" t="s">
        <v>689</v>
      </c>
      <c r="J11" s="4" t="s">
        <v>725</v>
      </c>
      <c r="K11" s="73" t="s">
        <v>78</v>
      </c>
      <c r="L11" s="39" t="str">
        <f t="shared" si="3"/>
        <v>3</v>
      </c>
      <c r="M11" s="39" t="s">
        <v>74</v>
      </c>
      <c r="N11" s="39" t="str">
        <f t="shared" si="4"/>
        <v>4</v>
      </c>
      <c r="O11" s="74">
        <f t="shared" si="0"/>
        <v>12</v>
      </c>
      <c r="P11" s="39" t="s">
        <v>86</v>
      </c>
      <c r="Q11" s="39">
        <f t="shared" si="5"/>
        <v>1</v>
      </c>
      <c r="R11" s="74">
        <f t="shared" si="6"/>
        <v>12</v>
      </c>
      <c r="S11" s="1" t="str">
        <f t="shared" si="1"/>
        <v>PRIORITE 3</v>
      </c>
      <c r="T11" s="4"/>
      <c r="U11" s="73"/>
      <c r="V11" s="75" t="str">
        <f t="shared" si="7"/>
        <v/>
      </c>
      <c r="W11" s="39"/>
      <c r="X11" s="75" t="str">
        <f t="shared" si="8"/>
        <v/>
      </c>
      <c r="Y11" s="74" t="e">
        <f t="shared" si="9"/>
        <v>#VALUE!</v>
      </c>
      <c r="Z11" s="1" t="e">
        <f t="shared" si="2"/>
        <v>#VALUE!</v>
      </c>
      <c r="AA11" s="8"/>
      <c r="AB11" s="8"/>
      <c r="AC11" s="8"/>
      <c r="AD11" s="145">
        <v>0</v>
      </c>
      <c r="AE11" s="8"/>
      <c r="AF11" s="6"/>
      <c r="AG11" s="8"/>
      <c r="AH11" s="8"/>
      <c r="AI11" s="8"/>
    </row>
    <row r="12" spans="1:35" ht="55" customHeight="1" x14ac:dyDescent="0.35">
      <c r="A12" s="2">
        <v>41424</v>
      </c>
      <c r="B12" s="4" t="s">
        <v>609</v>
      </c>
      <c r="C12" s="4" t="s">
        <v>614</v>
      </c>
      <c r="D12" s="4" t="s">
        <v>624</v>
      </c>
      <c r="E12" s="4" t="s">
        <v>652</v>
      </c>
      <c r="F12" s="4" t="s">
        <v>140</v>
      </c>
      <c r="G12" s="3">
        <v>13</v>
      </c>
      <c r="H12" s="4" t="s">
        <v>148</v>
      </c>
      <c r="I12" s="4" t="s">
        <v>690</v>
      </c>
      <c r="J12" s="4" t="s">
        <v>725</v>
      </c>
      <c r="K12" s="73" t="s">
        <v>78</v>
      </c>
      <c r="L12" s="39" t="str">
        <f t="shared" si="3"/>
        <v>3</v>
      </c>
      <c r="M12" s="39" t="s">
        <v>75</v>
      </c>
      <c r="N12" s="39">
        <f t="shared" si="4"/>
        <v>7</v>
      </c>
      <c r="O12" s="74">
        <f t="shared" ref="O12:O68" si="10">L12*N12</f>
        <v>21</v>
      </c>
      <c r="P12" s="39" t="s">
        <v>86</v>
      </c>
      <c r="Q12" s="39">
        <f t="shared" si="5"/>
        <v>1</v>
      </c>
      <c r="R12" s="74">
        <f t="shared" si="6"/>
        <v>21</v>
      </c>
      <c r="S12" s="1" t="str">
        <f t="shared" si="1"/>
        <v>PRIORITE 2</v>
      </c>
      <c r="T12" s="4"/>
      <c r="U12" s="73"/>
      <c r="V12" s="75" t="str">
        <f t="shared" si="7"/>
        <v/>
      </c>
      <c r="W12" s="39"/>
      <c r="X12" s="75" t="str">
        <f t="shared" si="8"/>
        <v/>
      </c>
      <c r="Y12" s="74" t="e">
        <f t="shared" si="9"/>
        <v>#VALUE!</v>
      </c>
      <c r="Z12" s="1" t="e">
        <f t="shared" ref="Z12:Z68" si="11">IF(Y12="","",(IF(Y12&lt;=5,"PRIORITE 4",IF(Y12&lt;=16,"PRIORITE 3",IF(Y12&lt;30,"PRIORITE 2","PRIORITE 1")))))</f>
        <v>#VALUE!</v>
      </c>
      <c r="AA12" s="8"/>
      <c r="AB12" s="8"/>
      <c r="AC12" s="8"/>
      <c r="AD12" s="145">
        <v>0</v>
      </c>
      <c r="AE12" s="8"/>
      <c r="AF12" s="6"/>
      <c r="AG12" s="8"/>
      <c r="AH12" s="8"/>
      <c r="AI12" s="8"/>
    </row>
    <row r="13" spans="1:35" ht="55" customHeight="1" x14ac:dyDescent="0.35">
      <c r="A13" s="2">
        <v>41424</v>
      </c>
      <c r="B13" s="4" t="s">
        <v>609</v>
      </c>
      <c r="C13" s="4" t="s">
        <v>614</v>
      </c>
      <c r="D13" s="4" t="s">
        <v>624</v>
      </c>
      <c r="E13" s="4" t="s">
        <v>653</v>
      </c>
      <c r="F13" s="4" t="s">
        <v>140</v>
      </c>
      <c r="G13" s="3">
        <v>13</v>
      </c>
      <c r="H13" s="4" t="s">
        <v>148</v>
      </c>
      <c r="I13" s="4" t="s">
        <v>691</v>
      </c>
      <c r="J13" s="4" t="s">
        <v>1206</v>
      </c>
      <c r="K13" s="73" t="s">
        <v>78</v>
      </c>
      <c r="L13" s="39" t="str">
        <f t="shared" si="3"/>
        <v>3</v>
      </c>
      <c r="M13" s="39" t="s">
        <v>75</v>
      </c>
      <c r="N13" s="39">
        <f t="shared" si="4"/>
        <v>7</v>
      </c>
      <c r="O13" s="74">
        <f t="shared" si="10"/>
        <v>21</v>
      </c>
      <c r="P13" s="39" t="s">
        <v>86</v>
      </c>
      <c r="Q13" s="39">
        <f t="shared" si="5"/>
        <v>1</v>
      </c>
      <c r="R13" s="74">
        <f t="shared" si="6"/>
        <v>21</v>
      </c>
      <c r="S13" s="1" t="str">
        <f t="shared" si="1"/>
        <v>PRIORITE 2</v>
      </c>
      <c r="T13" s="4" t="s">
        <v>740</v>
      </c>
      <c r="U13" s="73"/>
      <c r="V13" s="75" t="str">
        <f t="shared" si="7"/>
        <v/>
      </c>
      <c r="W13" s="39"/>
      <c r="X13" s="75" t="str">
        <f t="shared" si="8"/>
        <v/>
      </c>
      <c r="Y13" s="74" t="e">
        <f t="shared" si="9"/>
        <v>#VALUE!</v>
      </c>
      <c r="Z13" s="1" t="e">
        <f t="shared" si="11"/>
        <v>#VALUE!</v>
      </c>
      <c r="AA13" s="8"/>
      <c r="AB13" s="77"/>
      <c r="AC13" s="77"/>
      <c r="AD13" s="145">
        <v>0</v>
      </c>
      <c r="AE13" s="77"/>
      <c r="AF13" s="6"/>
      <c r="AG13" s="77"/>
      <c r="AH13" s="8"/>
      <c r="AI13" s="8"/>
    </row>
    <row r="14" spans="1:35" ht="55" customHeight="1" x14ac:dyDescent="0.35">
      <c r="A14" s="2">
        <v>41074</v>
      </c>
      <c r="B14" s="4" t="s">
        <v>609</v>
      </c>
      <c r="C14" s="4" t="s">
        <v>615</v>
      </c>
      <c r="D14" s="4" t="s">
        <v>625</v>
      </c>
      <c r="E14" s="4" t="s">
        <v>654</v>
      </c>
      <c r="F14" s="4" t="s">
        <v>140</v>
      </c>
      <c r="G14" s="3">
        <v>13</v>
      </c>
      <c r="H14" s="4" t="s">
        <v>144</v>
      </c>
      <c r="I14" s="4" t="s">
        <v>692</v>
      </c>
      <c r="J14" s="4" t="s">
        <v>1207</v>
      </c>
      <c r="K14" s="73" t="s">
        <v>80</v>
      </c>
      <c r="L14" s="39" t="str">
        <f t="shared" si="3"/>
        <v>1</v>
      </c>
      <c r="M14" s="39" t="s">
        <v>74</v>
      </c>
      <c r="N14" s="39" t="str">
        <f t="shared" si="4"/>
        <v>4</v>
      </c>
      <c r="O14" s="74">
        <f t="shared" si="10"/>
        <v>4</v>
      </c>
      <c r="P14" s="39" t="s">
        <v>86</v>
      </c>
      <c r="Q14" s="39">
        <f t="shared" si="5"/>
        <v>1</v>
      </c>
      <c r="R14" s="74">
        <f t="shared" si="6"/>
        <v>4</v>
      </c>
      <c r="S14" s="1" t="str">
        <f t="shared" si="1"/>
        <v>PRIORITE 4</v>
      </c>
      <c r="T14" s="4" t="s">
        <v>741</v>
      </c>
      <c r="U14" s="73"/>
      <c r="V14" s="75" t="str">
        <f t="shared" si="7"/>
        <v/>
      </c>
      <c r="W14" s="39"/>
      <c r="X14" s="75" t="str">
        <f t="shared" si="8"/>
        <v/>
      </c>
      <c r="Y14" s="74" t="e">
        <f t="shared" si="9"/>
        <v>#VALUE!</v>
      </c>
      <c r="Z14" s="1" t="e">
        <f t="shared" si="11"/>
        <v>#VALUE!</v>
      </c>
      <c r="AA14" s="8"/>
      <c r="AB14" s="8"/>
      <c r="AC14" s="8"/>
      <c r="AD14" s="145">
        <v>0</v>
      </c>
      <c r="AE14" s="8"/>
      <c r="AF14" s="6"/>
      <c r="AG14" s="8"/>
      <c r="AH14" s="8"/>
      <c r="AI14" s="8"/>
    </row>
    <row r="15" spans="1:35" ht="55" customHeight="1" x14ac:dyDescent="0.35">
      <c r="A15" s="2">
        <v>41074</v>
      </c>
      <c r="B15" s="4" t="s">
        <v>609</v>
      </c>
      <c r="C15" s="4" t="s">
        <v>615</v>
      </c>
      <c r="D15" s="4" t="s">
        <v>626</v>
      </c>
      <c r="E15" s="4" t="s">
        <v>651</v>
      </c>
      <c r="F15" s="4" t="s">
        <v>140</v>
      </c>
      <c r="G15" s="3">
        <v>13</v>
      </c>
      <c r="H15" s="4" t="s">
        <v>265</v>
      </c>
      <c r="I15" s="4" t="s">
        <v>28</v>
      </c>
      <c r="J15" s="4" t="s">
        <v>1208</v>
      </c>
      <c r="K15" s="73" t="s">
        <v>77</v>
      </c>
      <c r="L15" s="39" t="str">
        <f t="shared" si="3"/>
        <v>4</v>
      </c>
      <c r="M15" s="39" t="s">
        <v>75</v>
      </c>
      <c r="N15" s="39">
        <f t="shared" si="4"/>
        <v>7</v>
      </c>
      <c r="O15" s="74">
        <f t="shared" si="10"/>
        <v>28</v>
      </c>
      <c r="P15" s="39" t="s">
        <v>87</v>
      </c>
      <c r="Q15" s="39" t="str">
        <f t="shared" si="5"/>
        <v>0.1</v>
      </c>
      <c r="R15" s="74" t="e">
        <f t="shared" si="6"/>
        <v>#VALUE!</v>
      </c>
      <c r="S15" s="1" t="e">
        <f t="shared" si="1"/>
        <v>#VALUE!</v>
      </c>
      <c r="T15" s="4"/>
      <c r="U15" s="73"/>
      <c r="V15" s="75" t="str">
        <f t="shared" si="7"/>
        <v/>
      </c>
      <c r="W15" s="39"/>
      <c r="X15" s="75" t="str">
        <f t="shared" si="8"/>
        <v/>
      </c>
      <c r="Y15" s="74" t="e">
        <f t="shared" si="9"/>
        <v>#VALUE!</v>
      </c>
      <c r="Z15" s="1" t="e">
        <f t="shared" si="11"/>
        <v>#VALUE!</v>
      </c>
      <c r="AA15" s="8"/>
      <c r="AB15" s="8"/>
      <c r="AC15" s="8"/>
      <c r="AD15" s="145">
        <v>0</v>
      </c>
      <c r="AE15" s="8"/>
      <c r="AF15" s="6"/>
      <c r="AG15" s="8"/>
      <c r="AH15" s="8"/>
      <c r="AI15" s="8"/>
    </row>
    <row r="16" spans="1:35" ht="55" customHeight="1" x14ac:dyDescent="0.35">
      <c r="A16" s="2">
        <v>43398</v>
      </c>
      <c r="B16" s="4" t="s">
        <v>609</v>
      </c>
      <c r="C16" s="4" t="s">
        <v>615</v>
      </c>
      <c r="D16" s="4" t="s">
        <v>626</v>
      </c>
      <c r="E16" s="4" t="s">
        <v>651</v>
      </c>
      <c r="F16" s="4" t="s">
        <v>141</v>
      </c>
      <c r="G16" s="3">
        <v>13</v>
      </c>
      <c r="H16" s="4" t="s">
        <v>265</v>
      </c>
      <c r="I16" s="4" t="s">
        <v>693</v>
      </c>
      <c r="J16" s="4" t="s">
        <v>726</v>
      </c>
      <c r="K16" s="73" t="s">
        <v>77</v>
      </c>
      <c r="L16" s="39" t="str">
        <f t="shared" si="3"/>
        <v>4</v>
      </c>
      <c r="M16" s="39" t="s">
        <v>76</v>
      </c>
      <c r="N16" s="39" t="str">
        <f t="shared" si="4"/>
        <v>10</v>
      </c>
      <c r="O16" s="74">
        <f t="shared" si="10"/>
        <v>40</v>
      </c>
      <c r="P16" s="39" t="s">
        <v>83</v>
      </c>
      <c r="Q16" s="39" t="str">
        <f t="shared" si="5"/>
        <v>0.4</v>
      </c>
      <c r="R16" s="74" t="e">
        <f t="shared" si="6"/>
        <v>#VALUE!</v>
      </c>
      <c r="S16" s="1" t="e">
        <f t="shared" si="1"/>
        <v>#VALUE!</v>
      </c>
      <c r="T16" s="4" t="s">
        <v>742</v>
      </c>
      <c r="U16" s="73"/>
      <c r="V16" s="75" t="str">
        <f t="shared" si="7"/>
        <v/>
      </c>
      <c r="W16" s="39"/>
      <c r="X16" s="75" t="str">
        <f t="shared" si="8"/>
        <v/>
      </c>
      <c r="Y16" s="74" t="e">
        <f t="shared" ref="Y16:Y68" si="12">V16*X16</f>
        <v>#VALUE!</v>
      </c>
      <c r="Z16" s="1" t="e">
        <f t="shared" si="11"/>
        <v>#VALUE!</v>
      </c>
      <c r="AA16" s="8"/>
      <c r="AB16" s="8"/>
      <c r="AC16" s="4"/>
      <c r="AD16" s="145">
        <v>0</v>
      </c>
      <c r="AE16" s="78"/>
      <c r="AF16" s="6"/>
      <c r="AG16" s="8"/>
      <c r="AH16" s="8"/>
      <c r="AI16" s="8"/>
    </row>
    <row r="17" spans="1:35" ht="55" customHeight="1" x14ac:dyDescent="0.35">
      <c r="A17" s="2">
        <v>41075</v>
      </c>
      <c r="B17" s="4" t="s">
        <v>609</v>
      </c>
      <c r="C17" s="4" t="s">
        <v>615</v>
      </c>
      <c r="D17" s="4" t="s">
        <v>627</v>
      </c>
      <c r="E17" s="4" t="s">
        <v>651</v>
      </c>
      <c r="F17" s="4" t="s">
        <v>140</v>
      </c>
      <c r="G17" s="3">
        <v>13</v>
      </c>
      <c r="H17" s="4" t="s">
        <v>144</v>
      </c>
      <c r="I17" s="4" t="s">
        <v>694</v>
      </c>
      <c r="J17" s="4" t="s">
        <v>1207</v>
      </c>
      <c r="K17" s="73" t="s">
        <v>78</v>
      </c>
      <c r="L17" s="39" t="str">
        <f t="shared" si="3"/>
        <v>3</v>
      </c>
      <c r="M17" s="39" t="s">
        <v>74</v>
      </c>
      <c r="N17" s="39" t="str">
        <f t="shared" si="4"/>
        <v>4</v>
      </c>
      <c r="O17" s="74">
        <f t="shared" si="10"/>
        <v>12</v>
      </c>
      <c r="P17" s="39" t="s">
        <v>85</v>
      </c>
      <c r="Q17" s="39" t="str">
        <f t="shared" si="5"/>
        <v>0.9</v>
      </c>
      <c r="R17" s="74" t="e">
        <f t="shared" si="6"/>
        <v>#VALUE!</v>
      </c>
      <c r="S17" s="1" t="e">
        <f t="shared" si="1"/>
        <v>#VALUE!</v>
      </c>
      <c r="T17" s="4"/>
      <c r="U17" s="73"/>
      <c r="V17" s="75" t="str">
        <f t="shared" si="7"/>
        <v/>
      </c>
      <c r="W17" s="39"/>
      <c r="X17" s="75" t="str">
        <f t="shared" si="8"/>
        <v/>
      </c>
      <c r="Y17" s="74" t="e">
        <f t="shared" si="12"/>
        <v>#VALUE!</v>
      </c>
      <c r="Z17" s="1" t="e">
        <f t="shared" si="11"/>
        <v>#VALUE!</v>
      </c>
      <c r="AA17" s="8"/>
      <c r="AB17" s="8"/>
      <c r="AC17" s="8"/>
      <c r="AD17" s="145">
        <v>0</v>
      </c>
      <c r="AE17" s="8"/>
      <c r="AF17" s="6"/>
      <c r="AG17" s="8"/>
      <c r="AH17" s="8"/>
      <c r="AI17" s="8"/>
    </row>
    <row r="18" spans="1:35" ht="55" customHeight="1" x14ac:dyDescent="0.35">
      <c r="A18" s="2">
        <v>41076</v>
      </c>
      <c r="B18" s="4" t="s">
        <v>609</v>
      </c>
      <c r="C18" s="4" t="s">
        <v>615</v>
      </c>
      <c r="D18" s="4" t="s">
        <v>628</v>
      </c>
      <c r="E18" s="4" t="s">
        <v>651</v>
      </c>
      <c r="F18" s="4" t="s">
        <v>140</v>
      </c>
      <c r="G18" s="3">
        <v>13</v>
      </c>
      <c r="H18" s="4" t="s">
        <v>144</v>
      </c>
      <c r="I18" s="4" t="s">
        <v>695</v>
      </c>
      <c r="J18" s="4" t="s">
        <v>1209</v>
      </c>
      <c r="K18" s="73" t="s">
        <v>80</v>
      </c>
      <c r="L18" s="39" t="str">
        <f t="shared" si="3"/>
        <v>1</v>
      </c>
      <c r="M18" s="39" t="s">
        <v>75</v>
      </c>
      <c r="N18" s="39">
        <f t="shared" si="4"/>
        <v>7</v>
      </c>
      <c r="O18" s="74">
        <f t="shared" si="10"/>
        <v>7</v>
      </c>
      <c r="P18" s="39" t="s">
        <v>85</v>
      </c>
      <c r="Q18" s="39" t="str">
        <f t="shared" si="5"/>
        <v>0.9</v>
      </c>
      <c r="R18" s="74" t="e">
        <f t="shared" si="6"/>
        <v>#VALUE!</v>
      </c>
      <c r="S18" s="1" t="e">
        <f t="shared" si="1"/>
        <v>#VALUE!</v>
      </c>
      <c r="T18" s="4"/>
      <c r="U18" s="73"/>
      <c r="V18" s="75" t="str">
        <f t="shared" si="7"/>
        <v/>
      </c>
      <c r="W18" s="39"/>
      <c r="X18" s="75" t="str">
        <f t="shared" si="8"/>
        <v/>
      </c>
      <c r="Y18" s="74" t="e">
        <f t="shared" si="12"/>
        <v>#VALUE!</v>
      </c>
      <c r="Z18" s="1" t="e">
        <f t="shared" si="11"/>
        <v>#VALUE!</v>
      </c>
      <c r="AA18" s="8"/>
      <c r="AB18" s="8"/>
      <c r="AC18" s="8"/>
      <c r="AD18" s="145">
        <v>0</v>
      </c>
      <c r="AE18" s="8"/>
      <c r="AF18" s="6"/>
      <c r="AG18" s="8"/>
      <c r="AH18" s="8"/>
      <c r="AI18" s="8"/>
    </row>
    <row r="19" spans="1:35" ht="55" customHeight="1" x14ac:dyDescent="0.35">
      <c r="A19" s="2">
        <v>41076</v>
      </c>
      <c r="B19" s="4" t="s">
        <v>609</v>
      </c>
      <c r="C19" s="4" t="s">
        <v>615</v>
      </c>
      <c r="D19" s="4" t="s">
        <v>628</v>
      </c>
      <c r="E19" s="4" t="s">
        <v>655</v>
      </c>
      <c r="F19" s="4" t="s">
        <v>140</v>
      </c>
      <c r="G19" s="3">
        <v>13</v>
      </c>
      <c r="H19" s="4" t="s">
        <v>148</v>
      </c>
      <c r="I19" s="4" t="s">
        <v>696</v>
      </c>
      <c r="J19" s="4" t="s">
        <v>1210</v>
      </c>
      <c r="K19" s="73" t="s">
        <v>77</v>
      </c>
      <c r="L19" s="39" t="str">
        <f t="shared" si="3"/>
        <v>4</v>
      </c>
      <c r="M19" s="39" t="s">
        <v>75</v>
      </c>
      <c r="N19" s="39">
        <f t="shared" si="4"/>
        <v>7</v>
      </c>
      <c r="O19" s="74">
        <f t="shared" si="10"/>
        <v>28</v>
      </c>
      <c r="P19" s="39" t="s">
        <v>83</v>
      </c>
      <c r="Q19" s="39" t="str">
        <f t="shared" si="5"/>
        <v>0.4</v>
      </c>
      <c r="R19" s="74" t="e">
        <f t="shared" si="6"/>
        <v>#VALUE!</v>
      </c>
      <c r="S19" s="1" t="e">
        <f t="shared" si="1"/>
        <v>#VALUE!</v>
      </c>
      <c r="T19" s="4" t="s">
        <v>1232</v>
      </c>
      <c r="U19" s="73"/>
      <c r="V19" s="75" t="str">
        <f t="shared" si="7"/>
        <v/>
      </c>
      <c r="W19" s="39"/>
      <c r="X19" s="75" t="str">
        <f t="shared" si="8"/>
        <v/>
      </c>
      <c r="Y19" s="74" t="e">
        <f t="shared" si="12"/>
        <v>#VALUE!</v>
      </c>
      <c r="Z19" s="1" t="e">
        <f t="shared" si="11"/>
        <v>#VALUE!</v>
      </c>
      <c r="AA19" s="8"/>
      <c r="AB19" s="8"/>
      <c r="AC19" s="10" t="s">
        <v>1235</v>
      </c>
      <c r="AD19" s="145">
        <v>0</v>
      </c>
      <c r="AE19" s="8"/>
      <c r="AF19" s="6"/>
      <c r="AG19" s="8"/>
      <c r="AH19" s="8"/>
      <c r="AI19" s="8"/>
    </row>
    <row r="20" spans="1:35" ht="55" customHeight="1" x14ac:dyDescent="0.35">
      <c r="A20" s="2">
        <v>41076</v>
      </c>
      <c r="B20" s="4" t="s">
        <v>609</v>
      </c>
      <c r="C20" s="4" t="s">
        <v>615</v>
      </c>
      <c r="D20" s="4" t="s">
        <v>629</v>
      </c>
      <c r="E20" s="4" t="s">
        <v>656</v>
      </c>
      <c r="F20" s="4" t="s">
        <v>140</v>
      </c>
      <c r="G20" s="3">
        <v>13</v>
      </c>
      <c r="H20" s="4" t="s">
        <v>255</v>
      </c>
      <c r="I20" s="4" t="s">
        <v>697</v>
      </c>
      <c r="J20" s="4" t="s">
        <v>1211</v>
      </c>
      <c r="K20" s="73" t="s">
        <v>77</v>
      </c>
      <c r="L20" s="39" t="str">
        <f t="shared" si="3"/>
        <v>4</v>
      </c>
      <c r="M20" s="39" t="s">
        <v>75</v>
      </c>
      <c r="N20" s="39">
        <f t="shared" si="4"/>
        <v>7</v>
      </c>
      <c r="O20" s="74">
        <f t="shared" si="10"/>
        <v>28</v>
      </c>
      <c r="P20" s="39" t="s">
        <v>83</v>
      </c>
      <c r="Q20" s="39" t="str">
        <f t="shared" si="5"/>
        <v>0.4</v>
      </c>
      <c r="R20" s="74" t="e">
        <f t="shared" si="6"/>
        <v>#VALUE!</v>
      </c>
      <c r="S20" s="1" t="e">
        <f t="shared" si="1"/>
        <v>#VALUE!</v>
      </c>
      <c r="T20" s="4"/>
      <c r="U20" s="73"/>
      <c r="V20" s="75" t="str">
        <f t="shared" si="7"/>
        <v/>
      </c>
      <c r="W20" s="39"/>
      <c r="X20" s="75" t="str">
        <f t="shared" si="8"/>
        <v/>
      </c>
      <c r="Y20" s="74" t="e">
        <f t="shared" si="12"/>
        <v>#VALUE!</v>
      </c>
      <c r="Z20" s="1" t="e">
        <f t="shared" si="11"/>
        <v>#VALUE!</v>
      </c>
      <c r="AA20" s="8"/>
      <c r="AB20" s="8"/>
      <c r="AC20" s="8"/>
      <c r="AD20" s="145">
        <v>0</v>
      </c>
      <c r="AE20" s="8"/>
      <c r="AF20" s="6"/>
      <c r="AG20" s="8"/>
      <c r="AH20" s="8"/>
      <c r="AI20" s="8"/>
    </row>
    <row r="21" spans="1:35" ht="55" customHeight="1" x14ac:dyDescent="0.35">
      <c r="A21" s="2">
        <v>41076</v>
      </c>
      <c r="B21" s="4" t="s">
        <v>609</v>
      </c>
      <c r="C21" s="4" t="s">
        <v>615</v>
      </c>
      <c r="D21" s="4" t="s">
        <v>630</v>
      </c>
      <c r="E21" s="4" t="s">
        <v>656</v>
      </c>
      <c r="F21" s="4" t="s">
        <v>141</v>
      </c>
      <c r="G21" s="3">
        <v>13</v>
      </c>
      <c r="H21" s="4" t="s">
        <v>145</v>
      </c>
      <c r="I21" s="4" t="s">
        <v>698</v>
      </c>
      <c r="J21" s="4" t="s">
        <v>734</v>
      </c>
      <c r="K21" s="73" t="s">
        <v>77</v>
      </c>
      <c r="L21" s="39" t="str">
        <f t="shared" si="3"/>
        <v>4</v>
      </c>
      <c r="M21" s="39" t="s">
        <v>75</v>
      </c>
      <c r="N21" s="39">
        <f t="shared" si="4"/>
        <v>7</v>
      </c>
      <c r="O21" s="74">
        <f t="shared" si="10"/>
        <v>28</v>
      </c>
      <c r="P21" s="39" t="s">
        <v>83</v>
      </c>
      <c r="Q21" s="39" t="str">
        <f t="shared" si="5"/>
        <v>0.4</v>
      </c>
      <c r="R21" s="74" t="e">
        <f t="shared" si="6"/>
        <v>#VALUE!</v>
      </c>
      <c r="S21" s="1" t="e">
        <f t="shared" si="1"/>
        <v>#VALUE!</v>
      </c>
      <c r="T21" s="4" t="s">
        <v>1233</v>
      </c>
      <c r="U21" s="73"/>
      <c r="V21" s="75" t="str">
        <f t="shared" si="7"/>
        <v/>
      </c>
      <c r="W21" s="39"/>
      <c r="X21" s="75" t="str">
        <f t="shared" si="8"/>
        <v/>
      </c>
      <c r="Y21" s="74" t="e">
        <f t="shared" si="12"/>
        <v>#VALUE!</v>
      </c>
      <c r="Z21" s="1" t="e">
        <f t="shared" si="11"/>
        <v>#VALUE!</v>
      </c>
      <c r="AA21" s="8"/>
      <c r="AB21" s="8"/>
      <c r="AC21" s="8"/>
      <c r="AD21" s="145">
        <v>0</v>
      </c>
      <c r="AE21" s="8"/>
      <c r="AF21" s="6"/>
      <c r="AG21" s="8"/>
      <c r="AH21" s="8"/>
      <c r="AI21" s="8"/>
    </row>
    <row r="22" spans="1:35" ht="55" customHeight="1" x14ac:dyDescent="0.35">
      <c r="A22" s="2">
        <v>44823</v>
      </c>
      <c r="B22" s="4" t="s">
        <v>609</v>
      </c>
      <c r="C22" s="4" t="s">
        <v>615</v>
      </c>
      <c r="D22" s="4" t="s">
        <v>1212</v>
      </c>
      <c r="E22" s="4" t="s">
        <v>1213</v>
      </c>
      <c r="F22" s="4" t="s">
        <v>140</v>
      </c>
      <c r="G22" s="3">
        <v>13</v>
      </c>
      <c r="H22" s="4" t="s">
        <v>139</v>
      </c>
      <c r="I22" s="4" t="s">
        <v>1214</v>
      </c>
      <c r="J22" s="4"/>
      <c r="K22" s="73" t="s">
        <v>77</v>
      </c>
      <c r="L22" s="39" t="str">
        <f t="shared" si="3"/>
        <v>4</v>
      </c>
      <c r="M22" s="39" t="s">
        <v>76</v>
      </c>
      <c r="N22" s="39" t="str">
        <f t="shared" si="4"/>
        <v>10</v>
      </c>
      <c r="O22" s="74">
        <f t="shared" si="10"/>
        <v>40</v>
      </c>
      <c r="P22" s="39" t="s">
        <v>86</v>
      </c>
      <c r="Q22" s="39">
        <f t="shared" si="5"/>
        <v>1</v>
      </c>
      <c r="R22" s="74">
        <f t="shared" si="6"/>
        <v>40</v>
      </c>
      <c r="S22" s="1" t="str">
        <f t="shared" si="1"/>
        <v>PRIORITE 1</v>
      </c>
      <c r="T22" s="4" t="s">
        <v>1232</v>
      </c>
      <c r="U22" s="73"/>
      <c r="V22" s="75" t="str">
        <f t="shared" si="7"/>
        <v/>
      </c>
      <c r="W22" s="39"/>
      <c r="X22" s="75" t="str">
        <f t="shared" si="8"/>
        <v/>
      </c>
      <c r="Y22" s="74" t="e">
        <f t="shared" si="12"/>
        <v>#VALUE!</v>
      </c>
      <c r="Z22" s="1" t="e">
        <f t="shared" si="11"/>
        <v>#VALUE!</v>
      </c>
      <c r="AA22" s="8"/>
      <c r="AB22" s="8"/>
      <c r="AC22" s="8"/>
      <c r="AD22" s="145">
        <v>0</v>
      </c>
      <c r="AE22" s="8"/>
      <c r="AF22" s="6"/>
      <c r="AG22" s="8"/>
      <c r="AH22" s="8"/>
      <c r="AI22" s="8"/>
    </row>
    <row r="23" spans="1:35" ht="55" customHeight="1" x14ac:dyDescent="0.35">
      <c r="A23" s="2">
        <v>41076</v>
      </c>
      <c r="B23" s="4" t="s">
        <v>609</v>
      </c>
      <c r="C23" s="4" t="s">
        <v>615</v>
      </c>
      <c r="D23" s="4" t="s">
        <v>631</v>
      </c>
      <c r="E23" s="4" t="s">
        <v>19</v>
      </c>
      <c r="F23" s="4" t="s">
        <v>140</v>
      </c>
      <c r="G23" s="3">
        <v>13</v>
      </c>
      <c r="H23" s="4" t="s">
        <v>145</v>
      </c>
      <c r="I23" s="4" t="s">
        <v>699</v>
      </c>
      <c r="J23" s="4" t="s">
        <v>1215</v>
      </c>
      <c r="K23" s="73" t="s">
        <v>77</v>
      </c>
      <c r="L23" s="39" t="str">
        <f t="shared" si="3"/>
        <v>4</v>
      </c>
      <c r="M23" s="39" t="s">
        <v>75</v>
      </c>
      <c r="N23" s="39">
        <f t="shared" si="4"/>
        <v>7</v>
      </c>
      <c r="O23" s="74">
        <f t="shared" si="10"/>
        <v>28</v>
      </c>
      <c r="P23" s="39" t="s">
        <v>84</v>
      </c>
      <c r="Q23" s="39">
        <f t="shared" si="5"/>
        <v>0.7</v>
      </c>
      <c r="R23" s="74">
        <f t="shared" si="6"/>
        <v>19.599999999999998</v>
      </c>
      <c r="S23" s="1" t="str">
        <f t="shared" si="1"/>
        <v>PRIORITE 2</v>
      </c>
      <c r="T23" s="4"/>
      <c r="U23" s="73"/>
      <c r="V23" s="75" t="str">
        <f t="shared" si="7"/>
        <v/>
      </c>
      <c r="W23" s="39"/>
      <c r="X23" s="75" t="str">
        <f t="shared" si="8"/>
        <v/>
      </c>
      <c r="Y23" s="74" t="e">
        <f t="shared" si="12"/>
        <v>#VALUE!</v>
      </c>
      <c r="Z23" s="1" t="e">
        <f t="shared" si="11"/>
        <v>#VALUE!</v>
      </c>
      <c r="AA23" s="8"/>
      <c r="AB23" s="8"/>
      <c r="AC23" s="8"/>
      <c r="AD23" s="145">
        <v>0</v>
      </c>
      <c r="AE23" s="8"/>
      <c r="AF23" s="6"/>
      <c r="AG23" s="8"/>
      <c r="AH23" s="8"/>
      <c r="AI23" s="8"/>
    </row>
    <row r="24" spans="1:35" ht="55" customHeight="1" x14ac:dyDescent="0.35">
      <c r="A24" s="2">
        <v>41076</v>
      </c>
      <c r="B24" s="4" t="s">
        <v>609</v>
      </c>
      <c r="C24" s="4" t="s">
        <v>615</v>
      </c>
      <c r="D24" s="4" t="s">
        <v>1216</v>
      </c>
      <c r="E24" s="4" t="s">
        <v>657</v>
      </c>
      <c r="F24" s="4" t="s">
        <v>140</v>
      </c>
      <c r="G24" s="3">
        <v>13</v>
      </c>
      <c r="H24" s="4" t="s">
        <v>148</v>
      </c>
      <c r="I24" s="4" t="s">
        <v>700</v>
      </c>
      <c r="J24" s="4"/>
      <c r="K24" s="73" t="s">
        <v>79</v>
      </c>
      <c r="L24" s="39">
        <f t="shared" si="3"/>
        <v>2</v>
      </c>
      <c r="M24" s="39" t="s">
        <v>75</v>
      </c>
      <c r="N24" s="39">
        <f t="shared" si="4"/>
        <v>7</v>
      </c>
      <c r="O24" s="74">
        <f t="shared" si="10"/>
        <v>14</v>
      </c>
      <c r="P24" s="39" t="s">
        <v>86</v>
      </c>
      <c r="Q24" s="39">
        <f t="shared" si="5"/>
        <v>1</v>
      </c>
      <c r="R24" s="74">
        <f t="shared" si="6"/>
        <v>14</v>
      </c>
      <c r="S24" s="1" t="str">
        <f t="shared" si="1"/>
        <v>PRIORITE 3</v>
      </c>
      <c r="T24" s="4" t="s">
        <v>1232</v>
      </c>
      <c r="U24" s="73"/>
      <c r="V24" s="75" t="str">
        <f t="shared" si="7"/>
        <v/>
      </c>
      <c r="W24" s="39"/>
      <c r="X24" s="75" t="str">
        <f t="shared" si="8"/>
        <v/>
      </c>
      <c r="Y24" s="74" t="e">
        <f t="shared" si="12"/>
        <v>#VALUE!</v>
      </c>
      <c r="Z24" s="1" t="e">
        <f t="shared" si="11"/>
        <v>#VALUE!</v>
      </c>
      <c r="AA24" s="8"/>
      <c r="AB24" s="8"/>
      <c r="AC24" s="8"/>
      <c r="AD24" s="145">
        <v>0</v>
      </c>
      <c r="AE24" s="8"/>
      <c r="AF24" s="6"/>
      <c r="AG24" s="8"/>
      <c r="AH24" s="8"/>
      <c r="AI24" s="8"/>
    </row>
    <row r="25" spans="1:35" ht="55" customHeight="1" x14ac:dyDescent="0.35">
      <c r="A25" s="2">
        <v>41079</v>
      </c>
      <c r="B25" s="4" t="s">
        <v>609</v>
      </c>
      <c r="C25" s="4" t="s">
        <v>616</v>
      </c>
      <c r="D25" s="4" t="s">
        <v>632</v>
      </c>
      <c r="E25" s="4" t="s">
        <v>658</v>
      </c>
      <c r="F25" s="4" t="s">
        <v>140</v>
      </c>
      <c r="G25" s="3">
        <v>13</v>
      </c>
      <c r="H25" s="4" t="s">
        <v>149</v>
      </c>
      <c r="I25" s="4" t="s">
        <v>701</v>
      </c>
      <c r="J25" s="4" t="s">
        <v>1217</v>
      </c>
      <c r="K25" s="73" t="s">
        <v>78</v>
      </c>
      <c r="L25" s="39" t="str">
        <f t="shared" si="3"/>
        <v>3</v>
      </c>
      <c r="M25" s="39" t="s">
        <v>74</v>
      </c>
      <c r="N25" s="39" t="str">
        <f t="shared" si="4"/>
        <v>4</v>
      </c>
      <c r="O25" s="74">
        <f t="shared" si="10"/>
        <v>12</v>
      </c>
      <c r="P25" s="39" t="s">
        <v>85</v>
      </c>
      <c r="Q25" s="39" t="str">
        <f t="shared" si="5"/>
        <v>0.9</v>
      </c>
      <c r="R25" s="74" t="e">
        <f t="shared" si="6"/>
        <v>#VALUE!</v>
      </c>
      <c r="S25" s="1" t="e">
        <f t="shared" si="1"/>
        <v>#VALUE!</v>
      </c>
      <c r="T25" s="4"/>
      <c r="U25" s="73"/>
      <c r="V25" s="75" t="str">
        <f t="shared" si="7"/>
        <v/>
      </c>
      <c r="W25" s="39"/>
      <c r="X25" s="75" t="str">
        <f t="shared" si="8"/>
        <v/>
      </c>
      <c r="Y25" s="74" t="e">
        <f t="shared" si="12"/>
        <v>#VALUE!</v>
      </c>
      <c r="Z25" s="1" t="e">
        <f t="shared" si="11"/>
        <v>#VALUE!</v>
      </c>
      <c r="AA25" s="8"/>
      <c r="AB25" s="8"/>
      <c r="AC25" s="8"/>
      <c r="AD25" s="145">
        <v>0</v>
      </c>
      <c r="AE25" s="8"/>
      <c r="AF25" s="6"/>
      <c r="AG25" s="8"/>
      <c r="AH25" s="8"/>
      <c r="AI25" s="8"/>
    </row>
    <row r="26" spans="1:35" ht="55" customHeight="1" x14ac:dyDescent="0.35">
      <c r="A26" s="2">
        <v>41079</v>
      </c>
      <c r="B26" s="4" t="s">
        <v>609</v>
      </c>
      <c r="C26" s="4" t="s">
        <v>616</v>
      </c>
      <c r="D26" s="4" t="s">
        <v>633</v>
      </c>
      <c r="E26" s="4" t="s">
        <v>657</v>
      </c>
      <c r="F26" s="4" t="s">
        <v>140</v>
      </c>
      <c r="G26" s="3">
        <v>13</v>
      </c>
      <c r="H26" s="4" t="s">
        <v>148</v>
      </c>
      <c r="I26" s="4" t="s">
        <v>702</v>
      </c>
      <c r="J26" s="4" t="s">
        <v>1217</v>
      </c>
      <c r="K26" s="73" t="s">
        <v>78</v>
      </c>
      <c r="L26" s="39" t="str">
        <f t="shared" si="3"/>
        <v>3</v>
      </c>
      <c r="M26" s="39" t="s">
        <v>75</v>
      </c>
      <c r="N26" s="39">
        <f t="shared" si="4"/>
        <v>7</v>
      </c>
      <c r="O26" s="74">
        <f t="shared" si="10"/>
        <v>21</v>
      </c>
      <c r="P26" s="39" t="s">
        <v>85</v>
      </c>
      <c r="Q26" s="39" t="str">
        <f t="shared" si="5"/>
        <v>0.9</v>
      </c>
      <c r="R26" s="74" t="e">
        <f t="shared" si="6"/>
        <v>#VALUE!</v>
      </c>
      <c r="S26" s="1" t="e">
        <f t="shared" si="1"/>
        <v>#VALUE!</v>
      </c>
      <c r="T26" s="4" t="s">
        <v>743</v>
      </c>
      <c r="U26" s="73"/>
      <c r="V26" s="75" t="str">
        <f t="shared" si="7"/>
        <v/>
      </c>
      <c r="W26" s="39"/>
      <c r="X26" s="75" t="str">
        <f t="shared" si="8"/>
        <v/>
      </c>
      <c r="Y26" s="74" t="e">
        <f t="shared" si="12"/>
        <v>#VALUE!</v>
      </c>
      <c r="Z26" s="1" t="e">
        <f t="shared" si="11"/>
        <v>#VALUE!</v>
      </c>
      <c r="AA26" s="8"/>
      <c r="AB26" s="8"/>
      <c r="AC26" s="8"/>
      <c r="AD26" s="145">
        <v>0</v>
      </c>
      <c r="AE26" s="8"/>
      <c r="AF26" s="6"/>
      <c r="AG26" s="8"/>
      <c r="AH26" s="8"/>
      <c r="AI26" s="8"/>
    </row>
    <row r="27" spans="1:35" ht="55" customHeight="1" x14ac:dyDescent="0.35">
      <c r="A27" s="2">
        <v>41079</v>
      </c>
      <c r="B27" s="4" t="s">
        <v>609</v>
      </c>
      <c r="C27" s="4" t="s">
        <v>616</v>
      </c>
      <c r="D27" s="4" t="s">
        <v>634</v>
      </c>
      <c r="E27" s="4" t="s">
        <v>657</v>
      </c>
      <c r="F27" s="4" t="s">
        <v>140</v>
      </c>
      <c r="G27" s="3">
        <v>13</v>
      </c>
      <c r="H27" s="4" t="s">
        <v>148</v>
      </c>
      <c r="I27" s="4" t="s">
        <v>703</v>
      </c>
      <c r="J27" s="4" t="s">
        <v>1217</v>
      </c>
      <c r="K27" s="73" t="s">
        <v>77</v>
      </c>
      <c r="L27" s="39" t="str">
        <f t="shared" si="3"/>
        <v>4</v>
      </c>
      <c r="M27" s="39" t="s">
        <v>75</v>
      </c>
      <c r="N27" s="39">
        <f t="shared" si="4"/>
        <v>7</v>
      </c>
      <c r="O27" s="74">
        <f t="shared" si="10"/>
        <v>28</v>
      </c>
      <c r="P27" s="39" t="s">
        <v>85</v>
      </c>
      <c r="Q27" s="39" t="str">
        <f t="shared" si="5"/>
        <v>0.9</v>
      </c>
      <c r="R27" s="74" t="e">
        <f t="shared" si="6"/>
        <v>#VALUE!</v>
      </c>
      <c r="S27" s="1" t="e">
        <f t="shared" si="1"/>
        <v>#VALUE!</v>
      </c>
      <c r="T27" s="4" t="s">
        <v>743</v>
      </c>
      <c r="U27" s="73"/>
      <c r="V27" s="75" t="str">
        <f t="shared" si="7"/>
        <v/>
      </c>
      <c r="W27" s="39"/>
      <c r="X27" s="75" t="str">
        <f t="shared" si="8"/>
        <v/>
      </c>
      <c r="Y27" s="74" t="e">
        <f t="shared" si="12"/>
        <v>#VALUE!</v>
      </c>
      <c r="Z27" s="1" t="e">
        <f t="shared" si="11"/>
        <v>#VALUE!</v>
      </c>
      <c r="AA27" s="8"/>
      <c r="AB27" s="8"/>
      <c r="AC27" s="8"/>
      <c r="AD27" s="145">
        <v>0</v>
      </c>
      <c r="AE27" s="8"/>
      <c r="AF27" s="6"/>
      <c r="AG27" s="8"/>
      <c r="AH27" s="8"/>
      <c r="AI27" s="8"/>
    </row>
    <row r="28" spans="1:35" ht="55" customHeight="1" x14ac:dyDescent="0.35">
      <c r="A28" s="2">
        <v>41079</v>
      </c>
      <c r="B28" s="4" t="s">
        <v>609</v>
      </c>
      <c r="C28" s="4" t="s">
        <v>616</v>
      </c>
      <c r="D28" s="4" t="s">
        <v>634</v>
      </c>
      <c r="E28" s="4" t="s">
        <v>659</v>
      </c>
      <c r="F28" s="4" t="s">
        <v>140</v>
      </c>
      <c r="G28" s="3">
        <v>13</v>
      </c>
      <c r="H28" s="4" t="s">
        <v>148</v>
      </c>
      <c r="I28" s="4" t="s">
        <v>704</v>
      </c>
      <c r="J28" s="4" t="s">
        <v>1218</v>
      </c>
      <c r="K28" s="73" t="s">
        <v>77</v>
      </c>
      <c r="L28" s="39" t="str">
        <f t="shared" si="3"/>
        <v>4</v>
      </c>
      <c r="M28" s="39" t="s">
        <v>75</v>
      </c>
      <c r="N28" s="39">
        <f t="shared" si="4"/>
        <v>7</v>
      </c>
      <c r="O28" s="74">
        <f t="shared" si="10"/>
        <v>28</v>
      </c>
      <c r="P28" s="39" t="s">
        <v>83</v>
      </c>
      <c r="Q28" s="39" t="str">
        <f t="shared" si="5"/>
        <v>0.4</v>
      </c>
      <c r="R28" s="74" t="e">
        <f t="shared" si="6"/>
        <v>#VALUE!</v>
      </c>
      <c r="S28" s="1" t="e">
        <f t="shared" si="1"/>
        <v>#VALUE!</v>
      </c>
      <c r="T28" s="4"/>
      <c r="U28" s="73"/>
      <c r="V28" s="75" t="str">
        <f t="shared" si="7"/>
        <v/>
      </c>
      <c r="W28" s="39"/>
      <c r="X28" s="75" t="str">
        <f t="shared" si="8"/>
        <v/>
      </c>
      <c r="Y28" s="74" t="e">
        <f t="shared" si="12"/>
        <v>#VALUE!</v>
      </c>
      <c r="Z28" s="1" t="e">
        <f t="shared" si="11"/>
        <v>#VALUE!</v>
      </c>
      <c r="AA28" s="8"/>
      <c r="AB28" s="8"/>
      <c r="AC28" s="8"/>
      <c r="AD28" s="145">
        <v>0</v>
      </c>
      <c r="AE28" s="8"/>
      <c r="AF28" s="6"/>
      <c r="AG28" s="8"/>
      <c r="AH28" s="8"/>
      <c r="AI28" s="8"/>
    </row>
    <row r="29" spans="1:35" ht="55" customHeight="1" x14ac:dyDescent="0.35">
      <c r="A29" s="2">
        <v>41079</v>
      </c>
      <c r="B29" s="4" t="s">
        <v>609</v>
      </c>
      <c r="C29" s="4" t="s">
        <v>616</v>
      </c>
      <c r="D29" s="4" t="s">
        <v>635</v>
      </c>
      <c r="E29" s="4" t="s">
        <v>660</v>
      </c>
      <c r="F29" s="4" t="s">
        <v>140</v>
      </c>
      <c r="G29" s="3">
        <v>13</v>
      </c>
      <c r="H29" s="4" t="s">
        <v>149</v>
      </c>
      <c r="I29" s="4" t="s">
        <v>705</v>
      </c>
      <c r="J29" s="4" t="s">
        <v>1219</v>
      </c>
      <c r="K29" s="73" t="s">
        <v>80</v>
      </c>
      <c r="L29" s="39" t="str">
        <f t="shared" si="3"/>
        <v>1</v>
      </c>
      <c r="M29" s="39" t="s">
        <v>76</v>
      </c>
      <c r="N29" s="39" t="str">
        <f t="shared" si="4"/>
        <v>10</v>
      </c>
      <c r="O29" s="74">
        <f t="shared" si="10"/>
        <v>10</v>
      </c>
      <c r="P29" s="39" t="s">
        <v>83</v>
      </c>
      <c r="Q29" s="39" t="str">
        <f t="shared" si="5"/>
        <v>0.4</v>
      </c>
      <c r="R29" s="74" t="e">
        <f t="shared" si="6"/>
        <v>#VALUE!</v>
      </c>
      <c r="S29" s="1" t="e">
        <f t="shared" si="1"/>
        <v>#VALUE!</v>
      </c>
      <c r="T29" s="4"/>
      <c r="U29" s="73"/>
      <c r="V29" s="75" t="str">
        <f t="shared" si="7"/>
        <v/>
      </c>
      <c r="W29" s="39"/>
      <c r="X29" s="75" t="str">
        <f t="shared" si="8"/>
        <v/>
      </c>
      <c r="Y29" s="74" t="e">
        <f t="shared" si="12"/>
        <v>#VALUE!</v>
      </c>
      <c r="Z29" s="1" t="e">
        <f t="shared" si="11"/>
        <v>#VALUE!</v>
      </c>
      <c r="AA29" s="8"/>
      <c r="AB29" s="8"/>
      <c r="AC29" s="8"/>
      <c r="AD29" s="145">
        <v>0</v>
      </c>
      <c r="AE29" s="8"/>
      <c r="AF29" s="6"/>
      <c r="AG29" s="8"/>
      <c r="AH29" s="4"/>
      <c r="AI29" s="4"/>
    </row>
    <row r="30" spans="1:35" ht="55" customHeight="1" x14ac:dyDescent="0.35">
      <c r="A30" s="2">
        <v>41086</v>
      </c>
      <c r="B30" s="44" t="s">
        <v>609</v>
      </c>
      <c r="C30" s="4" t="s">
        <v>617</v>
      </c>
      <c r="D30" s="4" t="s">
        <v>636</v>
      </c>
      <c r="E30" s="4" t="s">
        <v>661</v>
      </c>
      <c r="F30" s="4" t="s">
        <v>140</v>
      </c>
      <c r="G30" s="3">
        <v>13</v>
      </c>
      <c r="H30" s="4" t="s">
        <v>145</v>
      </c>
      <c r="I30" s="4" t="s">
        <v>706</v>
      </c>
      <c r="J30" s="4" t="s">
        <v>1215</v>
      </c>
      <c r="K30" s="73" t="s">
        <v>77</v>
      </c>
      <c r="L30" s="39" t="str">
        <f t="shared" si="3"/>
        <v>4</v>
      </c>
      <c r="M30" s="39" t="s">
        <v>75</v>
      </c>
      <c r="N30" s="39">
        <f t="shared" si="4"/>
        <v>7</v>
      </c>
      <c r="O30" s="74">
        <f t="shared" si="10"/>
        <v>28</v>
      </c>
      <c r="P30" s="39" t="s">
        <v>85</v>
      </c>
      <c r="Q30" s="39" t="str">
        <f t="shared" si="5"/>
        <v>0.9</v>
      </c>
      <c r="R30" s="74" t="e">
        <f t="shared" si="6"/>
        <v>#VALUE!</v>
      </c>
      <c r="S30" s="1" t="e">
        <f t="shared" si="1"/>
        <v>#VALUE!</v>
      </c>
      <c r="T30" s="4"/>
      <c r="U30" s="73"/>
      <c r="V30" s="75" t="str">
        <f t="shared" si="7"/>
        <v/>
      </c>
      <c r="W30" s="39"/>
      <c r="X30" s="75" t="str">
        <f t="shared" si="8"/>
        <v/>
      </c>
      <c r="Y30" s="74" t="e">
        <f t="shared" si="12"/>
        <v>#VALUE!</v>
      </c>
      <c r="Z30" s="1" t="e">
        <f t="shared" si="11"/>
        <v>#VALUE!</v>
      </c>
      <c r="AA30" s="8"/>
      <c r="AB30" s="8"/>
      <c r="AC30" s="8"/>
      <c r="AD30" s="145">
        <v>0</v>
      </c>
      <c r="AE30" s="8"/>
      <c r="AF30" s="6"/>
      <c r="AG30" s="8"/>
      <c r="AH30" s="8"/>
      <c r="AI30" s="8"/>
    </row>
    <row r="31" spans="1:35" ht="55" customHeight="1" x14ac:dyDescent="0.35">
      <c r="A31" s="2">
        <v>41086</v>
      </c>
      <c r="B31" s="44" t="s">
        <v>609</v>
      </c>
      <c r="C31" s="4" t="s">
        <v>617</v>
      </c>
      <c r="D31" s="4" t="s">
        <v>637</v>
      </c>
      <c r="E31" s="4" t="s">
        <v>662</v>
      </c>
      <c r="F31" s="4" t="s">
        <v>141</v>
      </c>
      <c r="G31" s="3">
        <v>13</v>
      </c>
      <c r="H31" s="4" t="s">
        <v>678</v>
      </c>
      <c r="I31" s="4" t="s">
        <v>35</v>
      </c>
      <c r="J31" s="4" t="s">
        <v>1220</v>
      </c>
      <c r="K31" s="73" t="s">
        <v>79</v>
      </c>
      <c r="L31" s="39">
        <f t="shared" si="3"/>
        <v>2</v>
      </c>
      <c r="M31" s="39" t="s">
        <v>76</v>
      </c>
      <c r="N31" s="39" t="str">
        <f t="shared" si="4"/>
        <v>10</v>
      </c>
      <c r="O31" s="74">
        <f t="shared" si="10"/>
        <v>20</v>
      </c>
      <c r="P31" s="39" t="s">
        <v>87</v>
      </c>
      <c r="Q31" s="39" t="str">
        <f t="shared" si="5"/>
        <v>0.1</v>
      </c>
      <c r="R31" s="74" t="e">
        <f t="shared" si="6"/>
        <v>#VALUE!</v>
      </c>
      <c r="S31" s="1" t="e">
        <f t="shared" si="1"/>
        <v>#VALUE!</v>
      </c>
      <c r="T31" s="4"/>
      <c r="U31" s="73"/>
      <c r="V31" s="75" t="str">
        <f t="shared" si="7"/>
        <v/>
      </c>
      <c r="W31" s="39"/>
      <c r="X31" s="75" t="str">
        <f t="shared" si="8"/>
        <v/>
      </c>
      <c r="Y31" s="74" t="e">
        <f t="shared" si="12"/>
        <v>#VALUE!</v>
      </c>
      <c r="Z31" s="1" t="e">
        <f t="shared" si="11"/>
        <v>#VALUE!</v>
      </c>
      <c r="AA31" s="8"/>
      <c r="AB31" s="8"/>
      <c r="AC31" s="10"/>
      <c r="AD31" s="145">
        <v>0</v>
      </c>
      <c r="AE31" s="8"/>
      <c r="AF31" s="6"/>
      <c r="AG31" s="8"/>
      <c r="AH31" s="8"/>
      <c r="AI31" s="8"/>
    </row>
    <row r="32" spans="1:35" ht="55" customHeight="1" x14ac:dyDescent="0.35">
      <c r="A32" s="2">
        <v>41086</v>
      </c>
      <c r="B32" s="44" t="s">
        <v>609</v>
      </c>
      <c r="C32" s="4" t="s">
        <v>617</v>
      </c>
      <c r="D32" s="4" t="s">
        <v>638</v>
      </c>
      <c r="E32" s="4" t="s">
        <v>663</v>
      </c>
      <c r="F32" s="4" t="s">
        <v>141</v>
      </c>
      <c r="G32" s="3">
        <v>13</v>
      </c>
      <c r="H32" s="4" t="s">
        <v>265</v>
      </c>
      <c r="I32" s="4" t="s">
        <v>29</v>
      </c>
      <c r="J32" s="4" t="s">
        <v>1221</v>
      </c>
      <c r="K32" s="73" t="s">
        <v>79</v>
      </c>
      <c r="L32" s="39">
        <f t="shared" si="3"/>
        <v>2</v>
      </c>
      <c r="M32" s="39" t="s">
        <v>76</v>
      </c>
      <c r="N32" s="39" t="str">
        <f t="shared" si="4"/>
        <v>10</v>
      </c>
      <c r="O32" s="74">
        <f t="shared" si="10"/>
        <v>20</v>
      </c>
      <c r="P32" s="39" t="s">
        <v>85</v>
      </c>
      <c r="Q32" s="39" t="str">
        <f t="shared" si="5"/>
        <v>0.9</v>
      </c>
      <c r="R32" s="74" t="e">
        <f t="shared" si="6"/>
        <v>#VALUE!</v>
      </c>
      <c r="S32" s="1" t="e">
        <f t="shared" si="1"/>
        <v>#VALUE!</v>
      </c>
      <c r="T32" s="4"/>
      <c r="U32" s="73"/>
      <c r="V32" s="75" t="str">
        <f t="shared" si="7"/>
        <v/>
      </c>
      <c r="W32" s="39"/>
      <c r="X32" s="75" t="str">
        <f t="shared" si="8"/>
        <v/>
      </c>
      <c r="Y32" s="74" t="e">
        <f t="shared" si="12"/>
        <v>#VALUE!</v>
      </c>
      <c r="Z32" s="1" t="e">
        <f t="shared" si="11"/>
        <v>#VALUE!</v>
      </c>
      <c r="AA32" s="8"/>
      <c r="AB32" s="8"/>
      <c r="AC32" s="8"/>
      <c r="AD32" s="145">
        <v>0</v>
      </c>
      <c r="AE32" s="8"/>
      <c r="AF32" s="6"/>
      <c r="AG32" s="8"/>
      <c r="AH32" s="8"/>
      <c r="AI32" s="8"/>
    </row>
    <row r="33" spans="1:35" ht="55" customHeight="1" x14ac:dyDescent="0.35">
      <c r="A33" s="2">
        <v>41086</v>
      </c>
      <c r="B33" s="44" t="s">
        <v>609</v>
      </c>
      <c r="C33" s="4" t="s">
        <v>617</v>
      </c>
      <c r="D33" s="4" t="s">
        <v>639</v>
      </c>
      <c r="E33" s="4" t="s">
        <v>664</v>
      </c>
      <c r="F33" s="4" t="s">
        <v>140</v>
      </c>
      <c r="G33" s="3">
        <v>13</v>
      </c>
      <c r="H33" s="4" t="s">
        <v>265</v>
      </c>
      <c r="I33" s="4" t="s">
        <v>707</v>
      </c>
      <c r="J33" s="4" t="s">
        <v>727</v>
      </c>
      <c r="K33" s="73" t="s">
        <v>80</v>
      </c>
      <c r="L33" s="39" t="str">
        <f t="shared" si="3"/>
        <v>1</v>
      </c>
      <c r="M33" s="39" t="s">
        <v>75</v>
      </c>
      <c r="N33" s="39">
        <f t="shared" si="4"/>
        <v>7</v>
      </c>
      <c r="O33" s="74">
        <f t="shared" si="10"/>
        <v>7</v>
      </c>
      <c r="P33" s="39" t="s">
        <v>83</v>
      </c>
      <c r="Q33" s="39" t="str">
        <f t="shared" si="5"/>
        <v>0.4</v>
      </c>
      <c r="R33" s="74" t="e">
        <f t="shared" si="6"/>
        <v>#VALUE!</v>
      </c>
      <c r="S33" s="1" t="e">
        <f t="shared" si="1"/>
        <v>#VALUE!</v>
      </c>
      <c r="T33" s="4"/>
      <c r="U33" s="73"/>
      <c r="V33" s="75" t="str">
        <f t="shared" si="7"/>
        <v/>
      </c>
      <c r="W33" s="39"/>
      <c r="X33" s="75" t="str">
        <f t="shared" si="8"/>
        <v/>
      </c>
      <c r="Y33" s="74" t="e">
        <f t="shared" si="12"/>
        <v>#VALUE!</v>
      </c>
      <c r="Z33" s="1" t="e">
        <f t="shared" si="11"/>
        <v>#VALUE!</v>
      </c>
      <c r="AA33" s="8"/>
      <c r="AB33" s="8"/>
      <c r="AC33" s="8"/>
      <c r="AD33" s="145">
        <v>0</v>
      </c>
      <c r="AE33" s="8"/>
      <c r="AF33" s="6"/>
      <c r="AG33" s="8"/>
      <c r="AH33" s="8"/>
      <c r="AI33" s="8"/>
    </row>
    <row r="34" spans="1:35" ht="55" customHeight="1" x14ac:dyDescent="0.35">
      <c r="A34" s="2">
        <v>41086</v>
      </c>
      <c r="B34" s="44" t="s">
        <v>609</v>
      </c>
      <c r="C34" s="4" t="s">
        <v>618</v>
      </c>
      <c r="D34" s="4" t="s">
        <v>640</v>
      </c>
      <c r="E34" s="4" t="s">
        <v>235</v>
      </c>
      <c r="F34" s="4" t="s">
        <v>141</v>
      </c>
      <c r="G34" s="3">
        <v>13</v>
      </c>
      <c r="H34" s="4" t="s">
        <v>145</v>
      </c>
      <c r="I34" s="4" t="s">
        <v>708</v>
      </c>
      <c r="J34" s="52" t="s">
        <v>1222</v>
      </c>
      <c r="K34" s="73" t="s">
        <v>77</v>
      </c>
      <c r="L34" s="39" t="str">
        <f t="shared" si="3"/>
        <v>4</v>
      </c>
      <c r="M34" s="39" t="s">
        <v>76</v>
      </c>
      <c r="N34" s="39" t="str">
        <f t="shared" si="4"/>
        <v>10</v>
      </c>
      <c r="O34" s="74">
        <f t="shared" si="10"/>
        <v>40</v>
      </c>
      <c r="P34" s="39" t="s">
        <v>84</v>
      </c>
      <c r="Q34" s="39">
        <f t="shared" si="5"/>
        <v>0.7</v>
      </c>
      <c r="R34" s="74">
        <f t="shared" si="6"/>
        <v>28</v>
      </c>
      <c r="S34" s="1" t="str">
        <f t="shared" si="1"/>
        <v>PRIORITE 2</v>
      </c>
      <c r="T34" s="4"/>
      <c r="U34" s="73"/>
      <c r="V34" s="75" t="str">
        <f t="shared" si="7"/>
        <v/>
      </c>
      <c r="W34" s="39"/>
      <c r="X34" s="75" t="str">
        <f t="shared" si="8"/>
        <v/>
      </c>
      <c r="Y34" s="74" t="e">
        <f t="shared" si="12"/>
        <v>#VALUE!</v>
      </c>
      <c r="Z34" s="1" t="e">
        <f t="shared" si="11"/>
        <v>#VALUE!</v>
      </c>
      <c r="AA34" s="8"/>
      <c r="AB34" s="8"/>
      <c r="AC34" s="8"/>
      <c r="AD34" s="145">
        <v>0</v>
      </c>
      <c r="AE34" s="8"/>
      <c r="AF34" s="6"/>
      <c r="AG34" s="8"/>
      <c r="AH34" s="8"/>
      <c r="AI34" s="4"/>
    </row>
    <row r="35" spans="1:35" ht="55" customHeight="1" x14ac:dyDescent="0.35">
      <c r="A35" s="2">
        <v>41086</v>
      </c>
      <c r="B35" s="44" t="s">
        <v>609</v>
      </c>
      <c r="C35" s="4" t="s">
        <v>618</v>
      </c>
      <c r="D35" s="4" t="s">
        <v>641</v>
      </c>
      <c r="E35" s="4" t="s">
        <v>1223</v>
      </c>
      <c r="F35" s="4" t="s">
        <v>140</v>
      </c>
      <c r="G35" s="3">
        <v>13</v>
      </c>
      <c r="H35" s="4" t="s">
        <v>149</v>
      </c>
      <c r="I35" s="4" t="s">
        <v>709</v>
      </c>
      <c r="J35" s="4" t="s">
        <v>1224</v>
      </c>
      <c r="K35" s="73" t="s">
        <v>77</v>
      </c>
      <c r="L35" s="39" t="str">
        <f t="shared" si="3"/>
        <v>4</v>
      </c>
      <c r="M35" s="39" t="s">
        <v>75</v>
      </c>
      <c r="N35" s="39">
        <f t="shared" si="4"/>
        <v>7</v>
      </c>
      <c r="O35" s="74">
        <f t="shared" si="10"/>
        <v>28</v>
      </c>
      <c r="P35" s="39" t="s">
        <v>84</v>
      </c>
      <c r="Q35" s="39">
        <f t="shared" si="5"/>
        <v>0.7</v>
      </c>
      <c r="R35" s="74">
        <f t="shared" si="6"/>
        <v>19.599999999999998</v>
      </c>
      <c r="S35" s="1" t="str">
        <f t="shared" si="1"/>
        <v>PRIORITE 2</v>
      </c>
      <c r="T35" s="4"/>
      <c r="U35" s="73"/>
      <c r="V35" s="75" t="str">
        <f t="shared" si="7"/>
        <v/>
      </c>
      <c r="W35" s="39"/>
      <c r="X35" s="75" t="str">
        <f t="shared" si="8"/>
        <v/>
      </c>
      <c r="Y35" s="74" t="e">
        <f t="shared" si="12"/>
        <v>#VALUE!</v>
      </c>
      <c r="Z35" s="1" t="e">
        <f t="shared" si="11"/>
        <v>#VALUE!</v>
      </c>
      <c r="AA35" s="8"/>
      <c r="AB35" s="8"/>
      <c r="AC35" s="8"/>
      <c r="AD35" s="145">
        <v>0</v>
      </c>
      <c r="AE35" s="8"/>
      <c r="AF35" s="6"/>
      <c r="AG35" s="8"/>
      <c r="AH35" s="4"/>
      <c r="AI35" s="4"/>
    </row>
    <row r="36" spans="1:35" ht="55" customHeight="1" x14ac:dyDescent="0.35">
      <c r="A36" s="2">
        <v>41086</v>
      </c>
      <c r="B36" s="44" t="s">
        <v>609</v>
      </c>
      <c r="C36" s="4" t="s">
        <v>618</v>
      </c>
      <c r="D36" s="4" t="s">
        <v>642</v>
      </c>
      <c r="E36" s="4" t="s">
        <v>665</v>
      </c>
      <c r="F36" s="4" t="s">
        <v>140</v>
      </c>
      <c r="G36" s="3">
        <v>13</v>
      </c>
      <c r="H36" s="4" t="s">
        <v>679</v>
      </c>
      <c r="I36" s="4" t="s">
        <v>710</v>
      </c>
      <c r="J36" s="4" t="s">
        <v>728</v>
      </c>
      <c r="K36" s="73" t="s">
        <v>79</v>
      </c>
      <c r="L36" s="39">
        <f t="shared" si="3"/>
        <v>2</v>
      </c>
      <c r="M36" s="39" t="s">
        <v>74</v>
      </c>
      <c r="N36" s="39" t="str">
        <f t="shared" si="4"/>
        <v>4</v>
      </c>
      <c r="O36" s="74">
        <f t="shared" si="10"/>
        <v>8</v>
      </c>
      <c r="P36" s="39" t="s">
        <v>86</v>
      </c>
      <c r="Q36" s="39">
        <f t="shared" si="5"/>
        <v>1</v>
      </c>
      <c r="R36" s="74">
        <f t="shared" si="6"/>
        <v>8</v>
      </c>
      <c r="S36" s="1" t="str">
        <f t="shared" si="1"/>
        <v>PRIORITE 3</v>
      </c>
      <c r="T36" s="4"/>
      <c r="U36" s="73"/>
      <c r="V36" s="75" t="str">
        <f t="shared" si="7"/>
        <v/>
      </c>
      <c r="W36" s="39"/>
      <c r="X36" s="75" t="str">
        <f t="shared" si="8"/>
        <v/>
      </c>
      <c r="Y36" s="74" t="e">
        <f t="shared" si="12"/>
        <v>#VALUE!</v>
      </c>
      <c r="Z36" s="1" t="e">
        <f t="shared" si="11"/>
        <v>#VALUE!</v>
      </c>
      <c r="AA36" s="8"/>
      <c r="AB36" s="8"/>
      <c r="AC36" s="8"/>
      <c r="AD36" s="145">
        <v>0</v>
      </c>
      <c r="AE36" s="8"/>
      <c r="AF36" s="6"/>
      <c r="AG36" s="8"/>
      <c r="AH36" s="4"/>
      <c r="AI36" s="8"/>
    </row>
    <row r="37" spans="1:35" ht="55" customHeight="1" x14ac:dyDescent="0.35">
      <c r="A37" s="2">
        <v>41086</v>
      </c>
      <c r="B37" s="44" t="s">
        <v>609</v>
      </c>
      <c r="C37" s="4" t="s">
        <v>618</v>
      </c>
      <c r="D37" s="4" t="s">
        <v>642</v>
      </c>
      <c r="E37" s="4" t="s">
        <v>665</v>
      </c>
      <c r="F37" s="4" t="s">
        <v>141</v>
      </c>
      <c r="G37" s="3">
        <v>13</v>
      </c>
      <c r="H37" s="4" t="s">
        <v>679</v>
      </c>
      <c r="I37" s="4" t="s">
        <v>62</v>
      </c>
      <c r="J37" s="4" t="s">
        <v>729</v>
      </c>
      <c r="K37" s="73" t="s">
        <v>79</v>
      </c>
      <c r="L37" s="39">
        <f t="shared" si="3"/>
        <v>2</v>
      </c>
      <c r="M37" s="39" t="s">
        <v>76</v>
      </c>
      <c r="N37" s="39" t="str">
        <f t="shared" si="4"/>
        <v>10</v>
      </c>
      <c r="O37" s="74">
        <f t="shared" si="10"/>
        <v>20</v>
      </c>
      <c r="P37" s="39" t="s">
        <v>83</v>
      </c>
      <c r="Q37" s="39" t="str">
        <f t="shared" si="5"/>
        <v>0.4</v>
      </c>
      <c r="R37" s="74" t="e">
        <f t="shared" si="6"/>
        <v>#VALUE!</v>
      </c>
      <c r="S37" s="1" t="e">
        <f t="shared" si="1"/>
        <v>#VALUE!</v>
      </c>
      <c r="T37" s="4"/>
      <c r="U37" s="73"/>
      <c r="V37" s="75" t="str">
        <f t="shared" si="7"/>
        <v/>
      </c>
      <c r="W37" s="39"/>
      <c r="X37" s="75" t="str">
        <f t="shared" si="8"/>
        <v/>
      </c>
      <c r="Y37" s="74" t="e">
        <f t="shared" si="12"/>
        <v>#VALUE!</v>
      </c>
      <c r="Z37" s="1" t="e">
        <f t="shared" si="11"/>
        <v>#VALUE!</v>
      </c>
      <c r="AA37" s="8"/>
      <c r="AB37" s="8"/>
      <c r="AC37" s="8"/>
      <c r="AD37" s="145">
        <v>0</v>
      </c>
      <c r="AE37" s="8"/>
      <c r="AF37" s="6"/>
      <c r="AG37" s="8"/>
      <c r="AH37" s="8"/>
      <c r="AI37" s="8"/>
    </row>
    <row r="38" spans="1:35" ht="55" customHeight="1" x14ac:dyDescent="0.35">
      <c r="A38" s="2">
        <v>41086</v>
      </c>
      <c r="B38" s="44" t="s">
        <v>609</v>
      </c>
      <c r="C38" s="4" t="s">
        <v>618</v>
      </c>
      <c r="D38" s="4" t="s">
        <v>641</v>
      </c>
      <c r="E38" s="4" t="s">
        <v>666</v>
      </c>
      <c r="F38" s="4" t="s">
        <v>140</v>
      </c>
      <c r="G38" s="3">
        <v>13</v>
      </c>
      <c r="H38" s="4" t="s">
        <v>149</v>
      </c>
      <c r="I38" s="4" t="s">
        <v>711</v>
      </c>
      <c r="J38" s="4" t="s">
        <v>730</v>
      </c>
      <c r="K38" s="73" t="s">
        <v>77</v>
      </c>
      <c r="L38" s="39" t="str">
        <f t="shared" si="3"/>
        <v>4</v>
      </c>
      <c r="M38" s="39" t="s">
        <v>75</v>
      </c>
      <c r="N38" s="39">
        <f t="shared" si="4"/>
        <v>7</v>
      </c>
      <c r="O38" s="74">
        <f t="shared" si="10"/>
        <v>28</v>
      </c>
      <c r="P38" s="39" t="s">
        <v>86</v>
      </c>
      <c r="Q38" s="39">
        <f t="shared" si="5"/>
        <v>1</v>
      </c>
      <c r="R38" s="74">
        <f t="shared" si="6"/>
        <v>28</v>
      </c>
      <c r="S38" s="1" t="str">
        <f t="shared" si="1"/>
        <v>PRIORITE 2</v>
      </c>
      <c r="T38" s="4"/>
      <c r="U38" s="73"/>
      <c r="V38" s="75" t="str">
        <f t="shared" si="7"/>
        <v/>
      </c>
      <c r="W38" s="39"/>
      <c r="X38" s="75" t="str">
        <f t="shared" si="8"/>
        <v/>
      </c>
      <c r="Y38" s="74" t="e">
        <f t="shared" si="12"/>
        <v>#VALUE!</v>
      </c>
      <c r="Z38" s="1" t="e">
        <f t="shared" si="11"/>
        <v>#VALUE!</v>
      </c>
      <c r="AA38" s="8"/>
      <c r="AB38" s="8"/>
      <c r="AC38" s="8"/>
      <c r="AD38" s="145">
        <v>0</v>
      </c>
      <c r="AE38" s="8"/>
      <c r="AF38" s="6"/>
      <c r="AG38" s="8"/>
      <c r="AH38" s="8"/>
      <c r="AI38" s="4"/>
    </row>
    <row r="39" spans="1:35" ht="55" customHeight="1" x14ac:dyDescent="0.35">
      <c r="A39" s="2">
        <v>41193</v>
      </c>
      <c r="B39" s="44" t="s">
        <v>609</v>
      </c>
      <c r="C39" s="4" t="s">
        <v>619</v>
      </c>
      <c r="D39" s="4" t="s">
        <v>622</v>
      </c>
      <c r="E39" s="4" t="s">
        <v>667</v>
      </c>
      <c r="F39" s="4" t="s">
        <v>141</v>
      </c>
      <c r="G39" s="3">
        <v>13</v>
      </c>
      <c r="H39" s="4" t="s">
        <v>145</v>
      </c>
      <c r="I39" s="4" t="s">
        <v>712</v>
      </c>
      <c r="J39" s="4" t="s">
        <v>731</v>
      </c>
      <c r="K39" s="73" t="s">
        <v>77</v>
      </c>
      <c r="L39" s="39" t="str">
        <f t="shared" si="3"/>
        <v>4</v>
      </c>
      <c r="M39" s="39" t="s">
        <v>76</v>
      </c>
      <c r="N39" s="39" t="str">
        <f t="shared" si="4"/>
        <v>10</v>
      </c>
      <c r="O39" s="74">
        <f t="shared" si="10"/>
        <v>40</v>
      </c>
      <c r="P39" s="39" t="s">
        <v>85</v>
      </c>
      <c r="Q39" s="39" t="str">
        <f t="shared" si="5"/>
        <v>0.9</v>
      </c>
      <c r="R39" s="74" t="e">
        <f t="shared" si="6"/>
        <v>#VALUE!</v>
      </c>
      <c r="S39" s="1" t="e">
        <f t="shared" si="1"/>
        <v>#VALUE!</v>
      </c>
      <c r="T39" s="4" t="s">
        <v>745</v>
      </c>
      <c r="U39" s="73"/>
      <c r="V39" s="75" t="str">
        <f t="shared" si="7"/>
        <v/>
      </c>
      <c r="W39" s="39"/>
      <c r="X39" s="75" t="str">
        <f t="shared" si="8"/>
        <v/>
      </c>
      <c r="Y39" s="74" t="e">
        <f t="shared" si="12"/>
        <v>#VALUE!</v>
      </c>
      <c r="Z39" s="1" t="e">
        <f t="shared" si="11"/>
        <v>#VALUE!</v>
      </c>
      <c r="AA39" s="8"/>
      <c r="AB39" s="8"/>
      <c r="AC39" s="8"/>
      <c r="AD39" s="145">
        <v>0</v>
      </c>
      <c r="AE39" s="8"/>
      <c r="AF39" s="6"/>
      <c r="AG39" s="8"/>
      <c r="AH39" s="4"/>
      <c r="AI39" s="4"/>
    </row>
    <row r="40" spans="1:35" ht="55" customHeight="1" x14ac:dyDescent="0.35">
      <c r="A40" s="2">
        <v>41193</v>
      </c>
      <c r="B40" s="44" t="s">
        <v>609</v>
      </c>
      <c r="C40" s="4" t="s">
        <v>620</v>
      </c>
      <c r="D40" s="4" t="s">
        <v>622</v>
      </c>
      <c r="E40" s="4" t="s">
        <v>668</v>
      </c>
      <c r="F40" s="4" t="s">
        <v>140</v>
      </c>
      <c r="G40" s="3">
        <v>13</v>
      </c>
      <c r="H40" s="4" t="s">
        <v>678</v>
      </c>
      <c r="I40" s="4" t="s">
        <v>713</v>
      </c>
      <c r="J40" s="4" t="s">
        <v>1225</v>
      </c>
      <c r="K40" s="73" t="s">
        <v>77</v>
      </c>
      <c r="L40" s="39" t="str">
        <f t="shared" si="3"/>
        <v>4</v>
      </c>
      <c r="M40" s="39" t="s">
        <v>76</v>
      </c>
      <c r="N40" s="39" t="str">
        <f t="shared" si="4"/>
        <v>10</v>
      </c>
      <c r="O40" s="74">
        <f t="shared" si="10"/>
        <v>40</v>
      </c>
      <c r="P40" s="39" t="s">
        <v>86</v>
      </c>
      <c r="Q40" s="39">
        <f t="shared" si="5"/>
        <v>1</v>
      </c>
      <c r="R40" s="74">
        <f t="shared" si="6"/>
        <v>40</v>
      </c>
      <c r="S40" s="1" t="str">
        <f t="shared" si="1"/>
        <v>PRIORITE 1</v>
      </c>
      <c r="T40" s="4" t="s">
        <v>746</v>
      </c>
      <c r="U40" s="73"/>
      <c r="V40" s="75" t="str">
        <f t="shared" si="7"/>
        <v/>
      </c>
      <c r="W40" s="39"/>
      <c r="X40" s="75" t="str">
        <f t="shared" si="8"/>
        <v/>
      </c>
      <c r="Y40" s="74" t="e">
        <f t="shared" si="12"/>
        <v>#VALUE!</v>
      </c>
      <c r="Z40" s="1" t="e">
        <f t="shared" si="11"/>
        <v>#VALUE!</v>
      </c>
      <c r="AA40" s="8"/>
      <c r="AB40" s="8"/>
      <c r="AC40" s="8"/>
      <c r="AD40" s="145">
        <v>0</v>
      </c>
      <c r="AE40" s="8"/>
      <c r="AF40" s="6"/>
      <c r="AG40" s="8"/>
      <c r="AH40" s="8"/>
      <c r="AI40" s="8"/>
    </row>
    <row r="41" spans="1:35" ht="55" customHeight="1" x14ac:dyDescent="0.35">
      <c r="A41" s="81">
        <v>41193</v>
      </c>
      <c r="B41" s="144" t="s">
        <v>609</v>
      </c>
      <c r="C41" s="83" t="s">
        <v>621</v>
      </c>
      <c r="D41" s="83" t="s">
        <v>622</v>
      </c>
      <c r="E41" s="83" t="s">
        <v>650</v>
      </c>
      <c r="F41" s="83" t="s">
        <v>140</v>
      </c>
      <c r="G41" s="3">
        <v>13</v>
      </c>
      <c r="H41" s="83" t="s">
        <v>137</v>
      </c>
      <c r="I41" s="83" t="s">
        <v>714</v>
      </c>
      <c r="J41" s="62"/>
      <c r="K41" s="73" t="s">
        <v>79</v>
      </c>
      <c r="L41" s="39">
        <f t="shared" si="3"/>
        <v>2</v>
      </c>
      <c r="M41" s="39" t="s">
        <v>76</v>
      </c>
      <c r="N41" s="39" t="str">
        <f t="shared" si="4"/>
        <v>10</v>
      </c>
      <c r="O41" s="74">
        <f t="shared" si="10"/>
        <v>20</v>
      </c>
      <c r="P41" s="39" t="s">
        <v>86</v>
      </c>
      <c r="Q41" s="39">
        <f t="shared" si="5"/>
        <v>1</v>
      </c>
      <c r="R41" s="74">
        <f t="shared" si="6"/>
        <v>20</v>
      </c>
      <c r="S41" s="1" t="str">
        <f t="shared" si="1"/>
        <v>PRIORITE 2</v>
      </c>
      <c r="T41" s="62" t="s">
        <v>746</v>
      </c>
      <c r="U41" s="73"/>
      <c r="V41" s="75" t="str">
        <f t="shared" si="7"/>
        <v/>
      </c>
      <c r="W41" s="39"/>
      <c r="X41" s="75" t="str">
        <f t="shared" si="8"/>
        <v/>
      </c>
      <c r="Y41" s="74" t="e">
        <f t="shared" si="12"/>
        <v>#VALUE!</v>
      </c>
      <c r="Z41" s="1" t="e">
        <f t="shared" si="11"/>
        <v>#VALUE!</v>
      </c>
      <c r="AA41" s="151"/>
      <c r="AB41" s="151"/>
      <c r="AC41" s="151"/>
      <c r="AD41" s="145">
        <v>0</v>
      </c>
      <c r="AE41" s="151"/>
      <c r="AF41" s="106"/>
      <c r="AG41" s="151"/>
      <c r="AH41" s="151"/>
      <c r="AI41" s="151"/>
    </row>
    <row r="42" spans="1:35" ht="55" customHeight="1" x14ac:dyDescent="0.35">
      <c r="A42" s="2">
        <v>41233</v>
      </c>
      <c r="B42" s="44" t="s">
        <v>609</v>
      </c>
      <c r="C42" s="4" t="s">
        <v>618</v>
      </c>
      <c r="D42" s="4" t="s">
        <v>643</v>
      </c>
      <c r="E42" s="4" t="s">
        <v>670</v>
      </c>
      <c r="F42" s="4" t="s">
        <v>140</v>
      </c>
      <c r="G42" s="3">
        <v>13</v>
      </c>
      <c r="H42" s="4" t="s">
        <v>147</v>
      </c>
      <c r="I42" s="4" t="s">
        <v>715</v>
      </c>
      <c r="J42" s="4" t="s">
        <v>732</v>
      </c>
      <c r="K42" s="73" t="s">
        <v>77</v>
      </c>
      <c r="L42" s="39" t="str">
        <f t="shared" si="3"/>
        <v>4</v>
      </c>
      <c r="M42" s="39" t="s">
        <v>76</v>
      </c>
      <c r="N42" s="39" t="str">
        <f t="shared" si="4"/>
        <v>10</v>
      </c>
      <c r="O42" s="74">
        <f t="shared" si="10"/>
        <v>40</v>
      </c>
      <c r="P42" s="39" t="s">
        <v>83</v>
      </c>
      <c r="Q42" s="39" t="str">
        <f t="shared" si="5"/>
        <v>0.4</v>
      </c>
      <c r="R42" s="74" t="e">
        <f t="shared" si="6"/>
        <v>#VALUE!</v>
      </c>
      <c r="S42" s="1" t="e">
        <f t="shared" si="1"/>
        <v>#VALUE!</v>
      </c>
      <c r="T42" s="4" t="s">
        <v>744</v>
      </c>
      <c r="U42" s="73"/>
      <c r="V42" s="75" t="str">
        <f t="shared" si="7"/>
        <v/>
      </c>
      <c r="W42" s="39"/>
      <c r="X42" s="75" t="str">
        <f t="shared" si="8"/>
        <v/>
      </c>
      <c r="Y42" s="74" t="e">
        <f t="shared" si="12"/>
        <v>#VALUE!</v>
      </c>
      <c r="Z42" s="1" t="e">
        <f t="shared" si="11"/>
        <v>#VALUE!</v>
      </c>
      <c r="AA42" s="8"/>
      <c r="AB42" s="8"/>
      <c r="AC42" s="8"/>
      <c r="AD42" s="145">
        <v>0</v>
      </c>
      <c r="AE42" s="8"/>
      <c r="AF42" s="6"/>
      <c r="AG42" s="8"/>
      <c r="AH42" s="8"/>
      <c r="AI42" s="4"/>
    </row>
    <row r="43" spans="1:35" ht="55" customHeight="1" x14ac:dyDescent="0.35">
      <c r="A43" s="2">
        <v>41049</v>
      </c>
      <c r="B43" s="4" t="s">
        <v>609</v>
      </c>
      <c r="C43" s="4" t="s">
        <v>618</v>
      </c>
      <c r="D43" s="4" t="s">
        <v>644</v>
      </c>
      <c r="E43" s="4" t="s">
        <v>671</v>
      </c>
      <c r="F43" s="4" t="s">
        <v>140</v>
      </c>
      <c r="G43" s="3">
        <v>13</v>
      </c>
      <c r="H43" s="4" t="s">
        <v>678</v>
      </c>
      <c r="I43" s="4" t="s">
        <v>716</v>
      </c>
      <c r="J43" s="4" t="s">
        <v>733</v>
      </c>
      <c r="K43" s="73" t="s">
        <v>77</v>
      </c>
      <c r="L43" s="39" t="str">
        <f t="shared" si="3"/>
        <v>4</v>
      </c>
      <c r="M43" s="39" t="s">
        <v>76</v>
      </c>
      <c r="N43" s="39" t="str">
        <f t="shared" si="4"/>
        <v>10</v>
      </c>
      <c r="O43" s="74">
        <f t="shared" si="10"/>
        <v>40</v>
      </c>
      <c r="P43" s="39" t="s">
        <v>83</v>
      </c>
      <c r="Q43" s="39" t="str">
        <f t="shared" si="5"/>
        <v>0.4</v>
      </c>
      <c r="R43" s="74" t="e">
        <f t="shared" si="6"/>
        <v>#VALUE!</v>
      </c>
      <c r="S43" s="1" t="e">
        <f t="shared" si="1"/>
        <v>#VALUE!</v>
      </c>
      <c r="T43" s="4" t="s">
        <v>747</v>
      </c>
      <c r="U43" s="73"/>
      <c r="V43" s="75" t="str">
        <f t="shared" si="7"/>
        <v/>
      </c>
      <c r="W43" s="39"/>
      <c r="X43" s="75" t="str">
        <f t="shared" si="8"/>
        <v/>
      </c>
      <c r="Y43" s="74" t="e">
        <f t="shared" si="12"/>
        <v>#VALUE!</v>
      </c>
      <c r="Z43" s="1" t="e">
        <f t="shared" si="11"/>
        <v>#VALUE!</v>
      </c>
      <c r="AA43" s="8"/>
      <c r="AB43" s="8"/>
      <c r="AC43" s="8"/>
      <c r="AD43" s="145">
        <v>0</v>
      </c>
      <c r="AE43" s="8"/>
      <c r="AF43" s="6"/>
      <c r="AG43" s="8"/>
      <c r="AH43" s="8"/>
      <c r="AI43" s="4"/>
    </row>
    <row r="44" spans="1:35" s="152" customFormat="1" ht="55" customHeight="1" x14ac:dyDescent="0.35">
      <c r="A44" s="132">
        <v>41049</v>
      </c>
      <c r="B44" s="62" t="s">
        <v>610</v>
      </c>
      <c r="C44" s="147" t="s">
        <v>618</v>
      </c>
      <c r="D44" s="62" t="s">
        <v>1236</v>
      </c>
      <c r="E44" s="62" t="s">
        <v>1237</v>
      </c>
      <c r="F44" s="62" t="s">
        <v>140</v>
      </c>
      <c r="G44" s="3">
        <v>13</v>
      </c>
      <c r="H44" s="62" t="s">
        <v>148</v>
      </c>
      <c r="I44" s="62" t="s">
        <v>139</v>
      </c>
      <c r="J44" s="62" t="s">
        <v>1238</v>
      </c>
      <c r="K44" s="148" t="s">
        <v>78</v>
      </c>
      <c r="L44" s="59" t="str">
        <f t="shared" si="3"/>
        <v>3</v>
      </c>
      <c r="M44" s="59" t="s">
        <v>75</v>
      </c>
      <c r="N44" s="59">
        <f t="shared" si="4"/>
        <v>7</v>
      </c>
      <c r="O44" s="149">
        <f t="shared" si="10"/>
        <v>21</v>
      </c>
      <c r="P44" s="59" t="s">
        <v>86</v>
      </c>
      <c r="Q44" s="59">
        <f t="shared" si="5"/>
        <v>1</v>
      </c>
      <c r="R44" s="149">
        <f t="shared" si="6"/>
        <v>21</v>
      </c>
      <c r="S44" s="150" t="str">
        <f t="shared" si="1"/>
        <v>PRIORITE 2</v>
      </c>
      <c r="T44" s="62" t="s">
        <v>309</v>
      </c>
      <c r="U44" s="148"/>
      <c r="V44" s="147" t="str">
        <f t="shared" si="7"/>
        <v/>
      </c>
      <c r="W44" s="59"/>
      <c r="X44" s="147" t="str">
        <f t="shared" si="8"/>
        <v/>
      </c>
      <c r="Y44" s="149" t="e">
        <f t="shared" si="12"/>
        <v>#VALUE!</v>
      </c>
      <c r="Z44" s="150" t="e">
        <f t="shared" si="11"/>
        <v>#VALUE!</v>
      </c>
      <c r="AA44" s="151"/>
      <c r="AB44" s="151"/>
      <c r="AC44" s="151"/>
      <c r="AD44" s="145">
        <v>0</v>
      </c>
      <c r="AE44" s="151"/>
      <c r="AF44" s="106"/>
      <c r="AG44" s="151"/>
      <c r="AH44" s="151"/>
      <c r="AI44" s="151"/>
    </row>
    <row r="45" spans="1:35" ht="55" customHeight="1" x14ac:dyDescent="0.35">
      <c r="A45" s="2">
        <v>41049</v>
      </c>
      <c r="B45" s="4" t="s">
        <v>610</v>
      </c>
      <c r="C45" s="147" t="s">
        <v>618</v>
      </c>
      <c r="D45" s="4" t="s">
        <v>632</v>
      </c>
      <c r="E45" s="4" t="s">
        <v>1239</v>
      </c>
      <c r="F45" s="4" t="s">
        <v>140</v>
      </c>
      <c r="G45" s="3">
        <v>13</v>
      </c>
      <c r="H45" s="4" t="s">
        <v>149</v>
      </c>
      <c r="I45" s="4" t="s">
        <v>717</v>
      </c>
      <c r="J45" s="75" t="s">
        <v>1226</v>
      </c>
      <c r="K45" s="73" t="s">
        <v>78</v>
      </c>
      <c r="L45" s="39" t="str">
        <f t="shared" si="3"/>
        <v>3</v>
      </c>
      <c r="M45" s="39" t="s">
        <v>75</v>
      </c>
      <c r="N45" s="39">
        <f t="shared" si="4"/>
        <v>7</v>
      </c>
      <c r="O45" s="74">
        <f t="shared" si="10"/>
        <v>21</v>
      </c>
      <c r="P45" s="39" t="s">
        <v>83</v>
      </c>
      <c r="Q45" s="39" t="str">
        <f t="shared" si="5"/>
        <v>0.4</v>
      </c>
      <c r="R45" s="74" t="e">
        <f t="shared" si="6"/>
        <v>#VALUE!</v>
      </c>
      <c r="S45" s="1" t="e">
        <f t="shared" si="1"/>
        <v>#VALUE!</v>
      </c>
      <c r="T45" s="4" t="s">
        <v>1240</v>
      </c>
      <c r="U45" s="73"/>
      <c r="V45" s="75" t="str">
        <f t="shared" si="7"/>
        <v/>
      </c>
      <c r="W45" s="39"/>
      <c r="X45" s="75" t="str">
        <f t="shared" si="8"/>
        <v/>
      </c>
      <c r="Y45" s="74" t="e">
        <f t="shared" si="12"/>
        <v>#VALUE!</v>
      </c>
      <c r="Z45" s="1" t="e">
        <f t="shared" si="11"/>
        <v>#VALUE!</v>
      </c>
      <c r="AA45" s="8"/>
      <c r="AB45" s="8"/>
      <c r="AC45" s="8"/>
      <c r="AD45" s="145">
        <v>0</v>
      </c>
      <c r="AE45" s="8"/>
      <c r="AF45" s="6"/>
      <c r="AG45" s="8"/>
      <c r="AH45" s="8"/>
      <c r="AI45" s="8"/>
    </row>
    <row r="46" spans="1:35" ht="55" customHeight="1" x14ac:dyDescent="0.35">
      <c r="A46" s="2">
        <v>41049</v>
      </c>
      <c r="B46" s="4" t="s">
        <v>610</v>
      </c>
      <c r="C46" s="147" t="s">
        <v>618</v>
      </c>
      <c r="D46" s="4" t="s">
        <v>644</v>
      </c>
      <c r="E46" s="4" t="s">
        <v>672</v>
      </c>
      <c r="F46" s="4" t="s">
        <v>141</v>
      </c>
      <c r="G46" s="3">
        <v>13</v>
      </c>
      <c r="H46" s="4" t="s">
        <v>265</v>
      </c>
      <c r="I46" s="4" t="s">
        <v>718</v>
      </c>
      <c r="J46" s="4"/>
      <c r="K46" s="73" t="s">
        <v>79</v>
      </c>
      <c r="L46" s="39">
        <f t="shared" si="3"/>
        <v>2</v>
      </c>
      <c r="M46" s="39" t="s">
        <v>76</v>
      </c>
      <c r="N46" s="39" t="str">
        <f t="shared" si="4"/>
        <v>10</v>
      </c>
      <c r="O46" s="74">
        <f t="shared" si="10"/>
        <v>20</v>
      </c>
      <c r="P46" s="39" t="s">
        <v>86</v>
      </c>
      <c r="Q46" s="39">
        <f t="shared" si="5"/>
        <v>1</v>
      </c>
      <c r="R46" s="74">
        <f t="shared" si="6"/>
        <v>20</v>
      </c>
      <c r="S46" s="1" t="str">
        <f t="shared" si="1"/>
        <v>PRIORITE 2</v>
      </c>
      <c r="T46" s="4" t="s">
        <v>748</v>
      </c>
      <c r="U46" s="73"/>
      <c r="V46" s="75" t="str">
        <f t="shared" si="7"/>
        <v/>
      </c>
      <c r="W46" s="39"/>
      <c r="X46" s="75" t="str">
        <f t="shared" si="8"/>
        <v/>
      </c>
      <c r="Y46" s="74" t="e">
        <f t="shared" si="12"/>
        <v>#VALUE!</v>
      </c>
      <c r="Z46" s="1" t="e">
        <f t="shared" si="11"/>
        <v>#VALUE!</v>
      </c>
      <c r="AA46" s="8"/>
      <c r="AB46" s="8"/>
      <c r="AC46" s="8"/>
      <c r="AD46" s="145">
        <v>0</v>
      </c>
      <c r="AE46" s="8"/>
      <c r="AF46" s="6"/>
      <c r="AG46" s="8"/>
      <c r="AH46" s="8"/>
      <c r="AI46" s="8"/>
    </row>
    <row r="47" spans="1:35" ht="55" customHeight="1" x14ac:dyDescent="0.35">
      <c r="A47" s="2">
        <v>43395</v>
      </c>
      <c r="B47" s="4" t="s">
        <v>611</v>
      </c>
      <c r="C47" s="4" t="s">
        <v>618</v>
      </c>
      <c r="D47" s="4" t="s">
        <v>645</v>
      </c>
      <c r="E47" s="4" t="s">
        <v>673</v>
      </c>
      <c r="F47" s="4" t="s">
        <v>140</v>
      </c>
      <c r="G47" s="3">
        <v>13</v>
      </c>
      <c r="H47" s="4" t="s">
        <v>149</v>
      </c>
      <c r="I47" s="4" t="s">
        <v>719</v>
      </c>
      <c r="J47" s="4" t="s">
        <v>1227</v>
      </c>
      <c r="K47" s="73" t="s">
        <v>79</v>
      </c>
      <c r="L47" s="39">
        <f t="shared" si="3"/>
        <v>2</v>
      </c>
      <c r="M47" s="39" t="s">
        <v>74</v>
      </c>
      <c r="N47" s="39" t="str">
        <f t="shared" si="4"/>
        <v>4</v>
      </c>
      <c r="O47" s="74">
        <f t="shared" si="10"/>
        <v>8</v>
      </c>
      <c r="P47" s="39" t="s">
        <v>86</v>
      </c>
      <c r="Q47" s="39">
        <f t="shared" si="5"/>
        <v>1</v>
      </c>
      <c r="R47" s="74">
        <f t="shared" si="6"/>
        <v>8</v>
      </c>
      <c r="S47" s="1" t="str">
        <f t="shared" si="1"/>
        <v>PRIORITE 3</v>
      </c>
      <c r="T47" s="37"/>
      <c r="U47" s="73"/>
      <c r="V47" s="75" t="str">
        <f t="shared" si="7"/>
        <v/>
      </c>
      <c r="W47" s="39"/>
      <c r="X47" s="75" t="str">
        <f t="shared" si="8"/>
        <v/>
      </c>
      <c r="Y47" s="74" t="e">
        <f t="shared" si="12"/>
        <v>#VALUE!</v>
      </c>
      <c r="Z47" s="1" t="e">
        <f t="shared" si="11"/>
        <v>#VALUE!</v>
      </c>
      <c r="AA47" s="8"/>
      <c r="AB47" s="8"/>
      <c r="AC47" s="4"/>
      <c r="AD47" s="145">
        <v>0</v>
      </c>
      <c r="AE47" s="8"/>
      <c r="AF47" s="6"/>
      <c r="AG47" s="8"/>
      <c r="AH47" s="4"/>
      <c r="AI47" s="4"/>
    </row>
    <row r="48" spans="1:35" ht="55" customHeight="1" x14ac:dyDescent="0.35">
      <c r="A48" s="2">
        <v>43395</v>
      </c>
      <c r="B48" s="4" t="s">
        <v>611</v>
      </c>
      <c r="C48" s="4" t="s">
        <v>618</v>
      </c>
      <c r="D48" s="4" t="s">
        <v>645</v>
      </c>
      <c r="E48" s="4" t="s">
        <v>674</v>
      </c>
      <c r="F48" s="4" t="s">
        <v>140</v>
      </c>
      <c r="G48" s="3">
        <v>13</v>
      </c>
      <c r="H48" s="4" t="s">
        <v>147</v>
      </c>
      <c r="I48" s="4" t="s">
        <v>53</v>
      </c>
      <c r="J48" s="4" t="s">
        <v>1227</v>
      </c>
      <c r="K48" s="73" t="s">
        <v>77</v>
      </c>
      <c r="L48" s="39" t="str">
        <f t="shared" si="3"/>
        <v>4</v>
      </c>
      <c r="M48" s="39" t="s">
        <v>73</v>
      </c>
      <c r="N48" s="39" t="str">
        <f t="shared" si="4"/>
        <v>1</v>
      </c>
      <c r="O48" s="74">
        <f t="shared" si="10"/>
        <v>4</v>
      </c>
      <c r="P48" s="39" t="s">
        <v>86</v>
      </c>
      <c r="Q48" s="39">
        <f t="shared" si="5"/>
        <v>1</v>
      </c>
      <c r="R48" s="74">
        <f t="shared" si="6"/>
        <v>4</v>
      </c>
      <c r="S48" s="1" t="str">
        <f t="shared" si="1"/>
        <v>PRIORITE 4</v>
      </c>
      <c r="T48" s="4" t="s">
        <v>749</v>
      </c>
      <c r="U48" s="73"/>
      <c r="V48" s="75" t="str">
        <f t="shared" si="7"/>
        <v/>
      </c>
      <c r="W48" s="39"/>
      <c r="X48" s="75" t="str">
        <f t="shared" si="8"/>
        <v/>
      </c>
      <c r="Y48" s="74" t="e">
        <f t="shared" si="12"/>
        <v>#VALUE!</v>
      </c>
      <c r="Z48" s="1" t="e">
        <f t="shared" si="11"/>
        <v>#VALUE!</v>
      </c>
      <c r="AA48" s="8" t="s">
        <v>34</v>
      </c>
      <c r="AB48" s="8" t="s">
        <v>754</v>
      </c>
      <c r="AC48" s="10">
        <v>42400</v>
      </c>
      <c r="AD48" s="145">
        <v>0</v>
      </c>
      <c r="AE48" s="10">
        <v>42374</v>
      </c>
      <c r="AF48" s="6"/>
      <c r="AG48" s="8">
        <v>0</v>
      </c>
      <c r="AH48" s="8"/>
      <c r="AI48" s="4" t="s">
        <v>756</v>
      </c>
    </row>
    <row r="49" spans="1:35" ht="55" customHeight="1" x14ac:dyDescent="0.35">
      <c r="A49" s="2">
        <v>43395</v>
      </c>
      <c r="B49" s="4" t="s">
        <v>611</v>
      </c>
      <c r="C49" s="4" t="s">
        <v>618</v>
      </c>
      <c r="D49" s="4" t="s">
        <v>645</v>
      </c>
      <c r="E49" s="4" t="s">
        <v>675</v>
      </c>
      <c r="F49" s="4" t="s">
        <v>140</v>
      </c>
      <c r="G49" s="3">
        <v>13</v>
      </c>
      <c r="H49" s="4" t="s">
        <v>149</v>
      </c>
      <c r="I49" s="4" t="s">
        <v>720</v>
      </c>
      <c r="J49" s="4" t="s">
        <v>1227</v>
      </c>
      <c r="K49" s="73" t="s">
        <v>77</v>
      </c>
      <c r="L49" s="39" t="str">
        <f t="shared" si="3"/>
        <v>4</v>
      </c>
      <c r="M49" s="39" t="s">
        <v>73</v>
      </c>
      <c r="N49" s="39" t="str">
        <f t="shared" si="4"/>
        <v>1</v>
      </c>
      <c r="O49" s="74">
        <f t="shared" si="10"/>
        <v>4</v>
      </c>
      <c r="P49" s="39" t="s">
        <v>86</v>
      </c>
      <c r="Q49" s="39">
        <f t="shared" si="5"/>
        <v>1</v>
      </c>
      <c r="R49" s="74">
        <f t="shared" si="6"/>
        <v>4</v>
      </c>
      <c r="S49" s="1" t="str">
        <f t="shared" si="1"/>
        <v>PRIORITE 4</v>
      </c>
      <c r="T49" s="4"/>
      <c r="U49" s="73"/>
      <c r="V49" s="75" t="str">
        <f t="shared" si="7"/>
        <v/>
      </c>
      <c r="W49" s="39"/>
      <c r="X49" s="75" t="str">
        <f t="shared" si="8"/>
        <v/>
      </c>
      <c r="Y49" s="74" t="e">
        <f t="shared" si="12"/>
        <v>#VALUE!</v>
      </c>
      <c r="Z49" s="1" t="e">
        <f t="shared" si="11"/>
        <v>#VALUE!</v>
      </c>
      <c r="AA49" s="8" t="s">
        <v>34</v>
      </c>
      <c r="AB49" s="8" t="s">
        <v>754</v>
      </c>
      <c r="AC49" s="8"/>
      <c r="AD49" s="145">
        <v>0</v>
      </c>
      <c r="AE49" s="78">
        <v>43160</v>
      </c>
      <c r="AF49" s="6"/>
      <c r="AG49" s="8"/>
      <c r="AH49" s="8"/>
      <c r="AI49" s="4" t="s">
        <v>757</v>
      </c>
    </row>
    <row r="50" spans="1:35" ht="55" customHeight="1" x14ac:dyDescent="0.35">
      <c r="A50" s="2">
        <v>43395</v>
      </c>
      <c r="B50" s="4" t="s">
        <v>611</v>
      </c>
      <c r="C50" s="4" t="s">
        <v>618</v>
      </c>
      <c r="D50" s="4" t="s">
        <v>645</v>
      </c>
      <c r="E50" s="4" t="s">
        <v>676</v>
      </c>
      <c r="F50" s="4" t="s">
        <v>140</v>
      </c>
      <c r="G50" s="3">
        <v>13</v>
      </c>
      <c r="H50" s="4" t="s">
        <v>149</v>
      </c>
      <c r="I50" s="4" t="s">
        <v>721</v>
      </c>
      <c r="J50" s="4" t="s">
        <v>1228</v>
      </c>
      <c r="K50" s="73" t="s">
        <v>79</v>
      </c>
      <c r="L50" s="39">
        <f t="shared" si="3"/>
        <v>2</v>
      </c>
      <c r="M50" s="39" t="s">
        <v>73</v>
      </c>
      <c r="N50" s="39" t="str">
        <f t="shared" si="4"/>
        <v>1</v>
      </c>
      <c r="O50" s="74">
        <f t="shared" si="10"/>
        <v>2</v>
      </c>
      <c r="P50" s="39" t="s">
        <v>86</v>
      </c>
      <c r="Q50" s="39">
        <f t="shared" si="5"/>
        <v>1</v>
      </c>
      <c r="R50" s="74">
        <f t="shared" si="6"/>
        <v>2</v>
      </c>
      <c r="S50" s="1" t="str">
        <f t="shared" si="1"/>
        <v>PRIORITE 4</v>
      </c>
      <c r="T50" s="4"/>
      <c r="U50" s="73"/>
      <c r="V50" s="75" t="str">
        <f t="shared" si="7"/>
        <v/>
      </c>
      <c r="W50" s="39"/>
      <c r="X50" s="75" t="str">
        <f t="shared" si="8"/>
        <v/>
      </c>
      <c r="Y50" s="74" t="e">
        <f t="shared" si="12"/>
        <v>#VALUE!</v>
      </c>
      <c r="Z50" s="1" t="e">
        <f t="shared" si="11"/>
        <v>#VALUE!</v>
      </c>
      <c r="AA50" s="8"/>
      <c r="AB50" s="8"/>
      <c r="AC50" s="8"/>
      <c r="AD50" s="145">
        <v>0</v>
      </c>
      <c r="AE50" s="10"/>
      <c r="AF50" s="6"/>
      <c r="AG50" s="8"/>
      <c r="AH50" s="8"/>
      <c r="AI50" s="4"/>
    </row>
    <row r="51" spans="1:35" ht="55" customHeight="1" x14ac:dyDescent="0.35">
      <c r="A51" s="2">
        <v>43395</v>
      </c>
      <c r="B51" s="4" t="s">
        <v>611</v>
      </c>
      <c r="C51" s="4" t="s">
        <v>618</v>
      </c>
      <c r="D51" s="4" t="s">
        <v>645</v>
      </c>
      <c r="E51" s="4" t="s">
        <v>677</v>
      </c>
      <c r="F51" s="4" t="s">
        <v>140</v>
      </c>
      <c r="G51" s="3">
        <v>13</v>
      </c>
      <c r="H51" s="4" t="s">
        <v>147</v>
      </c>
      <c r="I51" s="4" t="s">
        <v>722</v>
      </c>
      <c r="J51" s="4" t="s">
        <v>1229</v>
      </c>
      <c r="K51" s="73" t="s">
        <v>77</v>
      </c>
      <c r="L51" s="39" t="str">
        <f t="shared" si="3"/>
        <v>4</v>
      </c>
      <c r="M51" s="39" t="s">
        <v>73</v>
      </c>
      <c r="N51" s="39" t="str">
        <f t="shared" si="4"/>
        <v>1</v>
      </c>
      <c r="O51" s="74">
        <f t="shared" si="10"/>
        <v>4</v>
      </c>
      <c r="P51" s="39" t="s">
        <v>86</v>
      </c>
      <c r="Q51" s="39">
        <f t="shared" si="5"/>
        <v>1</v>
      </c>
      <c r="R51" s="74">
        <f t="shared" si="6"/>
        <v>4</v>
      </c>
      <c r="S51" s="1" t="str">
        <f t="shared" si="1"/>
        <v>PRIORITE 4</v>
      </c>
      <c r="T51" s="4"/>
      <c r="U51" s="73"/>
      <c r="V51" s="75" t="str">
        <f t="shared" si="7"/>
        <v/>
      </c>
      <c r="W51" s="39"/>
      <c r="X51" s="75" t="str">
        <f t="shared" si="8"/>
        <v/>
      </c>
      <c r="Y51" s="74" t="e">
        <f t="shared" si="12"/>
        <v>#VALUE!</v>
      </c>
      <c r="Z51" s="1" t="e">
        <f t="shared" si="11"/>
        <v>#VALUE!</v>
      </c>
      <c r="AA51" s="8" t="s">
        <v>755</v>
      </c>
      <c r="AB51" s="8" t="s">
        <v>754</v>
      </c>
      <c r="AC51" s="4"/>
      <c r="AD51" s="145">
        <v>0</v>
      </c>
      <c r="AE51" s="78"/>
      <c r="AF51" s="6"/>
      <c r="AG51" s="8"/>
      <c r="AH51" s="8"/>
      <c r="AI51" s="4" t="s">
        <v>758</v>
      </c>
    </row>
    <row r="52" spans="1:35" ht="55" customHeight="1" x14ac:dyDescent="0.35">
      <c r="A52" s="2"/>
      <c r="B52" s="75"/>
      <c r="C52" s="4"/>
      <c r="D52" s="4"/>
      <c r="E52" s="4"/>
      <c r="F52" s="4"/>
      <c r="G52" s="6"/>
      <c r="H52" s="4"/>
      <c r="I52" s="4"/>
      <c r="J52" s="4"/>
      <c r="K52" s="73"/>
      <c r="L52" s="39" t="str">
        <f t="shared" si="3"/>
        <v/>
      </c>
      <c r="M52" s="39"/>
      <c r="N52" s="39" t="str">
        <f t="shared" si="4"/>
        <v/>
      </c>
      <c r="O52" s="74" t="e">
        <f t="shared" si="10"/>
        <v>#VALUE!</v>
      </c>
      <c r="P52" s="39"/>
      <c r="Q52" s="39" t="str">
        <f t="shared" si="5"/>
        <v/>
      </c>
      <c r="R52" s="74" t="e">
        <f t="shared" si="6"/>
        <v>#VALUE!</v>
      </c>
      <c r="S52" s="1" t="e">
        <f t="shared" si="1"/>
        <v>#VALUE!</v>
      </c>
      <c r="T52" s="4"/>
      <c r="U52" s="73"/>
      <c r="V52" s="75" t="str">
        <f t="shared" si="7"/>
        <v/>
      </c>
      <c r="W52" s="39"/>
      <c r="X52" s="75" t="str">
        <f t="shared" si="8"/>
        <v/>
      </c>
      <c r="Y52" s="74" t="e">
        <f t="shared" si="12"/>
        <v>#VALUE!</v>
      </c>
      <c r="Z52" s="1" t="e">
        <f t="shared" si="11"/>
        <v>#VALUE!</v>
      </c>
      <c r="AA52" s="8"/>
      <c r="AB52" s="8"/>
      <c r="AC52" s="8"/>
      <c r="AD52" s="145">
        <v>0</v>
      </c>
      <c r="AE52" s="8"/>
      <c r="AF52" s="6"/>
      <c r="AG52" s="8"/>
      <c r="AH52" s="8"/>
      <c r="AI52" s="6"/>
    </row>
    <row r="53" spans="1:35" ht="55" customHeight="1" x14ac:dyDescent="0.35">
      <c r="A53" s="2"/>
      <c r="B53" s="75"/>
      <c r="C53" s="4"/>
      <c r="D53" s="4"/>
      <c r="E53" s="4"/>
      <c r="F53" s="4"/>
      <c r="G53" s="6"/>
      <c r="H53" s="4"/>
      <c r="I53" s="4"/>
      <c r="J53" s="75"/>
      <c r="K53" s="73"/>
      <c r="L53" s="39" t="str">
        <f t="shared" si="3"/>
        <v/>
      </c>
      <c r="M53" s="39"/>
      <c r="N53" s="39" t="str">
        <f t="shared" si="4"/>
        <v/>
      </c>
      <c r="O53" s="74" t="e">
        <f t="shared" si="10"/>
        <v>#VALUE!</v>
      </c>
      <c r="P53" s="39"/>
      <c r="Q53" s="39" t="str">
        <f t="shared" si="5"/>
        <v/>
      </c>
      <c r="R53" s="74" t="e">
        <f t="shared" si="6"/>
        <v>#VALUE!</v>
      </c>
      <c r="S53" s="1" t="e">
        <f t="shared" si="1"/>
        <v>#VALUE!</v>
      </c>
      <c r="T53" s="4"/>
      <c r="U53" s="73"/>
      <c r="V53" s="75" t="str">
        <f t="shared" si="7"/>
        <v/>
      </c>
      <c r="W53" s="39"/>
      <c r="X53" s="75" t="str">
        <f t="shared" si="8"/>
        <v/>
      </c>
      <c r="Y53" s="74" t="e">
        <f t="shared" si="12"/>
        <v>#VALUE!</v>
      </c>
      <c r="Z53" s="1" t="e">
        <f t="shared" si="11"/>
        <v>#VALUE!</v>
      </c>
      <c r="AA53" s="8"/>
      <c r="AB53" s="8"/>
      <c r="AC53" s="8"/>
      <c r="AD53" s="145">
        <v>0</v>
      </c>
      <c r="AE53" s="8"/>
      <c r="AF53" s="6"/>
      <c r="AG53" s="8"/>
      <c r="AH53" s="8"/>
      <c r="AI53" s="6"/>
    </row>
    <row r="54" spans="1:35" ht="55" customHeight="1" x14ac:dyDescent="0.35">
      <c r="A54" s="2"/>
      <c r="B54" s="75"/>
      <c r="C54" s="4"/>
      <c r="D54" s="4"/>
      <c r="E54" s="4"/>
      <c r="F54" s="4"/>
      <c r="G54" s="6"/>
      <c r="H54" s="4"/>
      <c r="I54" s="4"/>
      <c r="J54" s="75"/>
      <c r="K54" s="73"/>
      <c r="L54" s="39" t="str">
        <f t="shared" si="3"/>
        <v/>
      </c>
      <c r="M54" s="39"/>
      <c r="N54" s="39" t="str">
        <f t="shared" si="4"/>
        <v/>
      </c>
      <c r="O54" s="74" t="e">
        <f t="shared" si="10"/>
        <v>#VALUE!</v>
      </c>
      <c r="P54" s="39"/>
      <c r="Q54" s="39" t="str">
        <f t="shared" si="5"/>
        <v/>
      </c>
      <c r="R54" s="74" t="e">
        <f t="shared" si="6"/>
        <v>#VALUE!</v>
      </c>
      <c r="S54" s="1" t="e">
        <f t="shared" si="1"/>
        <v>#VALUE!</v>
      </c>
      <c r="T54" s="4"/>
      <c r="U54" s="73"/>
      <c r="V54" s="75" t="str">
        <f t="shared" si="7"/>
        <v/>
      </c>
      <c r="W54" s="39"/>
      <c r="X54" s="75" t="str">
        <f t="shared" si="8"/>
        <v/>
      </c>
      <c r="Y54" s="74" t="e">
        <f t="shared" si="12"/>
        <v>#VALUE!</v>
      </c>
      <c r="Z54" s="1" t="e">
        <f t="shared" si="11"/>
        <v>#VALUE!</v>
      </c>
      <c r="AA54" s="8"/>
      <c r="AB54" s="8"/>
      <c r="AC54" s="8"/>
      <c r="AD54" s="145">
        <v>0</v>
      </c>
      <c r="AE54" s="8"/>
      <c r="AF54" s="6"/>
      <c r="AG54" s="8"/>
      <c r="AH54" s="8"/>
      <c r="AI54" s="6"/>
    </row>
    <row r="55" spans="1:35" ht="55" customHeight="1" x14ac:dyDescent="0.35">
      <c r="A55" s="2"/>
      <c r="B55" s="75"/>
      <c r="C55" s="4"/>
      <c r="D55" s="4"/>
      <c r="E55" s="4"/>
      <c r="F55" s="4"/>
      <c r="G55" s="6"/>
      <c r="H55" s="4"/>
      <c r="I55" s="4"/>
      <c r="J55" s="4"/>
      <c r="K55" s="73"/>
      <c r="L55" s="39" t="str">
        <f t="shared" si="3"/>
        <v/>
      </c>
      <c r="M55" s="39"/>
      <c r="N55" s="39" t="str">
        <f t="shared" si="4"/>
        <v/>
      </c>
      <c r="O55" s="74" t="e">
        <f t="shared" si="10"/>
        <v>#VALUE!</v>
      </c>
      <c r="P55" s="39"/>
      <c r="Q55" s="39" t="str">
        <f t="shared" si="5"/>
        <v/>
      </c>
      <c r="R55" s="74" t="e">
        <f t="shared" si="6"/>
        <v>#VALUE!</v>
      </c>
      <c r="S55" s="1" t="e">
        <f t="shared" si="1"/>
        <v>#VALUE!</v>
      </c>
      <c r="T55" s="4"/>
      <c r="U55" s="73"/>
      <c r="V55" s="75" t="str">
        <f t="shared" si="7"/>
        <v/>
      </c>
      <c r="W55" s="39"/>
      <c r="X55" s="75" t="str">
        <f t="shared" si="8"/>
        <v/>
      </c>
      <c r="Y55" s="74" t="e">
        <f t="shared" si="12"/>
        <v>#VALUE!</v>
      </c>
      <c r="Z55" s="1" t="e">
        <f t="shared" si="11"/>
        <v>#VALUE!</v>
      </c>
      <c r="AA55" s="8"/>
      <c r="AB55" s="8"/>
      <c r="AC55" s="8"/>
      <c r="AD55" s="145">
        <v>0</v>
      </c>
      <c r="AE55" s="8"/>
      <c r="AF55" s="6"/>
      <c r="AG55" s="8"/>
      <c r="AH55" s="8"/>
      <c r="AI55" s="6"/>
    </row>
    <row r="56" spans="1:35" ht="55" customHeight="1" x14ac:dyDescent="0.35">
      <c r="A56" s="2"/>
      <c r="B56" s="75"/>
      <c r="C56" s="4"/>
      <c r="D56" s="4"/>
      <c r="E56" s="4"/>
      <c r="F56" s="4"/>
      <c r="G56" s="6"/>
      <c r="H56" s="4"/>
      <c r="I56" s="4"/>
      <c r="J56" s="4"/>
      <c r="K56" s="73"/>
      <c r="L56" s="39" t="str">
        <f t="shared" si="3"/>
        <v/>
      </c>
      <c r="M56" s="39"/>
      <c r="N56" s="39" t="str">
        <f t="shared" si="4"/>
        <v/>
      </c>
      <c r="O56" s="74" t="e">
        <f t="shared" si="10"/>
        <v>#VALUE!</v>
      </c>
      <c r="P56" s="39"/>
      <c r="Q56" s="39" t="str">
        <f t="shared" si="5"/>
        <v/>
      </c>
      <c r="R56" s="74" t="e">
        <f t="shared" si="6"/>
        <v>#VALUE!</v>
      </c>
      <c r="S56" s="1" t="e">
        <f t="shared" si="1"/>
        <v>#VALUE!</v>
      </c>
      <c r="T56" s="4"/>
      <c r="U56" s="73"/>
      <c r="V56" s="75" t="str">
        <f t="shared" si="7"/>
        <v/>
      </c>
      <c r="W56" s="39"/>
      <c r="X56" s="75" t="str">
        <f t="shared" si="8"/>
        <v/>
      </c>
      <c r="Y56" s="74" t="e">
        <f t="shared" si="12"/>
        <v>#VALUE!</v>
      </c>
      <c r="Z56" s="1" t="e">
        <f t="shared" si="11"/>
        <v>#VALUE!</v>
      </c>
      <c r="AA56" s="8"/>
      <c r="AB56" s="8"/>
      <c r="AC56" s="8"/>
      <c r="AD56" s="145">
        <v>0</v>
      </c>
      <c r="AE56" s="8"/>
      <c r="AF56" s="6"/>
      <c r="AG56" s="8"/>
      <c r="AH56" s="8"/>
      <c r="AI56" s="6"/>
    </row>
    <row r="57" spans="1:35" ht="55" customHeight="1" x14ac:dyDescent="0.35">
      <c r="A57" s="2"/>
      <c r="B57" s="75"/>
      <c r="C57" s="4"/>
      <c r="D57" s="4"/>
      <c r="E57" s="4"/>
      <c r="F57" s="4"/>
      <c r="G57" s="6"/>
      <c r="H57" s="4"/>
      <c r="I57" s="4"/>
      <c r="J57" s="4"/>
      <c r="K57" s="73"/>
      <c r="L57" s="39" t="str">
        <f t="shared" si="3"/>
        <v/>
      </c>
      <c r="M57" s="39"/>
      <c r="N57" s="39" t="str">
        <f t="shared" si="4"/>
        <v/>
      </c>
      <c r="O57" s="74" t="e">
        <f t="shared" si="10"/>
        <v>#VALUE!</v>
      </c>
      <c r="P57" s="39"/>
      <c r="Q57" s="39" t="str">
        <f t="shared" si="5"/>
        <v/>
      </c>
      <c r="R57" s="74" t="e">
        <f t="shared" si="6"/>
        <v>#VALUE!</v>
      </c>
      <c r="S57" s="1" t="e">
        <f t="shared" si="1"/>
        <v>#VALUE!</v>
      </c>
      <c r="T57" s="4"/>
      <c r="U57" s="73"/>
      <c r="V57" s="75" t="str">
        <f t="shared" si="7"/>
        <v/>
      </c>
      <c r="W57" s="39"/>
      <c r="X57" s="75" t="str">
        <f t="shared" si="8"/>
        <v/>
      </c>
      <c r="Y57" s="74" t="e">
        <f t="shared" si="12"/>
        <v>#VALUE!</v>
      </c>
      <c r="Z57" s="1" t="e">
        <f t="shared" si="11"/>
        <v>#VALUE!</v>
      </c>
      <c r="AA57" s="8"/>
      <c r="AB57" s="8"/>
      <c r="AC57" s="8"/>
      <c r="AD57" s="145">
        <v>0</v>
      </c>
      <c r="AE57" s="8"/>
      <c r="AF57" s="6"/>
      <c r="AG57" s="8"/>
      <c r="AH57" s="8"/>
      <c r="AI57" s="6"/>
    </row>
    <row r="58" spans="1:35" ht="55" customHeight="1" x14ac:dyDescent="0.35">
      <c r="A58" s="2"/>
      <c r="B58" s="75"/>
      <c r="C58" s="4"/>
      <c r="D58" s="4"/>
      <c r="E58" s="4"/>
      <c r="F58" s="4"/>
      <c r="G58" s="6"/>
      <c r="H58" s="4"/>
      <c r="I58" s="4"/>
      <c r="J58" s="4"/>
      <c r="K58" s="73"/>
      <c r="L58" s="39" t="str">
        <f t="shared" si="3"/>
        <v/>
      </c>
      <c r="M58" s="39"/>
      <c r="N58" s="39" t="str">
        <f t="shared" si="4"/>
        <v/>
      </c>
      <c r="O58" s="74" t="e">
        <f t="shared" si="10"/>
        <v>#VALUE!</v>
      </c>
      <c r="P58" s="39"/>
      <c r="Q58" s="39" t="str">
        <f t="shared" si="5"/>
        <v/>
      </c>
      <c r="R58" s="74" t="e">
        <f t="shared" si="6"/>
        <v>#VALUE!</v>
      </c>
      <c r="S58" s="1" t="e">
        <f t="shared" si="1"/>
        <v>#VALUE!</v>
      </c>
      <c r="T58" s="4"/>
      <c r="U58" s="73"/>
      <c r="V58" s="75" t="str">
        <f t="shared" si="7"/>
        <v/>
      </c>
      <c r="W58" s="39"/>
      <c r="X58" s="75" t="str">
        <f t="shared" si="8"/>
        <v/>
      </c>
      <c r="Y58" s="74" t="e">
        <f t="shared" si="12"/>
        <v>#VALUE!</v>
      </c>
      <c r="Z58" s="1" t="e">
        <f t="shared" si="11"/>
        <v>#VALUE!</v>
      </c>
      <c r="AA58" s="8"/>
      <c r="AB58" s="8"/>
      <c r="AC58" s="8"/>
      <c r="AD58" s="145">
        <v>0</v>
      </c>
      <c r="AE58" s="8"/>
      <c r="AF58" s="6"/>
      <c r="AG58" s="8"/>
      <c r="AH58" s="8"/>
      <c r="AI58" s="6"/>
    </row>
    <row r="59" spans="1:35" ht="55" customHeight="1" x14ac:dyDescent="0.35">
      <c r="A59" s="2"/>
      <c r="B59" s="75"/>
      <c r="C59" s="4"/>
      <c r="D59" s="4"/>
      <c r="E59" s="4"/>
      <c r="F59" s="4"/>
      <c r="G59" s="6"/>
      <c r="H59" s="4"/>
      <c r="I59" s="4"/>
      <c r="J59" s="4"/>
      <c r="K59" s="73"/>
      <c r="L59" s="39" t="str">
        <f t="shared" si="3"/>
        <v/>
      </c>
      <c r="M59" s="39"/>
      <c r="N59" s="39" t="str">
        <f t="shared" si="4"/>
        <v/>
      </c>
      <c r="O59" s="74" t="e">
        <f t="shared" si="10"/>
        <v>#VALUE!</v>
      </c>
      <c r="P59" s="39"/>
      <c r="Q59" s="39" t="str">
        <f t="shared" si="5"/>
        <v/>
      </c>
      <c r="R59" s="74" t="e">
        <f t="shared" si="6"/>
        <v>#VALUE!</v>
      </c>
      <c r="S59" s="1" t="e">
        <f t="shared" si="1"/>
        <v>#VALUE!</v>
      </c>
      <c r="T59" s="4"/>
      <c r="U59" s="73"/>
      <c r="V59" s="75" t="str">
        <f t="shared" si="7"/>
        <v/>
      </c>
      <c r="W59" s="39"/>
      <c r="X59" s="75" t="str">
        <f t="shared" si="8"/>
        <v/>
      </c>
      <c r="Y59" s="74" t="e">
        <f t="shared" si="12"/>
        <v>#VALUE!</v>
      </c>
      <c r="Z59" s="1" t="e">
        <f t="shared" si="11"/>
        <v>#VALUE!</v>
      </c>
      <c r="AA59" s="8"/>
      <c r="AB59" s="8"/>
      <c r="AC59" s="8"/>
      <c r="AD59" s="145">
        <v>0</v>
      </c>
      <c r="AE59" s="8"/>
      <c r="AF59" s="6"/>
      <c r="AG59" s="8"/>
      <c r="AH59" s="8"/>
      <c r="AI59" s="6"/>
    </row>
    <row r="60" spans="1:35" ht="55" customHeight="1" x14ac:dyDescent="0.35">
      <c r="A60" s="7"/>
      <c r="B60" s="6"/>
      <c r="C60" s="4"/>
      <c r="D60" s="4"/>
      <c r="E60" s="4"/>
      <c r="F60" s="4"/>
      <c r="G60" s="6"/>
      <c r="H60" s="4"/>
      <c r="I60" s="4"/>
      <c r="J60" s="6"/>
      <c r="K60" s="73"/>
      <c r="L60" s="39" t="str">
        <f t="shared" si="3"/>
        <v/>
      </c>
      <c r="M60" s="39"/>
      <c r="N60" s="39" t="str">
        <f t="shared" si="4"/>
        <v/>
      </c>
      <c r="O60" s="74" t="e">
        <f t="shared" si="10"/>
        <v>#VALUE!</v>
      </c>
      <c r="P60" s="39"/>
      <c r="Q60" s="39" t="str">
        <f t="shared" si="5"/>
        <v/>
      </c>
      <c r="R60" s="74" t="e">
        <f t="shared" si="6"/>
        <v>#VALUE!</v>
      </c>
      <c r="S60" s="1" t="e">
        <f t="shared" si="1"/>
        <v>#VALUE!</v>
      </c>
      <c r="T60" s="4"/>
      <c r="U60" s="73"/>
      <c r="V60" s="75" t="str">
        <f t="shared" si="7"/>
        <v/>
      </c>
      <c r="W60" s="39"/>
      <c r="X60" s="75" t="str">
        <f t="shared" si="8"/>
        <v/>
      </c>
      <c r="Y60" s="74" t="e">
        <f t="shared" si="12"/>
        <v>#VALUE!</v>
      </c>
      <c r="Z60" s="1" t="e">
        <f t="shared" si="11"/>
        <v>#VALUE!</v>
      </c>
      <c r="AA60" s="6"/>
      <c r="AB60" s="6"/>
      <c r="AC60" s="6"/>
      <c r="AD60" s="145">
        <v>0</v>
      </c>
      <c r="AE60" s="6"/>
      <c r="AF60" s="6"/>
      <c r="AG60" s="6"/>
      <c r="AH60" s="6"/>
      <c r="AI60" s="6"/>
    </row>
    <row r="61" spans="1:35" ht="55" customHeight="1" x14ac:dyDescent="0.35">
      <c r="A61" s="2"/>
      <c r="B61" s="4"/>
      <c r="C61" s="4"/>
      <c r="D61" s="4"/>
      <c r="E61" s="4"/>
      <c r="F61" s="4"/>
      <c r="G61" s="6"/>
      <c r="H61" s="4"/>
      <c r="I61" s="4"/>
      <c r="J61" s="4"/>
      <c r="K61" s="73"/>
      <c r="L61" s="39" t="str">
        <f t="shared" si="3"/>
        <v/>
      </c>
      <c r="M61" s="39"/>
      <c r="N61" s="39" t="str">
        <f t="shared" si="4"/>
        <v/>
      </c>
      <c r="O61" s="74" t="e">
        <f t="shared" si="10"/>
        <v>#VALUE!</v>
      </c>
      <c r="P61" s="39"/>
      <c r="Q61" s="39" t="str">
        <f t="shared" si="5"/>
        <v/>
      </c>
      <c r="R61" s="74" t="e">
        <f t="shared" si="6"/>
        <v>#VALUE!</v>
      </c>
      <c r="S61" s="1" t="e">
        <f t="shared" si="1"/>
        <v>#VALUE!</v>
      </c>
      <c r="T61" s="6"/>
      <c r="U61" s="73"/>
      <c r="V61" s="75" t="str">
        <f t="shared" si="7"/>
        <v/>
      </c>
      <c r="W61" s="39"/>
      <c r="X61" s="75" t="str">
        <f t="shared" si="8"/>
        <v/>
      </c>
      <c r="Y61" s="74" t="e">
        <f t="shared" si="12"/>
        <v>#VALUE!</v>
      </c>
      <c r="Z61" s="1" t="e">
        <f t="shared" si="11"/>
        <v>#VALUE!</v>
      </c>
      <c r="AA61" s="8"/>
      <c r="AB61" s="8"/>
      <c r="AC61" s="4"/>
      <c r="AD61" s="145">
        <v>0</v>
      </c>
      <c r="AE61" s="8"/>
      <c r="AF61" s="6"/>
      <c r="AG61" s="8"/>
      <c r="AH61" s="4"/>
      <c r="AI61" s="6"/>
    </row>
    <row r="62" spans="1:35" ht="50.15" customHeight="1" x14ac:dyDescent="0.35">
      <c r="A62" s="2"/>
      <c r="B62" s="4"/>
      <c r="C62" s="4"/>
      <c r="D62" s="4"/>
      <c r="E62" s="4"/>
      <c r="F62" s="4"/>
      <c r="G62" s="6"/>
      <c r="H62" s="4"/>
      <c r="I62" s="4"/>
      <c r="J62" s="4"/>
      <c r="K62" s="73"/>
      <c r="L62" s="39" t="str">
        <f t="shared" si="3"/>
        <v/>
      </c>
      <c r="M62" s="39"/>
      <c r="N62" s="39" t="str">
        <f t="shared" si="4"/>
        <v/>
      </c>
      <c r="O62" s="74" t="e">
        <f t="shared" si="10"/>
        <v>#VALUE!</v>
      </c>
      <c r="P62" s="39"/>
      <c r="Q62" s="39" t="str">
        <f t="shared" si="5"/>
        <v/>
      </c>
      <c r="R62" s="74" t="e">
        <f t="shared" si="6"/>
        <v>#VALUE!</v>
      </c>
      <c r="S62" s="1" t="e">
        <f t="shared" si="1"/>
        <v>#VALUE!</v>
      </c>
      <c r="T62" s="37"/>
      <c r="U62" s="73"/>
      <c r="V62" s="75" t="str">
        <f t="shared" si="7"/>
        <v/>
      </c>
      <c r="W62" s="39"/>
      <c r="X62" s="75" t="str">
        <f t="shared" si="8"/>
        <v/>
      </c>
      <c r="Y62" s="74" t="e">
        <f t="shared" si="12"/>
        <v>#VALUE!</v>
      </c>
      <c r="Z62" s="1" t="e">
        <f t="shared" si="11"/>
        <v>#VALUE!</v>
      </c>
      <c r="AA62" s="8"/>
      <c r="AB62" s="8"/>
      <c r="AC62" s="10"/>
      <c r="AD62" s="145">
        <v>0</v>
      </c>
      <c r="AE62" s="10"/>
      <c r="AF62" s="6"/>
      <c r="AG62" s="8"/>
      <c r="AH62" s="4"/>
      <c r="AI62" s="6"/>
    </row>
    <row r="63" spans="1:35" ht="50.15" customHeight="1" x14ac:dyDescent="0.35">
      <c r="A63" s="2"/>
      <c r="B63" s="4"/>
      <c r="C63" s="4"/>
      <c r="D63" s="4"/>
      <c r="E63" s="6"/>
      <c r="F63" s="6"/>
      <c r="G63" s="4"/>
      <c r="H63" s="4"/>
      <c r="I63" s="4"/>
      <c r="J63" s="4"/>
      <c r="K63" s="73"/>
      <c r="L63" s="39" t="str">
        <f t="shared" si="3"/>
        <v/>
      </c>
      <c r="M63" s="39"/>
      <c r="N63" s="39" t="str">
        <f t="shared" si="4"/>
        <v/>
      </c>
      <c r="O63" s="74" t="e">
        <f t="shared" si="10"/>
        <v>#VALUE!</v>
      </c>
      <c r="P63" s="39"/>
      <c r="Q63" s="39" t="str">
        <f t="shared" si="5"/>
        <v/>
      </c>
      <c r="R63" s="74" t="e">
        <f t="shared" si="6"/>
        <v>#VALUE!</v>
      </c>
      <c r="S63" s="1" t="e">
        <f t="shared" ref="S63:S68" si="13">IF(R63="","",(IF(R63&lt;=5,"PRIORITE 4",IF(R63&lt;=16,"PRIORITE 3",IF(R63&lt;30,"PRIORITE 2","PRIORITE 1")))))</f>
        <v>#VALUE!</v>
      </c>
      <c r="T63" s="4"/>
      <c r="U63" s="73"/>
      <c r="V63" s="75" t="str">
        <f t="shared" si="7"/>
        <v/>
      </c>
      <c r="W63" s="39"/>
      <c r="X63" s="75" t="str">
        <f t="shared" si="8"/>
        <v/>
      </c>
      <c r="Y63" s="74" t="e">
        <f t="shared" si="12"/>
        <v>#VALUE!</v>
      </c>
      <c r="Z63" s="1" t="e">
        <f t="shared" si="11"/>
        <v>#VALUE!</v>
      </c>
      <c r="AA63" s="8"/>
      <c r="AB63" s="8"/>
      <c r="AC63" s="8"/>
      <c r="AD63" s="145">
        <v>0</v>
      </c>
      <c r="AE63" s="78"/>
      <c r="AF63" s="6"/>
      <c r="AG63" s="8"/>
      <c r="AH63" s="4"/>
      <c r="AI63" s="6"/>
    </row>
    <row r="64" spans="1:35" ht="50.15" customHeight="1" x14ac:dyDescent="0.35">
      <c r="A64" s="2"/>
      <c r="B64" s="4"/>
      <c r="C64" s="4"/>
      <c r="D64" s="4"/>
      <c r="E64" s="6"/>
      <c r="F64" s="4"/>
      <c r="G64" s="3"/>
      <c r="H64" s="4"/>
      <c r="I64" s="4"/>
      <c r="J64" s="4"/>
      <c r="K64" s="73"/>
      <c r="L64" s="39" t="str">
        <f t="shared" ref="L64:L68" si="14">IF(K64="quotidien","4",IF(K64="récurrent","3",IF(K64="peu probable",2,IF(K64="rare","1",""))))</f>
        <v/>
      </c>
      <c r="M64" s="39"/>
      <c r="N64" s="39" t="str">
        <f t="shared" ref="N64:N68" si="15">IF(M64="mineure","1",IF(M64="modérée","4",IF(M64="grave",7,IF(M64="très grave","10",""))))</f>
        <v/>
      </c>
      <c r="O64" s="74" t="e">
        <f t="shared" si="10"/>
        <v>#VALUE!</v>
      </c>
      <c r="P64" s="39"/>
      <c r="Q64" s="39" t="str">
        <f t="shared" ref="Q64:Q68" si="16">IF(P64="Optimales","0.1",IF(P64="Fiable : sécurité collective","0.4",IF(P64="Moyen : sécurité individuelle",0.7,IF(P64="Faible : consigne ou mode opératoire","0.9",IF(P64="Faible ou nul",1,"")))))</f>
        <v/>
      </c>
      <c r="R64" s="74" t="e">
        <f t="shared" ref="R64:R68" si="17">O64*Q64</f>
        <v>#VALUE!</v>
      </c>
      <c r="S64" s="1" t="e">
        <f t="shared" si="13"/>
        <v>#VALUE!</v>
      </c>
      <c r="T64" s="4"/>
      <c r="U64" s="73"/>
      <c r="V64" s="75" t="str">
        <f t="shared" ref="V64:V68" si="18">IF(U64="quotidien","4",IF(U64="récurrent","3",IF(U64="peu probable",2,IF(U64="rare","1",""))))</f>
        <v/>
      </c>
      <c r="W64" s="39"/>
      <c r="X64" s="75" t="str">
        <f t="shared" ref="X64:X68" si="19">IF(W64="mineure","1",IF(W64="modérée","4",IF(W64="grave",7,IF(W64="très grave","10",""))))</f>
        <v/>
      </c>
      <c r="Y64" s="74" t="e">
        <f t="shared" si="12"/>
        <v>#VALUE!</v>
      </c>
      <c r="Z64" s="1" t="e">
        <f t="shared" si="11"/>
        <v>#VALUE!</v>
      </c>
      <c r="AA64" s="8"/>
      <c r="AB64" s="8"/>
      <c r="AC64" s="8"/>
      <c r="AD64" s="145">
        <v>0</v>
      </c>
      <c r="AE64" s="10"/>
      <c r="AF64" s="6"/>
      <c r="AG64" s="8"/>
      <c r="AH64" s="4"/>
      <c r="AI64" s="6"/>
    </row>
    <row r="65" spans="1:35" ht="50.15" customHeight="1" x14ac:dyDescent="0.35">
      <c r="A65" s="2"/>
      <c r="B65" s="4"/>
      <c r="C65" s="4"/>
      <c r="D65" s="4"/>
      <c r="E65" s="4"/>
      <c r="F65" s="4"/>
      <c r="G65" s="3"/>
      <c r="H65" s="4"/>
      <c r="I65" s="4"/>
      <c r="J65" s="4"/>
      <c r="K65" s="73"/>
      <c r="L65" s="39" t="str">
        <f t="shared" si="14"/>
        <v/>
      </c>
      <c r="M65" s="39"/>
      <c r="N65" s="39" t="str">
        <f t="shared" si="15"/>
        <v/>
      </c>
      <c r="O65" s="74" t="e">
        <f t="shared" si="10"/>
        <v>#VALUE!</v>
      </c>
      <c r="P65" s="39"/>
      <c r="Q65" s="39" t="str">
        <f t="shared" si="16"/>
        <v/>
      </c>
      <c r="R65" s="74" t="e">
        <f t="shared" si="17"/>
        <v>#VALUE!</v>
      </c>
      <c r="S65" s="1" t="e">
        <f t="shared" si="13"/>
        <v>#VALUE!</v>
      </c>
      <c r="T65" s="4"/>
      <c r="U65" s="73"/>
      <c r="V65" s="75" t="str">
        <f t="shared" si="18"/>
        <v/>
      </c>
      <c r="W65" s="39"/>
      <c r="X65" s="75" t="str">
        <f t="shared" si="19"/>
        <v/>
      </c>
      <c r="Y65" s="74" t="e">
        <f t="shared" si="12"/>
        <v>#VALUE!</v>
      </c>
      <c r="Z65" s="1" t="e">
        <f t="shared" si="11"/>
        <v>#VALUE!</v>
      </c>
      <c r="AA65" s="4"/>
      <c r="AB65" s="8"/>
      <c r="AC65" s="10"/>
      <c r="AD65" s="145">
        <v>0</v>
      </c>
      <c r="AE65" s="10"/>
      <c r="AF65" s="6"/>
      <c r="AG65" s="8"/>
      <c r="AH65" s="4"/>
      <c r="AI65" s="6"/>
    </row>
    <row r="66" spans="1:35" ht="50.15" customHeight="1" x14ac:dyDescent="0.35">
      <c r="A66" s="2"/>
      <c r="B66" s="4"/>
      <c r="C66" s="4"/>
      <c r="D66" s="4"/>
      <c r="E66" s="4"/>
      <c r="F66" s="4"/>
      <c r="G66" s="8"/>
      <c r="H66" s="4"/>
      <c r="I66" s="4"/>
      <c r="J66" s="8"/>
      <c r="K66" s="73"/>
      <c r="L66" s="39" t="str">
        <f t="shared" si="14"/>
        <v/>
      </c>
      <c r="M66" s="39"/>
      <c r="N66" s="39" t="str">
        <f t="shared" si="15"/>
        <v/>
      </c>
      <c r="O66" s="74" t="e">
        <f t="shared" si="10"/>
        <v>#VALUE!</v>
      </c>
      <c r="P66" s="39"/>
      <c r="Q66" s="39" t="str">
        <f t="shared" si="16"/>
        <v/>
      </c>
      <c r="R66" s="74" t="e">
        <f t="shared" si="17"/>
        <v>#VALUE!</v>
      </c>
      <c r="S66" s="1" t="e">
        <f t="shared" si="13"/>
        <v>#VALUE!</v>
      </c>
      <c r="T66" s="4"/>
      <c r="U66" s="73"/>
      <c r="V66" s="75" t="str">
        <f t="shared" si="18"/>
        <v/>
      </c>
      <c r="W66" s="39"/>
      <c r="X66" s="75" t="str">
        <f t="shared" si="19"/>
        <v/>
      </c>
      <c r="Y66" s="74" t="e">
        <f t="shared" si="12"/>
        <v>#VALUE!</v>
      </c>
      <c r="Z66" s="1" t="e">
        <f t="shared" si="11"/>
        <v>#VALUE!</v>
      </c>
      <c r="AA66" s="8"/>
      <c r="AB66" s="8"/>
      <c r="AC66" s="10"/>
      <c r="AD66" s="145">
        <v>0</v>
      </c>
      <c r="AE66" s="79"/>
      <c r="AF66" s="6"/>
      <c r="AG66" s="8"/>
      <c r="AH66" s="4"/>
      <c r="AI66" s="6"/>
    </row>
    <row r="67" spans="1:35" ht="50.15" customHeight="1" x14ac:dyDescent="0.35">
      <c r="A67" s="2"/>
      <c r="B67" s="4"/>
      <c r="C67" s="4"/>
      <c r="D67" s="4"/>
      <c r="E67" s="4"/>
      <c r="F67" s="4"/>
      <c r="G67" s="8"/>
      <c r="H67" s="4"/>
      <c r="I67" s="4"/>
      <c r="J67" s="4"/>
      <c r="K67" s="73"/>
      <c r="L67" s="39" t="str">
        <f t="shared" si="14"/>
        <v/>
      </c>
      <c r="M67" s="39"/>
      <c r="N67" s="39" t="str">
        <f t="shared" si="15"/>
        <v/>
      </c>
      <c r="O67" s="74" t="e">
        <f t="shared" si="10"/>
        <v>#VALUE!</v>
      </c>
      <c r="P67" s="39"/>
      <c r="Q67" s="39" t="str">
        <f t="shared" si="16"/>
        <v/>
      </c>
      <c r="R67" s="74" t="e">
        <f t="shared" si="17"/>
        <v>#VALUE!</v>
      </c>
      <c r="S67" s="1" t="e">
        <f t="shared" si="13"/>
        <v>#VALUE!</v>
      </c>
      <c r="T67" s="37"/>
      <c r="U67" s="73"/>
      <c r="V67" s="75" t="str">
        <f t="shared" si="18"/>
        <v/>
      </c>
      <c r="W67" s="39"/>
      <c r="X67" s="75" t="str">
        <f t="shared" si="19"/>
        <v/>
      </c>
      <c r="Y67" s="74" t="e">
        <f t="shared" si="12"/>
        <v>#VALUE!</v>
      </c>
      <c r="Z67" s="1" t="e">
        <f t="shared" si="11"/>
        <v>#VALUE!</v>
      </c>
      <c r="AA67" s="8"/>
      <c r="AB67" s="8"/>
      <c r="AC67" s="10"/>
      <c r="AD67" s="145">
        <v>0</v>
      </c>
      <c r="AE67" s="146"/>
      <c r="AF67" s="6"/>
      <c r="AG67" s="8"/>
      <c r="AH67" s="4"/>
      <c r="AI67" s="6"/>
    </row>
    <row r="68" spans="1:35" ht="50.15" customHeight="1" x14ac:dyDescent="0.35">
      <c r="A68" s="2"/>
      <c r="B68" s="4"/>
      <c r="C68" s="4"/>
      <c r="D68" s="4"/>
      <c r="E68" s="4"/>
      <c r="F68" s="4"/>
      <c r="G68" s="8"/>
      <c r="H68" s="4"/>
      <c r="I68" s="4"/>
      <c r="J68" s="8"/>
      <c r="K68" s="73"/>
      <c r="L68" s="39" t="str">
        <f t="shared" si="14"/>
        <v/>
      </c>
      <c r="M68" s="39"/>
      <c r="N68" s="39" t="str">
        <f t="shared" si="15"/>
        <v/>
      </c>
      <c r="O68" s="74" t="e">
        <f t="shared" si="10"/>
        <v>#VALUE!</v>
      </c>
      <c r="P68" s="39"/>
      <c r="Q68" s="39" t="str">
        <f t="shared" si="16"/>
        <v/>
      </c>
      <c r="R68" s="74" t="e">
        <f t="shared" si="17"/>
        <v>#VALUE!</v>
      </c>
      <c r="S68" s="1" t="e">
        <f t="shared" si="13"/>
        <v>#VALUE!</v>
      </c>
      <c r="T68" s="37"/>
      <c r="U68" s="73"/>
      <c r="V68" s="75" t="str">
        <f t="shared" si="18"/>
        <v/>
      </c>
      <c r="W68" s="39"/>
      <c r="X68" s="75" t="str">
        <f t="shared" si="19"/>
        <v/>
      </c>
      <c r="Y68" s="74" t="e">
        <f t="shared" si="12"/>
        <v>#VALUE!</v>
      </c>
      <c r="Z68" s="1" t="e">
        <f t="shared" si="11"/>
        <v>#VALUE!</v>
      </c>
      <c r="AA68" s="8"/>
      <c r="AB68" s="8"/>
      <c r="AC68" s="4"/>
      <c r="AD68" s="145">
        <v>0</v>
      </c>
      <c r="AE68" s="78"/>
      <c r="AF68" s="6"/>
      <c r="AG68" s="8"/>
      <c r="AH68" s="4"/>
      <c r="AI68" s="6"/>
    </row>
    <row r="69" spans="1:35" x14ac:dyDescent="0.35">
      <c r="T69" s="4"/>
    </row>
  </sheetData>
  <autoFilter ref="A1:AI68" xr:uid="{00000000-0009-0000-0000-000002000000}"/>
  <conditionalFormatting sqref="S1:S68 Z2:Z68">
    <cfRule type="cellIs" dxfId="73" priority="12" stopIfTrue="1" operator="equal">
      <formula>"PRIORITE 4"</formula>
    </cfRule>
    <cfRule type="cellIs" dxfId="72" priority="13" stopIfTrue="1" operator="equal">
      <formula>"PRIORITE 1"</formula>
    </cfRule>
    <cfRule type="cellIs" dxfId="71" priority="14" stopIfTrue="1" operator="equal">
      <formula>"PRIORITE 2"</formula>
    </cfRule>
  </conditionalFormatting>
  <conditionalFormatting sqref="Z1">
    <cfRule type="cellIs" dxfId="70" priority="6" stopIfTrue="1" operator="equal">
      <formula>"PRIORITE 4"</formula>
    </cfRule>
    <cfRule type="cellIs" dxfId="69" priority="7" stopIfTrue="1" operator="equal">
      <formula>"PRIORITE 1"</formula>
    </cfRule>
    <cfRule type="cellIs" dxfId="68" priority="8" stopIfTrue="1" operator="equal">
      <formula>"PRIORITE 2"</formula>
    </cfRule>
  </conditionalFormatting>
  <dataValidations count="6">
    <dataValidation type="list" error="Vous devez taper :_x000a_1 : Gravité Mineur_x000a_10 :Gravité Notable_x000a_100 :Gravité Critique" sqref="K1:L1 U1:W1" xr:uid="{00000000-0002-0000-0200-000000000000}">
      <formula1>"1,2,3,4,5"</formula1>
    </dataValidation>
    <dataValidation error="Vous devez taper :_x000a_1 : Gravité Mineur_x000a_10 :Gravité Notable_x000a_100 :Gravité Critique" sqref="O1:O68" xr:uid="{00000000-0002-0000-0200-000001000000}"/>
    <dataValidation type="list" allowBlank="1" showInputMessage="1" showErrorMessage="1" sqref="P2:P68" xr:uid="{00000000-0002-0000-0200-000002000000}">
      <formula1>#REF!</formula1>
    </dataValidation>
    <dataValidation type="list" allowBlank="1" showInputMessage="1" showErrorMessage="1" sqref="W2:W68 M2:M68" xr:uid="{00000000-0002-0000-0200-000003000000}">
      <formula1>#REF!</formula1>
    </dataValidation>
    <dataValidation type="list" error="Vous devez taper :_x000a_1 : Gravité Mineur_x000a_10 :Gravité Notable_x000a_100 :Gravité Critique" sqref="U2:U68 K2:K68" xr:uid="{00000000-0002-0000-0200-000004000000}">
      <formula1>#REF!</formula1>
    </dataValidation>
    <dataValidation type="list" allowBlank="1" showInputMessage="1" showErrorMessage="1" sqref="AD2:AD68" xr:uid="{D42E40DA-D4BF-419D-9452-433648666D21}">
      <formula1>"0%,25%,50%,75%,99%,100%"</formula1>
    </dataValidation>
  </dataValidation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1" operator="containsText" id="{00A8BC3F-2F22-4B07-A682-75FB7AE49828}">
            <xm:f>NOT(ISERROR(SEARCH(#REF!,AH1)))</xm:f>
            <xm:f>#REF!</xm:f>
            <x14:dxf>
              <fill>
                <patternFill>
                  <bgColor rgb="FFFF0000"/>
                </patternFill>
              </fill>
            </x14:dxf>
          </x14:cfRule>
          <x14:cfRule type="containsText" priority="2" operator="containsText" id="{6FCBB4AB-5536-442C-91D7-DA970AD36F61}">
            <xm:f>NOT(ISERROR(SEARCH(#REF!,AH1)))</xm:f>
            <xm:f>#REF!</xm:f>
            <x14:dxf>
              <fill>
                <patternFill>
                  <bgColor rgb="FF00FF00"/>
                </patternFill>
              </fill>
            </x14:dxf>
          </x14:cfRule>
          <xm:sqref>AH1 AH69:AH1048576</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9"/>
  <dimension ref="A1:AI50"/>
  <sheetViews>
    <sheetView topLeftCell="W1" zoomScale="80" zoomScaleNormal="80" workbookViewId="0">
      <pane ySplit="1" topLeftCell="A8" activePane="bottomLeft" state="frozen"/>
      <selection pane="bottomLeft" activeCell="AE5" sqref="AE5"/>
    </sheetView>
  </sheetViews>
  <sheetFormatPr baseColWidth="10" defaultColWidth="20.7265625" defaultRowHeight="14.5" x14ac:dyDescent="0.35"/>
  <cols>
    <col min="3" max="3" width="28.26953125" customWidth="1"/>
    <col min="4" max="4" width="30.7265625" customWidth="1"/>
    <col min="5" max="5" width="41.7265625" customWidth="1"/>
    <col min="8" max="8" width="49.1796875" style="28" customWidth="1"/>
    <col min="9" max="9" width="53.26953125" customWidth="1"/>
    <col min="10" max="10" width="40.26953125" customWidth="1"/>
    <col min="11" max="11" width="12.453125" customWidth="1"/>
    <col min="12" max="12" width="14.453125" customWidth="1"/>
    <col min="13" max="13" width="9" bestFit="1" customWidth="1"/>
    <col min="14" max="14" width="9.7265625" customWidth="1"/>
    <col min="16" max="16" width="14.7265625" customWidth="1"/>
    <col min="17" max="17" width="14.1796875" customWidth="1"/>
    <col min="20" max="20" width="42.7265625" customWidth="1"/>
    <col min="21" max="21" width="19.1796875" customWidth="1"/>
    <col min="22" max="22" width="14" bestFit="1" customWidth="1"/>
    <col min="23" max="23" width="20.54296875" customWidth="1"/>
    <col min="24" max="24" width="11.7265625" customWidth="1"/>
    <col min="25" max="25" width="25.1796875" customWidth="1"/>
    <col min="30" max="30" width="15.81640625" style="34" customWidth="1"/>
    <col min="32" max="32" width="33.1796875" customWidth="1"/>
  </cols>
  <sheetData>
    <row r="1" spans="1:35" ht="78.75" customHeight="1" x14ac:dyDescent="0.35">
      <c r="A1" s="21" t="s">
        <v>45</v>
      </c>
      <c r="B1" s="20" t="s">
        <v>1</v>
      </c>
      <c r="C1" s="20" t="s">
        <v>2</v>
      </c>
      <c r="D1" s="20" t="s">
        <v>3</v>
      </c>
      <c r="E1" s="21" t="s">
        <v>4</v>
      </c>
      <c r="F1" s="20" t="s">
        <v>5</v>
      </c>
      <c r="G1" s="22" t="s">
        <v>0</v>
      </c>
      <c r="H1" s="21" t="s">
        <v>6</v>
      </c>
      <c r="I1" s="22" t="s">
        <v>71</v>
      </c>
      <c r="J1" s="23" t="s">
        <v>39</v>
      </c>
      <c r="K1" s="31" t="s">
        <v>7</v>
      </c>
      <c r="L1" s="31" t="s">
        <v>72</v>
      </c>
      <c r="M1" s="32" t="s">
        <v>8</v>
      </c>
      <c r="N1" s="32" t="s">
        <v>81</v>
      </c>
      <c r="O1" s="23" t="s">
        <v>9</v>
      </c>
      <c r="P1" s="23" t="s">
        <v>10</v>
      </c>
      <c r="Q1" s="24" t="s">
        <v>82</v>
      </c>
      <c r="R1" s="24" t="s">
        <v>11</v>
      </c>
      <c r="S1" s="23" t="s">
        <v>12</v>
      </c>
      <c r="T1" s="24" t="s">
        <v>13</v>
      </c>
      <c r="U1" s="31" t="s">
        <v>41</v>
      </c>
      <c r="V1" s="31" t="s">
        <v>88</v>
      </c>
      <c r="W1" s="32" t="s">
        <v>40</v>
      </c>
      <c r="X1" s="32" t="s">
        <v>89</v>
      </c>
      <c r="Y1" s="23" t="s">
        <v>14</v>
      </c>
      <c r="Z1" s="24" t="s">
        <v>46</v>
      </c>
      <c r="AA1" s="25" t="s">
        <v>16</v>
      </c>
      <c r="AB1" s="26" t="s">
        <v>17</v>
      </c>
      <c r="AC1" s="25" t="s">
        <v>15</v>
      </c>
      <c r="AD1" s="26" t="s">
        <v>43</v>
      </c>
      <c r="AE1" s="25" t="s">
        <v>36</v>
      </c>
      <c r="AF1" s="26" t="s">
        <v>42</v>
      </c>
      <c r="AG1" s="25" t="s">
        <v>37</v>
      </c>
      <c r="AH1" s="26" t="s">
        <v>44</v>
      </c>
      <c r="AI1" s="25" t="s">
        <v>42</v>
      </c>
    </row>
    <row r="2" spans="1:35" ht="57" customHeight="1" x14ac:dyDescent="0.35">
      <c r="A2" s="2">
        <v>41053</v>
      </c>
      <c r="B2" s="5" t="s">
        <v>47</v>
      </c>
      <c r="C2" s="4" t="s">
        <v>90</v>
      </c>
      <c r="D2" s="4" t="s">
        <v>101</v>
      </c>
      <c r="E2" s="4" t="s">
        <v>116</v>
      </c>
      <c r="F2" s="4" t="s">
        <v>140</v>
      </c>
      <c r="G2" s="3">
        <v>2</v>
      </c>
      <c r="H2" s="5" t="s">
        <v>143</v>
      </c>
      <c r="I2" s="4" t="s">
        <v>153</v>
      </c>
      <c r="J2" s="62" t="s">
        <v>179</v>
      </c>
      <c r="K2" s="29" t="s">
        <v>79</v>
      </c>
      <c r="L2" s="39">
        <f>IF(K2="quotidien","4",IF(K2="récurrent","3",IF(K2="peu probable",2,IF(K2="rare","1",""))))</f>
        <v>2</v>
      </c>
      <c r="M2" s="14" t="s">
        <v>73</v>
      </c>
      <c r="N2" s="39" t="str">
        <f>IF(M2="mineure","1",IF(M2="modérée","4",IF(M2="grave",7,IF(M2="très grave","10",""))))</f>
        <v>1</v>
      </c>
      <c r="O2" s="15">
        <f>L2*N2</f>
        <v>2</v>
      </c>
      <c r="P2" s="14" t="s">
        <v>84</v>
      </c>
      <c r="Q2" s="59">
        <f>IF(P2="Optimales","0.1",IF(P2="Fiable : sécurité collective","0.4",IF(P2="Moyen : sécurité individuelle",0.7,IF(P2="Faible : consigne ou mode opératoire","0.9",IF(P2="Faible ou nul",1,"")))))</f>
        <v>0.7</v>
      </c>
      <c r="R2" s="15">
        <f>O2*Q2</f>
        <v>1.4</v>
      </c>
      <c r="S2" s="16" t="str">
        <f t="shared" ref="S2:S26" si="0">IF(R2="","",(IF(R2&lt;=5,"PRIORITE 4",IF(R2&lt;=16,"PRIORITE 3",IF(R2&lt;30,"PRIORITE 2","PRIORITE 1")))))</f>
        <v>PRIORITE 4</v>
      </c>
      <c r="T2" s="4"/>
      <c r="U2" s="29"/>
      <c r="V2" s="30" t="str">
        <f>IF(U2="quotidien","4",IF(U2="récurrent","3",IF(U2="peu probable",2,IF(U2="rare","1",""))))</f>
        <v/>
      </c>
      <c r="W2" s="14"/>
      <c r="X2" s="30" t="str">
        <f>IF(W2="Optimales","0.1",IF(W2="Fiable : sécurité collective","0.4",IF(W2="Moyen : sécurité individuelle",0.7,IF(W2="Faible : consigne ou mode opératoire","0.9",IF(W2="Faible ou nul",1,"")))))</f>
        <v/>
      </c>
      <c r="Y2" s="15" t="e">
        <f>V2*X2</f>
        <v>#VALUE!</v>
      </c>
      <c r="Z2" s="16" t="e">
        <f t="shared" ref="Z2:Z9" si="1">IF(Y2="","",(IF(Y2&lt;=5,"PRIORITE 4",IF(Y2&lt;=16,"PRIORITE 3",IF(Y2&lt;30,"PRIORITE 2","PRIORITE 1")))))</f>
        <v>#VALUE!</v>
      </c>
      <c r="AA2" s="18"/>
      <c r="AB2" s="18"/>
      <c r="AC2" s="19"/>
      <c r="AD2" s="33">
        <v>0</v>
      </c>
      <c r="AE2" s="18"/>
      <c r="AF2" s="18"/>
      <c r="AG2" s="18"/>
      <c r="AH2" s="27"/>
      <c r="AI2" s="18"/>
    </row>
    <row r="3" spans="1:35" ht="45" customHeight="1" x14ac:dyDescent="0.35">
      <c r="A3" s="2">
        <v>41053</v>
      </c>
      <c r="B3" s="5" t="s">
        <v>47</v>
      </c>
      <c r="C3" s="4" t="s">
        <v>91</v>
      </c>
      <c r="D3" s="4" t="s">
        <v>102</v>
      </c>
      <c r="E3" s="4" t="s">
        <v>118</v>
      </c>
      <c r="F3" s="4" t="s">
        <v>140</v>
      </c>
      <c r="G3" s="3">
        <v>2</v>
      </c>
      <c r="H3" s="5" t="s">
        <v>144</v>
      </c>
      <c r="I3" s="4" t="s">
        <v>154</v>
      </c>
      <c r="J3" s="4" t="s">
        <v>180</v>
      </c>
      <c r="K3" s="29" t="s">
        <v>80</v>
      </c>
      <c r="L3" s="39" t="str">
        <f t="shared" ref="L3:L26" si="2">IF(K3="quotidien","4",IF(K3="récurrent","3",IF(K3="peu probable",2,IF(K3="rare","1",""))))</f>
        <v>1</v>
      </c>
      <c r="M3" s="14" t="s">
        <v>73</v>
      </c>
      <c r="N3" s="39" t="str">
        <f t="shared" ref="N3:N26" si="3">IF(M3="mineure","1",IF(M3="modérée","4",IF(M3="grave",7,IF(M3="très grave","10",""))))</f>
        <v>1</v>
      </c>
      <c r="O3" s="15">
        <f t="shared" ref="O3:O26" si="4">L3*N3</f>
        <v>1</v>
      </c>
      <c r="P3" s="14" t="s">
        <v>84</v>
      </c>
      <c r="Q3" s="59">
        <f t="shared" ref="Q3:Q26" si="5">IF(P3="Optimales","0.1",IF(P3="Fiable : sécurité collective","0.4",IF(P3="Moyen : sécurité individuelle",0.7,IF(P3="Faible : consigne ou mode opératoire","0.9",IF(P3="Faible ou nul",1,"")))))</f>
        <v>0.7</v>
      </c>
      <c r="R3" s="15">
        <f t="shared" ref="R3:R26" si="6">O3*Q3</f>
        <v>0.7</v>
      </c>
      <c r="S3" s="1" t="str">
        <f t="shared" si="0"/>
        <v>PRIORITE 4</v>
      </c>
      <c r="T3" s="4"/>
      <c r="U3" s="29"/>
      <c r="V3" s="30" t="str">
        <f t="shared" ref="V3:V9" si="7">IF(U3="quotidien","4",IF(U3="récurrent","3",IF(U3="peu probable",2,IF(U3="rare","1",""))))</f>
        <v/>
      </c>
      <c r="W3" s="14"/>
      <c r="X3" s="30" t="str">
        <f t="shared" ref="X3:X9" si="8">IF(W3="Optimales","0.1",IF(W3="Fiable : sécurité collective","0.4",IF(W3="Moyen : sécurité individuelle",0.7,IF(W3="Faible : consigne ou mode opératoire","0.9",IF(W3="Faible ou nul",1,"")))))</f>
        <v/>
      </c>
      <c r="Y3" s="15" t="e">
        <f t="shared" ref="Y3:Y9" si="9">V3*X3</f>
        <v>#VALUE!</v>
      </c>
      <c r="Z3" s="1" t="e">
        <f t="shared" si="1"/>
        <v>#VALUE!</v>
      </c>
      <c r="AA3" s="8"/>
      <c r="AB3" s="8"/>
      <c r="AC3" s="6"/>
      <c r="AD3" s="33">
        <v>0</v>
      </c>
      <c r="AE3" s="6"/>
      <c r="AF3" s="6"/>
      <c r="AG3" s="6"/>
      <c r="AH3" s="8"/>
      <c r="AI3" s="6"/>
    </row>
    <row r="4" spans="1:35" ht="45" customHeight="1" x14ac:dyDescent="0.35">
      <c r="A4" s="2">
        <v>41054</v>
      </c>
      <c r="B4" s="5" t="s">
        <v>47</v>
      </c>
      <c r="C4" s="4" t="s">
        <v>91</v>
      </c>
      <c r="D4" s="4" t="s">
        <v>103</v>
      </c>
      <c r="E4" s="4" t="s">
        <v>119</v>
      </c>
      <c r="F4" s="4" t="s">
        <v>140</v>
      </c>
      <c r="G4" s="3">
        <v>2</v>
      </c>
      <c r="H4" s="5" t="s">
        <v>144</v>
      </c>
      <c r="I4" s="4" t="s">
        <v>155</v>
      </c>
      <c r="J4" s="4" t="s">
        <v>181</v>
      </c>
      <c r="K4" s="29" t="s">
        <v>79</v>
      </c>
      <c r="L4" s="39">
        <f t="shared" si="2"/>
        <v>2</v>
      </c>
      <c r="M4" s="14" t="s">
        <v>76</v>
      </c>
      <c r="N4" s="39" t="str">
        <f t="shared" si="3"/>
        <v>10</v>
      </c>
      <c r="O4" s="15">
        <f t="shared" si="4"/>
        <v>20</v>
      </c>
      <c r="P4" s="14" t="s">
        <v>84</v>
      </c>
      <c r="Q4" s="59">
        <f t="shared" si="5"/>
        <v>0.7</v>
      </c>
      <c r="R4" s="15">
        <f t="shared" si="6"/>
        <v>14</v>
      </c>
      <c r="S4" s="1" t="str">
        <f t="shared" si="0"/>
        <v>PRIORITE 3</v>
      </c>
      <c r="T4" s="40" t="s">
        <v>203</v>
      </c>
      <c r="U4" s="29"/>
      <c r="V4" s="30" t="str">
        <f t="shared" si="7"/>
        <v/>
      </c>
      <c r="W4" s="14"/>
      <c r="X4" s="30" t="str">
        <f t="shared" si="8"/>
        <v/>
      </c>
      <c r="Y4" s="15" t="e">
        <f t="shared" si="9"/>
        <v>#VALUE!</v>
      </c>
      <c r="Z4" s="1" t="e">
        <f t="shared" si="1"/>
        <v>#VALUE!</v>
      </c>
      <c r="AA4" s="8"/>
      <c r="AB4" s="8"/>
      <c r="AC4" s="6"/>
      <c r="AD4" s="33">
        <v>0</v>
      </c>
      <c r="AE4" s="6"/>
      <c r="AF4" s="6"/>
      <c r="AG4" s="6"/>
      <c r="AH4" s="8"/>
      <c r="AI4" s="6"/>
    </row>
    <row r="5" spans="1:35" ht="45" customHeight="1" x14ac:dyDescent="0.35">
      <c r="A5" s="2">
        <v>41058</v>
      </c>
      <c r="B5" s="5" t="s">
        <v>47</v>
      </c>
      <c r="C5" s="4" t="s">
        <v>91</v>
      </c>
      <c r="D5" s="4" t="s">
        <v>104</v>
      </c>
      <c r="E5" s="4" t="s">
        <v>30</v>
      </c>
      <c r="F5" s="4" t="s">
        <v>140</v>
      </c>
      <c r="G5" s="3">
        <v>2</v>
      </c>
      <c r="H5" s="5" t="s">
        <v>144</v>
      </c>
      <c r="I5" s="4" t="s">
        <v>156</v>
      </c>
      <c r="J5" s="4" t="s">
        <v>182</v>
      </c>
      <c r="K5" s="29" t="s">
        <v>79</v>
      </c>
      <c r="L5" s="39">
        <f t="shared" si="2"/>
        <v>2</v>
      </c>
      <c r="M5" s="14" t="s">
        <v>75</v>
      </c>
      <c r="N5" s="39">
        <f t="shared" si="3"/>
        <v>7</v>
      </c>
      <c r="O5" s="15">
        <f t="shared" si="4"/>
        <v>14</v>
      </c>
      <c r="P5" s="14" t="s">
        <v>83</v>
      </c>
      <c r="Q5" s="59" t="str">
        <f t="shared" si="5"/>
        <v>0.4</v>
      </c>
      <c r="R5" s="15" t="e">
        <f t="shared" si="6"/>
        <v>#VALUE!</v>
      </c>
      <c r="S5" s="1" t="e">
        <f t="shared" si="0"/>
        <v>#VALUE!</v>
      </c>
      <c r="T5" s="4"/>
      <c r="U5" s="29"/>
      <c r="V5" s="30" t="str">
        <f t="shared" si="7"/>
        <v/>
      </c>
      <c r="W5" s="14"/>
      <c r="X5" s="30" t="str">
        <f t="shared" si="8"/>
        <v/>
      </c>
      <c r="Y5" s="15" t="e">
        <f t="shared" si="9"/>
        <v>#VALUE!</v>
      </c>
      <c r="Z5" s="1" t="e">
        <f t="shared" si="1"/>
        <v>#VALUE!</v>
      </c>
      <c r="AA5" s="8"/>
      <c r="AB5" s="8"/>
      <c r="AC5" s="6"/>
      <c r="AD5" s="33">
        <v>0</v>
      </c>
      <c r="AE5" s="6"/>
      <c r="AF5" s="6"/>
      <c r="AG5" s="6"/>
      <c r="AH5" s="8"/>
      <c r="AI5" s="6"/>
    </row>
    <row r="6" spans="1:35" ht="45" customHeight="1" x14ac:dyDescent="0.35">
      <c r="A6" s="2">
        <v>41058</v>
      </c>
      <c r="B6" s="5" t="s">
        <v>47</v>
      </c>
      <c r="C6" s="4" t="s">
        <v>91</v>
      </c>
      <c r="D6" s="4" t="s">
        <v>104</v>
      </c>
      <c r="E6" s="4" t="s">
        <v>30</v>
      </c>
      <c r="F6" s="4" t="s">
        <v>141</v>
      </c>
      <c r="G6" s="3">
        <v>2</v>
      </c>
      <c r="H6" s="5" t="s">
        <v>144</v>
      </c>
      <c r="I6" s="4" t="s">
        <v>156</v>
      </c>
      <c r="J6" s="4" t="s">
        <v>182</v>
      </c>
      <c r="K6" s="29" t="s">
        <v>79</v>
      </c>
      <c r="L6" s="39">
        <f t="shared" si="2"/>
        <v>2</v>
      </c>
      <c r="M6" s="14" t="s">
        <v>75</v>
      </c>
      <c r="N6" s="39">
        <f t="shared" si="3"/>
        <v>7</v>
      </c>
      <c r="O6" s="15">
        <f t="shared" si="4"/>
        <v>14</v>
      </c>
      <c r="P6" s="14" t="s">
        <v>83</v>
      </c>
      <c r="Q6" s="59" t="str">
        <f t="shared" si="5"/>
        <v>0.4</v>
      </c>
      <c r="R6" s="15" t="e">
        <f t="shared" si="6"/>
        <v>#VALUE!</v>
      </c>
      <c r="S6" s="1" t="e">
        <f t="shared" si="0"/>
        <v>#VALUE!</v>
      </c>
      <c r="T6" s="4"/>
      <c r="U6" s="29"/>
      <c r="V6" s="30" t="str">
        <f t="shared" si="7"/>
        <v/>
      </c>
      <c r="W6" s="14"/>
      <c r="X6" s="30" t="str">
        <f t="shared" si="8"/>
        <v/>
      </c>
      <c r="Y6" s="15" t="e">
        <f t="shared" si="9"/>
        <v>#VALUE!</v>
      </c>
      <c r="Z6" s="1" t="e">
        <f t="shared" si="1"/>
        <v>#VALUE!</v>
      </c>
      <c r="AA6" s="8"/>
      <c r="AB6" s="8"/>
      <c r="AC6" s="6"/>
      <c r="AD6" s="33">
        <v>0</v>
      </c>
      <c r="AE6" s="6"/>
      <c r="AF6" s="6"/>
      <c r="AG6" s="6"/>
      <c r="AH6" s="8"/>
      <c r="AI6" s="6"/>
    </row>
    <row r="7" spans="1:35" ht="45" customHeight="1" x14ac:dyDescent="0.35">
      <c r="A7" s="2">
        <v>41058</v>
      </c>
      <c r="B7" s="5" t="s">
        <v>47</v>
      </c>
      <c r="C7" s="4" t="s">
        <v>92</v>
      </c>
      <c r="D7" s="4" t="s">
        <v>105</v>
      </c>
      <c r="E7" s="4" t="s">
        <v>120</v>
      </c>
      <c r="F7" s="4" t="s">
        <v>140</v>
      </c>
      <c r="G7" s="3">
        <v>2</v>
      </c>
      <c r="H7" s="5" t="s">
        <v>145</v>
      </c>
      <c r="I7" s="4" t="s">
        <v>157</v>
      </c>
      <c r="J7" s="4" t="s">
        <v>183</v>
      </c>
      <c r="K7" s="29" t="s">
        <v>78</v>
      </c>
      <c r="L7" s="39" t="str">
        <f t="shared" si="2"/>
        <v>3</v>
      </c>
      <c r="M7" s="14" t="s">
        <v>76</v>
      </c>
      <c r="N7" s="39" t="str">
        <f t="shared" si="3"/>
        <v>10</v>
      </c>
      <c r="O7" s="15">
        <f t="shared" si="4"/>
        <v>30</v>
      </c>
      <c r="P7" s="14" t="s">
        <v>84</v>
      </c>
      <c r="Q7" s="59">
        <f t="shared" si="5"/>
        <v>0.7</v>
      </c>
      <c r="R7" s="15">
        <f t="shared" si="6"/>
        <v>21</v>
      </c>
      <c r="S7" s="1" t="str">
        <f t="shared" si="0"/>
        <v>PRIORITE 2</v>
      </c>
      <c r="T7" s="4"/>
      <c r="U7" s="29"/>
      <c r="V7" s="30" t="str">
        <f t="shared" si="7"/>
        <v/>
      </c>
      <c r="W7" s="14"/>
      <c r="X7" s="30" t="str">
        <f t="shared" si="8"/>
        <v/>
      </c>
      <c r="Y7" s="15" t="e">
        <f t="shared" si="9"/>
        <v>#VALUE!</v>
      </c>
      <c r="Z7" s="1" t="e">
        <f t="shared" si="1"/>
        <v>#VALUE!</v>
      </c>
      <c r="AA7" s="8"/>
      <c r="AB7" s="8"/>
      <c r="AC7" s="6"/>
      <c r="AD7" s="33">
        <v>0</v>
      </c>
      <c r="AE7" s="6"/>
      <c r="AF7" s="6"/>
      <c r="AG7" s="6"/>
      <c r="AH7" s="8"/>
      <c r="AI7" s="6"/>
    </row>
    <row r="8" spans="1:35" ht="45" customHeight="1" x14ac:dyDescent="0.35">
      <c r="A8" s="2">
        <v>41058</v>
      </c>
      <c r="B8" s="5" t="s">
        <v>47</v>
      </c>
      <c r="C8" s="4" t="s">
        <v>92</v>
      </c>
      <c r="D8" s="4" t="s">
        <v>105</v>
      </c>
      <c r="E8" s="4" t="s">
        <v>117</v>
      </c>
      <c r="F8" s="4" t="s">
        <v>140</v>
      </c>
      <c r="G8" s="3">
        <v>2</v>
      </c>
      <c r="H8" s="5" t="s">
        <v>144</v>
      </c>
      <c r="I8" s="4" t="s">
        <v>158</v>
      </c>
      <c r="J8" s="4" t="s">
        <v>184</v>
      </c>
      <c r="K8" s="29" t="s">
        <v>80</v>
      </c>
      <c r="L8" s="39" t="str">
        <f t="shared" si="2"/>
        <v>1</v>
      </c>
      <c r="M8" s="14" t="s">
        <v>75</v>
      </c>
      <c r="N8" s="39">
        <f t="shared" si="3"/>
        <v>7</v>
      </c>
      <c r="O8" s="15">
        <f t="shared" si="4"/>
        <v>7</v>
      </c>
      <c r="P8" s="14" t="s">
        <v>83</v>
      </c>
      <c r="Q8" s="59" t="str">
        <f t="shared" si="5"/>
        <v>0.4</v>
      </c>
      <c r="R8" s="15" t="e">
        <f t="shared" si="6"/>
        <v>#VALUE!</v>
      </c>
      <c r="S8" s="1" t="e">
        <f t="shared" si="0"/>
        <v>#VALUE!</v>
      </c>
      <c r="T8" s="4"/>
      <c r="U8" s="29"/>
      <c r="V8" s="30" t="str">
        <f t="shared" si="7"/>
        <v/>
      </c>
      <c r="W8" s="14"/>
      <c r="X8" s="30" t="str">
        <f t="shared" si="8"/>
        <v/>
      </c>
      <c r="Y8" s="15" t="e">
        <f t="shared" si="9"/>
        <v>#VALUE!</v>
      </c>
      <c r="Z8" s="1" t="e">
        <f t="shared" si="1"/>
        <v>#VALUE!</v>
      </c>
      <c r="AA8" s="8"/>
      <c r="AB8" s="8"/>
      <c r="AC8" s="6"/>
      <c r="AD8" s="33">
        <v>0</v>
      </c>
      <c r="AE8" s="6"/>
      <c r="AF8" s="6"/>
      <c r="AG8" s="6"/>
      <c r="AH8" s="8"/>
      <c r="AI8" s="6"/>
    </row>
    <row r="9" spans="1:35" ht="45" customHeight="1" x14ac:dyDescent="0.35">
      <c r="A9" s="2">
        <v>41087</v>
      </c>
      <c r="B9" s="5" t="s">
        <v>47</v>
      </c>
      <c r="C9" s="4" t="s">
        <v>93</v>
      </c>
      <c r="D9" s="4" t="s">
        <v>106</v>
      </c>
      <c r="E9" s="4" t="s">
        <v>121</v>
      </c>
      <c r="F9" s="4" t="s">
        <v>140</v>
      </c>
      <c r="G9" s="3">
        <v>2</v>
      </c>
      <c r="H9" s="5" t="s">
        <v>146</v>
      </c>
      <c r="I9" s="4" t="s">
        <v>159</v>
      </c>
      <c r="J9" s="4" t="s">
        <v>180</v>
      </c>
      <c r="K9" s="29" t="s">
        <v>77</v>
      </c>
      <c r="L9" s="39" t="str">
        <f t="shared" si="2"/>
        <v>4</v>
      </c>
      <c r="M9" s="14" t="s">
        <v>75</v>
      </c>
      <c r="N9" s="39">
        <f t="shared" si="3"/>
        <v>7</v>
      </c>
      <c r="O9" s="15">
        <f t="shared" si="4"/>
        <v>28</v>
      </c>
      <c r="P9" s="14" t="s">
        <v>84</v>
      </c>
      <c r="Q9" s="59">
        <f t="shared" si="5"/>
        <v>0.7</v>
      </c>
      <c r="R9" s="15">
        <f t="shared" si="6"/>
        <v>19.599999999999998</v>
      </c>
      <c r="S9" s="1" t="str">
        <f t="shared" si="0"/>
        <v>PRIORITE 2</v>
      </c>
      <c r="T9" s="4" t="s">
        <v>204</v>
      </c>
      <c r="U9" s="29"/>
      <c r="V9" s="30" t="str">
        <f t="shared" si="7"/>
        <v/>
      </c>
      <c r="W9" s="14"/>
      <c r="X9" s="30" t="str">
        <f t="shared" si="8"/>
        <v/>
      </c>
      <c r="Y9" s="15" t="e">
        <f t="shared" si="9"/>
        <v>#VALUE!</v>
      </c>
      <c r="Z9" s="1" t="e">
        <f t="shared" si="1"/>
        <v>#VALUE!</v>
      </c>
      <c r="AA9" s="8"/>
      <c r="AB9" s="8"/>
      <c r="AC9" s="6"/>
      <c r="AD9" s="33">
        <v>0</v>
      </c>
      <c r="AE9" s="6"/>
      <c r="AF9" s="6"/>
      <c r="AG9" s="6"/>
      <c r="AH9" s="8"/>
      <c r="AI9" s="6"/>
    </row>
    <row r="10" spans="1:35" ht="43.5" x14ac:dyDescent="0.35">
      <c r="A10" s="132">
        <v>41087</v>
      </c>
      <c r="B10" s="140" t="s">
        <v>47</v>
      </c>
      <c r="C10" s="62" t="s">
        <v>94</v>
      </c>
      <c r="D10" s="62"/>
      <c r="E10" s="62" t="s">
        <v>122</v>
      </c>
      <c r="F10" s="62" t="s">
        <v>140</v>
      </c>
      <c r="G10" s="141">
        <v>2</v>
      </c>
      <c r="H10" s="140" t="s">
        <v>147</v>
      </c>
      <c r="I10" s="62" t="s">
        <v>160</v>
      </c>
      <c r="J10" s="62" t="s">
        <v>185</v>
      </c>
      <c r="K10" s="29" t="s">
        <v>77</v>
      </c>
      <c r="L10" s="39" t="str">
        <f t="shared" si="2"/>
        <v>4</v>
      </c>
      <c r="M10" s="14" t="s">
        <v>73</v>
      </c>
      <c r="N10" s="39" t="str">
        <f t="shared" si="3"/>
        <v>1</v>
      </c>
      <c r="O10" s="15">
        <f t="shared" si="4"/>
        <v>4</v>
      </c>
      <c r="P10" s="14" t="s">
        <v>86</v>
      </c>
      <c r="Q10" s="59">
        <f t="shared" si="5"/>
        <v>1</v>
      </c>
      <c r="R10" s="15">
        <f t="shared" si="6"/>
        <v>4</v>
      </c>
      <c r="S10" s="1" t="str">
        <f t="shared" si="0"/>
        <v>PRIORITE 4</v>
      </c>
      <c r="T10" s="62" t="s">
        <v>1197</v>
      </c>
      <c r="U10" s="29"/>
      <c r="V10" s="30" t="str">
        <f t="shared" ref="V10:V26" si="10">IF(U10="quotidien","4",IF(U10="récurrent","3",IF(U10="peu probable",2,IF(U10="rare","1",""))))</f>
        <v/>
      </c>
      <c r="W10" s="14"/>
      <c r="X10" s="30" t="str">
        <f t="shared" ref="X10:X26" si="11">IF(W10="Optimales","0.1",IF(W10="Fiable : sécurité collective","0.4",IF(W10="Moyen : sécurité individuelle",0.7,IF(W10="Faible : consigne ou mode opératoire","0.9",IF(W10="Faible ou nul",1,"")))))</f>
        <v/>
      </c>
      <c r="Y10" s="15" t="e">
        <f t="shared" ref="Y10:Y16" si="12">V10*X10</f>
        <v>#VALUE!</v>
      </c>
      <c r="Z10" s="1" t="e">
        <f t="shared" ref="Z10:Z16" si="13">IF(Y10="","",(IF(Y10&lt;=5,"PRIORITE 4",IF(Y10&lt;=16,"PRIORITE 3",IF(Y10&lt;30,"PRIORITE 2","PRIORITE 1")))))</f>
        <v>#VALUE!</v>
      </c>
      <c r="AA10" s="8"/>
      <c r="AB10" s="8"/>
      <c r="AC10" s="6"/>
      <c r="AD10" s="33">
        <v>0</v>
      </c>
      <c r="AE10" s="6"/>
      <c r="AF10" s="6"/>
      <c r="AG10" s="6"/>
      <c r="AH10" s="8"/>
      <c r="AI10" s="6"/>
    </row>
    <row r="11" spans="1:35" ht="29" x14ac:dyDescent="0.35">
      <c r="A11" s="2">
        <v>41087</v>
      </c>
      <c r="B11" s="5" t="s">
        <v>47</v>
      </c>
      <c r="C11" s="4" t="s">
        <v>94</v>
      </c>
      <c r="D11" s="4" t="s">
        <v>107</v>
      </c>
      <c r="E11" s="4" t="s">
        <v>123</v>
      </c>
      <c r="F11" s="4" t="s">
        <v>140</v>
      </c>
      <c r="G11" s="3">
        <v>2</v>
      </c>
      <c r="H11" s="5" t="s">
        <v>148</v>
      </c>
      <c r="I11" s="4" t="s">
        <v>161</v>
      </c>
      <c r="J11" s="4" t="s">
        <v>186</v>
      </c>
      <c r="K11" s="29" t="s">
        <v>77</v>
      </c>
      <c r="L11" s="39" t="str">
        <f t="shared" si="2"/>
        <v>4</v>
      </c>
      <c r="M11" s="14" t="s">
        <v>73</v>
      </c>
      <c r="N11" s="39" t="str">
        <f t="shared" si="3"/>
        <v>1</v>
      </c>
      <c r="O11" s="15">
        <f t="shared" si="4"/>
        <v>4</v>
      </c>
      <c r="P11" s="14" t="s">
        <v>87</v>
      </c>
      <c r="Q11" s="59" t="str">
        <f t="shared" si="5"/>
        <v>0.1</v>
      </c>
      <c r="R11" s="15" t="e">
        <f t="shared" si="6"/>
        <v>#VALUE!</v>
      </c>
      <c r="S11" s="1" t="e">
        <f t="shared" si="0"/>
        <v>#VALUE!</v>
      </c>
      <c r="T11" s="4"/>
      <c r="U11" s="29"/>
      <c r="V11" s="30" t="str">
        <f t="shared" si="10"/>
        <v/>
      </c>
      <c r="W11" s="14"/>
      <c r="X11" s="30" t="str">
        <f t="shared" si="11"/>
        <v/>
      </c>
      <c r="Y11" s="15" t="e">
        <f t="shared" si="12"/>
        <v>#VALUE!</v>
      </c>
      <c r="Z11" s="1" t="e">
        <f t="shared" si="13"/>
        <v>#VALUE!</v>
      </c>
      <c r="AA11" s="8"/>
      <c r="AB11" s="8"/>
      <c r="AC11" s="6"/>
      <c r="AD11" s="33">
        <v>0</v>
      </c>
      <c r="AE11" s="6"/>
      <c r="AF11" s="6"/>
      <c r="AG11" s="6"/>
      <c r="AH11" s="8"/>
      <c r="AI11" s="6"/>
    </row>
    <row r="12" spans="1:35" ht="29" x14ac:dyDescent="0.35">
      <c r="A12" s="2">
        <v>41088</v>
      </c>
      <c r="B12" s="5" t="s">
        <v>47</v>
      </c>
      <c r="C12" s="4" t="s">
        <v>95</v>
      </c>
      <c r="D12" s="36" t="s">
        <v>108</v>
      </c>
      <c r="E12" s="4" t="s">
        <v>124</v>
      </c>
      <c r="F12" s="4" t="s">
        <v>140</v>
      </c>
      <c r="G12" s="3">
        <v>2</v>
      </c>
      <c r="H12" s="5" t="s">
        <v>150</v>
      </c>
      <c r="I12" s="4" t="s">
        <v>162</v>
      </c>
      <c r="J12" s="4"/>
      <c r="K12" s="29" t="s">
        <v>79</v>
      </c>
      <c r="L12" s="39">
        <f t="shared" si="2"/>
        <v>2</v>
      </c>
      <c r="M12" s="14" t="s">
        <v>73</v>
      </c>
      <c r="N12" s="39" t="str">
        <f t="shared" si="3"/>
        <v>1</v>
      </c>
      <c r="O12" s="15">
        <f t="shared" si="4"/>
        <v>2</v>
      </c>
      <c r="P12" s="14" t="s">
        <v>86</v>
      </c>
      <c r="Q12" s="59">
        <f t="shared" si="5"/>
        <v>1</v>
      </c>
      <c r="R12" s="15">
        <f t="shared" si="6"/>
        <v>2</v>
      </c>
      <c r="S12" s="1" t="str">
        <f t="shared" si="0"/>
        <v>PRIORITE 4</v>
      </c>
      <c r="T12" s="62" t="s">
        <v>205</v>
      </c>
      <c r="U12" s="29"/>
      <c r="V12" s="30" t="str">
        <f t="shared" si="10"/>
        <v/>
      </c>
      <c r="W12" s="14"/>
      <c r="X12" s="30" t="str">
        <f t="shared" si="11"/>
        <v/>
      </c>
      <c r="Y12" s="15" t="e">
        <f t="shared" si="12"/>
        <v>#VALUE!</v>
      </c>
      <c r="Z12" s="1" t="e">
        <f t="shared" si="13"/>
        <v>#VALUE!</v>
      </c>
      <c r="AA12" s="8"/>
      <c r="AB12" s="8"/>
      <c r="AC12" s="6"/>
      <c r="AD12" s="33">
        <v>0</v>
      </c>
      <c r="AE12" s="6"/>
      <c r="AF12" s="6"/>
      <c r="AG12" s="6"/>
      <c r="AH12" s="8"/>
      <c r="AI12" s="6"/>
    </row>
    <row r="13" spans="1:35" ht="43.5" x14ac:dyDescent="0.35">
      <c r="A13" s="2">
        <v>41094</v>
      </c>
      <c r="B13" s="5" t="s">
        <v>47</v>
      </c>
      <c r="C13" s="4"/>
      <c r="D13" s="4" t="s">
        <v>109</v>
      </c>
      <c r="E13" s="4" t="s">
        <v>125</v>
      </c>
      <c r="F13" s="4" t="s">
        <v>140</v>
      </c>
      <c r="G13" s="3">
        <v>2</v>
      </c>
      <c r="H13" s="5" t="s">
        <v>144</v>
      </c>
      <c r="I13" s="4" t="s">
        <v>163</v>
      </c>
      <c r="J13" s="62" t="s">
        <v>187</v>
      </c>
      <c r="K13" s="29" t="s">
        <v>79</v>
      </c>
      <c r="L13" s="39">
        <f t="shared" si="2"/>
        <v>2</v>
      </c>
      <c r="M13" s="14" t="s">
        <v>76</v>
      </c>
      <c r="N13" s="39" t="str">
        <f t="shared" si="3"/>
        <v>10</v>
      </c>
      <c r="O13" s="15">
        <f t="shared" si="4"/>
        <v>20</v>
      </c>
      <c r="P13" s="14" t="s">
        <v>83</v>
      </c>
      <c r="Q13" s="59" t="str">
        <f t="shared" si="5"/>
        <v>0.4</v>
      </c>
      <c r="R13" s="15" t="e">
        <f t="shared" si="6"/>
        <v>#VALUE!</v>
      </c>
      <c r="S13" s="1" t="e">
        <f t="shared" si="0"/>
        <v>#VALUE!</v>
      </c>
      <c r="T13" s="4"/>
      <c r="U13" s="29"/>
      <c r="V13" s="30" t="str">
        <f t="shared" si="10"/>
        <v/>
      </c>
      <c r="W13" s="14"/>
      <c r="X13" s="30" t="str">
        <f t="shared" si="11"/>
        <v/>
      </c>
      <c r="Y13" s="15" t="e">
        <f t="shared" si="12"/>
        <v>#VALUE!</v>
      </c>
      <c r="Z13" s="1" t="e">
        <f t="shared" si="13"/>
        <v>#VALUE!</v>
      </c>
      <c r="AA13" s="8"/>
      <c r="AB13" s="8"/>
      <c r="AC13" s="6"/>
      <c r="AD13" s="33">
        <v>0</v>
      </c>
      <c r="AE13" s="6"/>
      <c r="AF13" s="6"/>
      <c r="AG13" s="6"/>
      <c r="AH13" s="8"/>
      <c r="AI13" s="6"/>
    </row>
    <row r="14" spans="1:35" ht="43.5" x14ac:dyDescent="0.35">
      <c r="A14" s="2">
        <v>41094</v>
      </c>
      <c r="B14" s="5" t="s">
        <v>47</v>
      </c>
      <c r="C14" s="4"/>
      <c r="D14" s="4" t="s">
        <v>109</v>
      </c>
      <c r="E14" s="4" t="s">
        <v>125</v>
      </c>
      <c r="F14" s="4" t="s">
        <v>141</v>
      </c>
      <c r="G14" s="3">
        <v>2</v>
      </c>
      <c r="H14" s="5" t="s">
        <v>144</v>
      </c>
      <c r="I14" s="4" t="s">
        <v>163</v>
      </c>
      <c r="J14" s="4" t="s">
        <v>188</v>
      </c>
      <c r="K14" s="29" t="s">
        <v>80</v>
      </c>
      <c r="L14" s="39" t="str">
        <f t="shared" si="2"/>
        <v>1</v>
      </c>
      <c r="M14" s="14" t="s">
        <v>76</v>
      </c>
      <c r="N14" s="39" t="str">
        <f t="shared" si="3"/>
        <v>10</v>
      </c>
      <c r="O14" s="15">
        <f t="shared" si="4"/>
        <v>10</v>
      </c>
      <c r="P14" s="14" t="s">
        <v>83</v>
      </c>
      <c r="Q14" s="59" t="str">
        <f t="shared" si="5"/>
        <v>0.4</v>
      </c>
      <c r="R14" s="15" t="e">
        <f t="shared" si="6"/>
        <v>#VALUE!</v>
      </c>
      <c r="S14" s="1" t="e">
        <f t="shared" si="0"/>
        <v>#VALUE!</v>
      </c>
      <c r="T14" s="4"/>
      <c r="U14" s="29"/>
      <c r="V14" s="30" t="str">
        <f t="shared" si="10"/>
        <v/>
      </c>
      <c r="W14" s="14"/>
      <c r="X14" s="30" t="str">
        <f t="shared" si="11"/>
        <v/>
      </c>
      <c r="Y14" s="15" t="e">
        <f t="shared" si="12"/>
        <v>#VALUE!</v>
      </c>
      <c r="Z14" s="1" t="e">
        <f t="shared" si="13"/>
        <v>#VALUE!</v>
      </c>
      <c r="AA14" s="8"/>
      <c r="AB14" s="8"/>
      <c r="AC14" s="6"/>
      <c r="AD14" s="33">
        <v>0</v>
      </c>
      <c r="AE14" s="6"/>
      <c r="AF14" s="6"/>
      <c r="AG14" s="6"/>
      <c r="AH14" s="8"/>
      <c r="AI14" s="6"/>
    </row>
    <row r="15" spans="1:35" ht="58" x14ac:dyDescent="0.35">
      <c r="A15" s="2">
        <v>41093</v>
      </c>
      <c r="B15" s="5" t="s">
        <v>47</v>
      </c>
      <c r="C15" s="4"/>
      <c r="D15" s="4" t="s">
        <v>110</v>
      </c>
      <c r="E15" s="4" t="s">
        <v>126</v>
      </c>
      <c r="F15" s="4" t="s">
        <v>140</v>
      </c>
      <c r="G15" s="3">
        <v>2</v>
      </c>
      <c r="H15" s="5" t="s">
        <v>149</v>
      </c>
      <c r="I15" s="4" t="s">
        <v>164</v>
      </c>
      <c r="J15" s="4" t="s">
        <v>189</v>
      </c>
      <c r="K15" s="29" t="s">
        <v>80</v>
      </c>
      <c r="L15" s="39" t="str">
        <f t="shared" si="2"/>
        <v>1</v>
      </c>
      <c r="M15" s="14" t="s">
        <v>75</v>
      </c>
      <c r="N15" s="39">
        <f t="shared" si="3"/>
        <v>7</v>
      </c>
      <c r="O15" s="15">
        <f t="shared" si="4"/>
        <v>7</v>
      </c>
      <c r="P15" s="14" t="s">
        <v>83</v>
      </c>
      <c r="Q15" s="59" t="str">
        <f t="shared" si="5"/>
        <v>0.4</v>
      </c>
      <c r="R15" s="15" t="e">
        <f t="shared" si="6"/>
        <v>#VALUE!</v>
      </c>
      <c r="S15" s="1" t="e">
        <f t="shared" si="0"/>
        <v>#VALUE!</v>
      </c>
      <c r="T15" s="4"/>
      <c r="U15" s="29"/>
      <c r="V15" s="30" t="str">
        <f t="shared" si="10"/>
        <v/>
      </c>
      <c r="W15" s="14"/>
      <c r="X15" s="30" t="str">
        <f t="shared" si="11"/>
        <v/>
      </c>
      <c r="Y15" s="15" t="e">
        <f t="shared" si="12"/>
        <v>#VALUE!</v>
      </c>
      <c r="Z15" s="1" t="e">
        <f t="shared" si="13"/>
        <v>#VALUE!</v>
      </c>
      <c r="AA15" s="8"/>
      <c r="AB15" s="8"/>
      <c r="AC15" s="6"/>
      <c r="AD15" s="33">
        <v>0</v>
      </c>
      <c r="AE15" s="6"/>
      <c r="AF15" s="6"/>
      <c r="AG15" s="6"/>
      <c r="AH15" s="8"/>
      <c r="AI15" s="6"/>
    </row>
    <row r="16" spans="1:35" ht="43.5" x14ac:dyDescent="0.35">
      <c r="A16" s="2">
        <v>41100</v>
      </c>
      <c r="B16" s="5" t="s">
        <v>47</v>
      </c>
      <c r="C16" s="4"/>
      <c r="D16" s="4" t="s">
        <v>111</v>
      </c>
      <c r="E16" s="4" t="s">
        <v>127</v>
      </c>
      <c r="F16" s="4" t="s">
        <v>140</v>
      </c>
      <c r="G16" s="3">
        <v>2</v>
      </c>
      <c r="H16" s="5" t="s">
        <v>148</v>
      </c>
      <c r="I16" s="4" t="s">
        <v>165</v>
      </c>
      <c r="J16" s="62" t="s">
        <v>190</v>
      </c>
      <c r="K16" s="29" t="s">
        <v>80</v>
      </c>
      <c r="L16" s="39" t="str">
        <f t="shared" si="2"/>
        <v>1</v>
      </c>
      <c r="M16" s="14" t="s">
        <v>75</v>
      </c>
      <c r="N16" s="39">
        <f t="shared" si="3"/>
        <v>7</v>
      </c>
      <c r="O16" s="15">
        <f t="shared" si="4"/>
        <v>7</v>
      </c>
      <c r="P16" s="14" t="s">
        <v>83</v>
      </c>
      <c r="Q16" s="59" t="str">
        <f t="shared" si="5"/>
        <v>0.4</v>
      </c>
      <c r="R16" s="15" t="e">
        <f t="shared" si="6"/>
        <v>#VALUE!</v>
      </c>
      <c r="S16" s="1" t="e">
        <f t="shared" si="0"/>
        <v>#VALUE!</v>
      </c>
      <c r="T16" s="4"/>
      <c r="U16" s="29"/>
      <c r="V16" s="30" t="str">
        <f t="shared" si="10"/>
        <v/>
      </c>
      <c r="W16" s="14"/>
      <c r="X16" s="30" t="str">
        <f t="shared" si="11"/>
        <v/>
      </c>
      <c r="Y16" s="15" t="e">
        <f t="shared" si="12"/>
        <v>#VALUE!</v>
      </c>
      <c r="Z16" s="1" t="e">
        <f t="shared" si="13"/>
        <v>#VALUE!</v>
      </c>
      <c r="AA16" s="8"/>
      <c r="AB16" s="8"/>
      <c r="AC16" s="6"/>
      <c r="AD16" s="33">
        <v>0</v>
      </c>
      <c r="AE16" s="6"/>
      <c r="AF16" s="6"/>
      <c r="AG16" s="6"/>
      <c r="AH16" s="8"/>
      <c r="AI16" s="6"/>
    </row>
    <row r="17" spans="1:35" ht="58" x14ac:dyDescent="0.35">
      <c r="A17" s="2">
        <v>41100</v>
      </c>
      <c r="B17" s="5" t="s">
        <v>47</v>
      </c>
      <c r="C17" s="4" t="s">
        <v>96</v>
      </c>
      <c r="D17" s="4" t="s">
        <v>112</v>
      </c>
      <c r="E17" s="4" t="s">
        <v>128</v>
      </c>
      <c r="F17" s="4" t="s">
        <v>140</v>
      </c>
      <c r="G17" s="3">
        <v>2</v>
      </c>
      <c r="H17" s="5" t="s">
        <v>148</v>
      </c>
      <c r="I17" s="4" t="s">
        <v>166</v>
      </c>
      <c r="J17" s="4" t="s">
        <v>191</v>
      </c>
      <c r="K17" s="29" t="s">
        <v>80</v>
      </c>
      <c r="L17" s="39" t="str">
        <f t="shared" si="2"/>
        <v>1</v>
      </c>
      <c r="M17" s="14" t="s">
        <v>75</v>
      </c>
      <c r="N17" s="39">
        <f t="shared" si="3"/>
        <v>7</v>
      </c>
      <c r="O17" s="15">
        <f t="shared" si="4"/>
        <v>7</v>
      </c>
      <c r="P17" s="14" t="s">
        <v>83</v>
      </c>
      <c r="Q17" s="59" t="str">
        <f t="shared" si="5"/>
        <v>0.4</v>
      </c>
      <c r="R17" s="15" t="e">
        <f t="shared" si="6"/>
        <v>#VALUE!</v>
      </c>
      <c r="S17" s="1" t="e">
        <f t="shared" si="0"/>
        <v>#VALUE!</v>
      </c>
      <c r="T17" s="4"/>
      <c r="U17" s="29"/>
      <c r="V17" s="30" t="str">
        <f t="shared" si="10"/>
        <v/>
      </c>
      <c r="W17" s="14"/>
      <c r="X17" s="30" t="str">
        <f t="shared" si="11"/>
        <v/>
      </c>
      <c r="Y17" s="15" t="e">
        <f t="shared" ref="Y17:Y26" si="14">V17*X17</f>
        <v>#VALUE!</v>
      </c>
      <c r="Z17" s="1" t="e">
        <f t="shared" ref="Z17:Z26" si="15">IF(Y17="","",(IF(Y17&lt;=5,"PRIORITE 4",IF(Y17&lt;=16,"PRIORITE 3",IF(Y17&lt;30,"PRIORITE 2","PRIORITE 1")))))</f>
        <v>#VALUE!</v>
      </c>
      <c r="AA17" s="8"/>
      <c r="AB17" s="8"/>
      <c r="AC17" s="6"/>
      <c r="AD17" s="33">
        <v>0</v>
      </c>
      <c r="AE17" s="6"/>
      <c r="AF17" s="6"/>
      <c r="AG17" s="6"/>
      <c r="AH17" s="8"/>
      <c r="AI17" s="6"/>
    </row>
    <row r="18" spans="1:35" ht="43.5" x14ac:dyDescent="0.35">
      <c r="A18" s="2">
        <v>43208</v>
      </c>
      <c r="B18" s="5" t="s">
        <v>47</v>
      </c>
      <c r="C18" s="4" t="s">
        <v>91</v>
      </c>
      <c r="D18" s="4" t="s">
        <v>114</v>
      </c>
      <c r="E18" s="4" t="s">
        <v>131</v>
      </c>
      <c r="F18" s="4" t="s">
        <v>140</v>
      </c>
      <c r="G18" s="3">
        <v>2</v>
      </c>
      <c r="H18" s="4" t="s">
        <v>144</v>
      </c>
      <c r="I18" s="4" t="s">
        <v>170</v>
      </c>
      <c r="J18" s="8" t="s">
        <v>194</v>
      </c>
      <c r="K18" s="29" t="s">
        <v>77</v>
      </c>
      <c r="L18" s="39" t="str">
        <f t="shared" si="2"/>
        <v>4</v>
      </c>
      <c r="M18" s="14" t="s">
        <v>75</v>
      </c>
      <c r="N18" s="39">
        <f t="shared" si="3"/>
        <v>7</v>
      </c>
      <c r="O18" s="15">
        <f t="shared" si="4"/>
        <v>28</v>
      </c>
      <c r="P18" s="14" t="s">
        <v>84</v>
      </c>
      <c r="Q18" s="59">
        <f t="shared" si="5"/>
        <v>0.7</v>
      </c>
      <c r="R18" s="15">
        <f t="shared" si="6"/>
        <v>19.599999999999998</v>
      </c>
      <c r="S18" s="1" t="str">
        <f t="shared" si="0"/>
        <v>PRIORITE 2</v>
      </c>
      <c r="T18" s="61" t="s">
        <v>207</v>
      </c>
      <c r="U18" s="29"/>
      <c r="V18" s="30" t="str">
        <f t="shared" si="10"/>
        <v/>
      </c>
      <c r="W18" s="14"/>
      <c r="X18" s="30" t="str">
        <f t="shared" si="11"/>
        <v/>
      </c>
      <c r="Y18" s="15" t="e">
        <f t="shared" si="14"/>
        <v>#VALUE!</v>
      </c>
      <c r="Z18" s="1" t="e">
        <f t="shared" si="15"/>
        <v>#VALUE!</v>
      </c>
      <c r="AA18" s="8"/>
      <c r="AB18" s="8"/>
      <c r="AC18" s="6"/>
      <c r="AD18" s="33">
        <v>0</v>
      </c>
      <c r="AE18" s="6"/>
      <c r="AF18" s="6"/>
      <c r="AG18" s="6"/>
      <c r="AH18" s="8"/>
      <c r="AI18" s="6"/>
    </row>
    <row r="19" spans="1:35" ht="29" x14ac:dyDescent="0.35">
      <c r="A19" s="2">
        <v>43208</v>
      </c>
      <c r="B19" s="5" t="s">
        <v>47</v>
      </c>
      <c r="C19" s="4" t="s">
        <v>91</v>
      </c>
      <c r="D19" s="4" t="s">
        <v>114</v>
      </c>
      <c r="E19" s="4" t="s">
        <v>132</v>
      </c>
      <c r="F19" s="4" t="s">
        <v>140</v>
      </c>
      <c r="G19" s="3">
        <v>2</v>
      </c>
      <c r="H19" s="4" t="s">
        <v>144</v>
      </c>
      <c r="I19" s="4" t="s">
        <v>171</v>
      </c>
      <c r="J19" s="4" t="s">
        <v>195</v>
      </c>
      <c r="K19" s="29" t="s">
        <v>77</v>
      </c>
      <c r="L19" s="39" t="str">
        <f t="shared" si="2"/>
        <v>4</v>
      </c>
      <c r="M19" s="14" t="s">
        <v>75</v>
      </c>
      <c r="N19" s="39">
        <f t="shared" si="3"/>
        <v>7</v>
      </c>
      <c r="O19" s="15">
        <f t="shared" si="4"/>
        <v>28</v>
      </c>
      <c r="P19" s="14" t="s">
        <v>84</v>
      </c>
      <c r="Q19" s="59">
        <f t="shared" si="5"/>
        <v>0.7</v>
      </c>
      <c r="R19" s="15">
        <f t="shared" si="6"/>
        <v>19.599999999999998</v>
      </c>
      <c r="S19" s="1" t="str">
        <f t="shared" si="0"/>
        <v>PRIORITE 2</v>
      </c>
      <c r="T19" s="41" t="s">
        <v>208</v>
      </c>
      <c r="U19" s="29"/>
      <c r="V19" s="30" t="str">
        <f t="shared" si="10"/>
        <v/>
      </c>
      <c r="W19" s="14"/>
      <c r="X19" s="30" t="str">
        <f t="shared" si="11"/>
        <v/>
      </c>
      <c r="Y19" s="15" t="e">
        <f t="shared" si="14"/>
        <v>#VALUE!</v>
      </c>
      <c r="Z19" s="1" t="e">
        <f t="shared" si="15"/>
        <v>#VALUE!</v>
      </c>
      <c r="AA19" s="8"/>
      <c r="AB19" s="8"/>
      <c r="AC19" s="6"/>
      <c r="AD19" s="33">
        <v>0</v>
      </c>
      <c r="AE19" s="6"/>
      <c r="AF19" s="6"/>
      <c r="AG19" s="6"/>
      <c r="AH19" s="8"/>
      <c r="AI19" s="6"/>
    </row>
    <row r="20" spans="1:35" ht="29" x14ac:dyDescent="0.35">
      <c r="A20" s="2">
        <v>43208</v>
      </c>
      <c r="B20" s="5" t="s">
        <v>47</v>
      </c>
      <c r="C20" s="4" t="s">
        <v>91</v>
      </c>
      <c r="D20" s="4" t="s">
        <v>114</v>
      </c>
      <c r="E20" s="4" t="s">
        <v>133</v>
      </c>
      <c r="F20" s="4" t="s">
        <v>140</v>
      </c>
      <c r="G20" s="3">
        <v>2</v>
      </c>
      <c r="H20" s="4" t="s">
        <v>144</v>
      </c>
      <c r="I20" s="4" t="s">
        <v>172</v>
      </c>
      <c r="J20" s="4" t="s">
        <v>196</v>
      </c>
      <c r="K20" s="29" t="s">
        <v>77</v>
      </c>
      <c r="L20" s="39" t="str">
        <f t="shared" si="2"/>
        <v>4</v>
      </c>
      <c r="M20" s="14" t="s">
        <v>76</v>
      </c>
      <c r="N20" s="39" t="str">
        <f t="shared" si="3"/>
        <v>10</v>
      </c>
      <c r="O20" s="15">
        <f t="shared" si="4"/>
        <v>40</v>
      </c>
      <c r="P20" s="14" t="s">
        <v>83</v>
      </c>
      <c r="Q20" s="59" t="str">
        <f t="shared" si="5"/>
        <v>0.4</v>
      </c>
      <c r="R20" s="15" t="e">
        <f t="shared" si="6"/>
        <v>#VALUE!</v>
      </c>
      <c r="S20" s="1" t="e">
        <f t="shared" si="0"/>
        <v>#VALUE!</v>
      </c>
      <c r="T20" s="41" t="s">
        <v>209</v>
      </c>
      <c r="U20" s="29"/>
      <c r="V20" s="30" t="str">
        <f t="shared" si="10"/>
        <v/>
      </c>
      <c r="W20" s="14"/>
      <c r="X20" s="30" t="str">
        <f t="shared" si="11"/>
        <v/>
      </c>
      <c r="Y20" s="15" t="e">
        <f t="shared" si="14"/>
        <v>#VALUE!</v>
      </c>
      <c r="Z20" s="1" t="e">
        <f t="shared" si="15"/>
        <v>#VALUE!</v>
      </c>
      <c r="AA20" s="8"/>
      <c r="AB20" s="8"/>
      <c r="AC20" s="6"/>
      <c r="AD20" s="33">
        <v>0</v>
      </c>
      <c r="AE20" s="6"/>
      <c r="AF20" s="6"/>
      <c r="AG20" s="6"/>
      <c r="AH20" s="8"/>
      <c r="AI20" s="6"/>
    </row>
    <row r="21" spans="1:35" ht="87" x14ac:dyDescent="0.35">
      <c r="A21" s="2">
        <v>43208</v>
      </c>
      <c r="B21" s="5" t="s">
        <v>47</v>
      </c>
      <c r="C21" s="4" t="s">
        <v>91</v>
      </c>
      <c r="D21" s="4" t="s">
        <v>114</v>
      </c>
      <c r="E21" s="4" t="s">
        <v>133</v>
      </c>
      <c r="F21" s="4" t="s">
        <v>140</v>
      </c>
      <c r="G21" s="3">
        <v>2</v>
      </c>
      <c r="H21" s="4" t="s">
        <v>144</v>
      </c>
      <c r="I21" s="4" t="s">
        <v>173</v>
      </c>
      <c r="J21" s="4" t="s">
        <v>197</v>
      </c>
      <c r="K21" s="29" t="s">
        <v>78</v>
      </c>
      <c r="L21" s="39" t="str">
        <f t="shared" si="2"/>
        <v>3</v>
      </c>
      <c r="M21" s="14" t="s">
        <v>76</v>
      </c>
      <c r="N21" s="39" t="str">
        <f t="shared" si="3"/>
        <v>10</v>
      </c>
      <c r="O21" s="15">
        <f t="shared" si="4"/>
        <v>30</v>
      </c>
      <c r="P21" s="14" t="s">
        <v>84</v>
      </c>
      <c r="Q21" s="59">
        <f t="shared" si="5"/>
        <v>0.7</v>
      </c>
      <c r="R21" s="15">
        <f t="shared" si="6"/>
        <v>21</v>
      </c>
      <c r="S21" s="1" t="str">
        <f t="shared" si="0"/>
        <v>PRIORITE 2</v>
      </c>
      <c r="T21" s="41" t="s">
        <v>210</v>
      </c>
      <c r="U21" s="29"/>
      <c r="V21" s="30" t="str">
        <f t="shared" si="10"/>
        <v/>
      </c>
      <c r="W21" s="14"/>
      <c r="X21" s="30" t="str">
        <f t="shared" si="11"/>
        <v/>
      </c>
      <c r="Y21" s="15" t="e">
        <f t="shared" si="14"/>
        <v>#VALUE!</v>
      </c>
      <c r="Z21" s="1" t="e">
        <f t="shared" si="15"/>
        <v>#VALUE!</v>
      </c>
      <c r="AA21" s="8"/>
      <c r="AB21" s="8"/>
      <c r="AC21" s="6"/>
      <c r="AD21" s="33">
        <v>0</v>
      </c>
      <c r="AE21" s="6"/>
      <c r="AF21" s="6"/>
      <c r="AG21" s="6"/>
      <c r="AH21" s="8"/>
      <c r="AI21" s="6"/>
    </row>
    <row r="22" spans="1:35" ht="29" x14ac:dyDescent="0.35">
      <c r="A22" s="2">
        <v>43208</v>
      </c>
      <c r="B22" s="5" t="s">
        <v>47</v>
      </c>
      <c r="C22" s="4" t="s">
        <v>91</v>
      </c>
      <c r="D22" s="4" t="s">
        <v>114</v>
      </c>
      <c r="E22" s="4" t="s">
        <v>134</v>
      </c>
      <c r="F22" s="4" t="s">
        <v>140</v>
      </c>
      <c r="G22" s="3">
        <v>2</v>
      </c>
      <c r="H22" s="4" t="s">
        <v>144</v>
      </c>
      <c r="I22" s="4" t="s">
        <v>174</v>
      </c>
      <c r="J22" s="4" t="s">
        <v>198</v>
      </c>
      <c r="K22" s="29" t="s">
        <v>80</v>
      </c>
      <c r="L22" s="39" t="str">
        <f t="shared" si="2"/>
        <v>1</v>
      </c>
      <c r="M22" s="14" t="s">
        <v>76</v>
      </c>
      <c r="N22" s="39" t="str">
        <f t="shared" si="3"/>
        <v>10</v>
      </c>
      <c r="O22" s="15">
        <f t="shared" si="4"/>
        <v>10</v>
      </c>
      <c r="P22" s="14" t="s">
        <v>84</v>
      </c>
      <c r="Q22" s="59">
        <f t="shared" si="5"/>
        <v>0.7</v>
      </c>
      <c r="R22" s="15">
        <f t="shared" si="6"/>
        <v>7</v>
      </c>
      <c r="S22" s="1" t="str">
        <f t="shared" si="0"/>
        <v>PRIORITE 3</v>
      </c>
      <c r="T22" s="41"/>
      <c r="U22" s="29"/>
      <c r="V22" s="30" t="str">
        <f t="shared" si="10"/>
        <v/>
      </c>
      <c r="W22" s="14"/>
      <c r="X22" s="30" t="str">
        <f t="shared" si="11"/>
        <v/>
      </c>
      <c r="Y22" s="15" t="e">
        <f t="shared" si="14"/>
        <v>#VALUE!</v>
      </c>
      <c r="Z22" s="1" t="e">
        <f t="shared" si="15"/>
        <v>#VALUE!</v>
      </c>
      <c r="AA22" s="8"/>
      <c r="AB22" s="8"/>
      <c r="AC22" s="6"/>
      <c r="AD22" s="33">
        <v>0</v>
      </c>
      <c r="AE22" s="6"/>
      <c r="AF22" s="6"/>
      <c r="AG22" s="6"/>
      <c r="AH22" s="8"/>
      <c r="AI22" s="6"/>
    </row>
    <row r="23" spans="1:35" ht="72.5" x14ac:dyDescent="0.35">
      <c r="A23" s="2">
        <v>43391</v>
      </c>
      <c r="B23" s="5" t="s">
        <v>47</v>
      </c>
      <c r="C23" s="4" t="s">
        <v>91</v>
      </c>
      <c r="D23" s="4" t="s">
        <v>114</v>
      </c>
      <c r="E23" s="4" t="s">
        <v>135</v>
      </c>
      <c r="F23" s="4" t="s">
        <v>140</v>
      </c>
      <c r="G23" s="3">
        <v>2</v>
      </c>
      <c r="H23" s="4" t="s">
        <v>144</v>
      </c>
      <c r="I23" s="37" t="s">
        <v>175</v>
      </c>
      <c r="J23" s="4" t="s">
        <v>199</v>
      </c>
      <c r="K23" s="29" t="s">
        <v>77</v>
      </c>
      <c r="L23" s="39" t="str">
        <f t="shared" si="2"/>
        <v>4</v>
      </c>
      <c r="M23" s="14" t="s">
        <v>76</v>
      </c>
      <c r="N23" s="39" t="str">
        <f t="shared" si="3"/>
        <v>10</v>
      </c>
      <c r="O23" s="15">
        <f t="shared" si="4"/>
        <v>40</v>
      </c>
      <c r="P23" s="14" t="s">
        <v>87</v>
      </c>
      <c r="Q23" s="59" t="str">
        <f t="shared" si="5"/>
        <v>0.1</v>
      </c>
      <c r="R23" s="15" t="e">
        <f t="shared" si="6"/>
        <v>#VALUE!</v>
      </c>
      <c r="S23" s="1" t="e">
        <f t="shared" si="0"/>
        <v>#VALUE!</v>
      </c>
      <c r="T23" s="38"/>
      <c r="U23" s="29"/>
      <c r="V23" s="30" t="str">
        <f t="shared" si="10"/>
        <v/>
      </c>
      <c r="W23" s="14"/>
      <c r="X23" s="30" t="str">
        <f t="shared" si="11"/>
        <v/>
      </c>
      <c r="Y23" s="15" t="e">
        <f t="shared" si="14"/>
        <v>#VALUE!</v>
      </c>
      <c r="Z23" s="1" t="e">
        <f t="shared" si="15"/>
        <v>#VALUE!</v>
      </c>
      <c r="AA23" s="8"/>
      <c r="AB23" s="8"/>
      <c r="AC23" s="6"/>
      <c r="AD23" s="33">
        <v>0</v>
      </c>
      <c r="AE23" s="6"/>
      <c r="AF23" s="6"/>
      <c r="AG23" s="6"/>
      <c r="AH23" s="8"/>
      <c r="AI23" s="6"/>
    </row>
    <row r="24" spans="1:35" ht="58" x14ac:dyDescent="0.35">
      <c r="A24" s="2">
        <v>43208</v>
      </c>
      <c r="B24" s="5" t="s">
        <v>47</v>
      </c>
      <c r="C24" s="4" t="s">
        <v>91</v>
      </c>
      <c r="D24" s="4" t="s">
        <v>114</v>
      </c>
      <c r="E24" s="4" t="s">
        <v>136</v>
      </c>
      <c r="F24" s="4" t="s">
        <v>140</v>
      </c>
      <c r="G24" s="3">
        <v>2</v>
      </c>
      <c r="H24" s="4" t="s">
        <v>144</v>
      </c>
      <c r="I24" s="37" t="s">
        <v>176</v>
      </c>
      <c r="J24" s="4" t="s">
        <v>200</v>
      </c>
      <c r="K24" s="29" t="s">
        <v>77</v>
      </c>
      <c r="L24" s="39" t="str">
        <f t="shared" si="2"/>
        <v>4</v>
      </c>
      <c r="M24" s="14" t="s">
        <v>76</v>
      </c>
      <c r="N24" s="39" t="str">
        <f t="shared" si="3"/>
        <v>10</v>
      </c>
      <c r="O24" s="15">
        <f t="shared" si="4"/>
        <v>40</v>
      </c>
      <c r="P24" s="14" t="s">
        <v>83</v>
      </c>
      <c r="Q24" s="59" t="str">
        <f t="shared" si="5"/>
        <v>0.4</v>
      </c>
      <c r="R24" s="15" t="e">
        <f t="shared" si="6"/>
        <v>#VALUE!</v>
      </c>
      <c r="S24" s="1" t="e">
        <f t="shared" si="0"/>
        <v>#VALUE!</v>
      </c>
      <c r="T24" s="38"/>
      <c r="U24" s="29"/>
      <c r="V24" s="30" t="str">
        <f t="shared" si="10"/>
        <v/>
      </c>
      <c r="W24" s="14"/>
      <c r="X24" s="30" t="str">
        <f t="shared" si="11"/>
        <v/>
      </c>
      <c r="Y24" s="15" t="e">
        <f t="shared" si="14"/>
        <v>#VALUE!</v>
      </c>
      <c r="Z24" s="1" t="e">
        <f t="shared" si="15"/>
        <v>#VALUE!</v>
      </c>
      <c r="AA24" s="8"/>
      <c r="AB24" s="8"/>
      <c r="AC24" s="6"/>
      <c r="AD24" s="33">
        <v>0</v>
      </c>
      <c r="AE24" s="6"/>
      <c r="AF24" s="6"/>
      <c r="AG24" s="6"/>
      <c r="AH24" s="8"/>
      <c r="AI24" s="6"/>
    </row>
    <row r="25" spans="1:35" ht="130.5" x14ac:dyDescent="0.35">
      <c r="A25" s="63">
        <v>43208</v>
      </c>
      <c r="B25" s="64" t="s">
        <v>47</v>
      </c>
      <c r="C25" s="65" t="s">
        <v>99</v>
      </c>
      <c r="D25" s="65" t="s">
        <v>115</v>
      </c>
      <c r="E25" s="67" t="s">
        <v>137</v>
      </c>
      <c r="F25" s="65" t="s">
        <v>142</v>
      </c>
      <c r="G25" s="66">
        <v>2</v>
      </c>
      <c r="H25" s="65" t="s">
        <v>152</v>
      </c>
      <c r="I25" s="67" t="s">
        <v>177</v>
      </c>
      <c r="J25" s="65" t="s">
        <v>201</v>
      </c>
      <c r="K25" s="29" t="s">
        <v>78</v>
      </c>
      <c r="L25" s="39" t="str">
        <f t="shared" si="2"/>
        <v>3</v>
      </c>
      <c r="M25" s="47" t="s">
        <v>74</v>
      </c>
      <c r="N25" s="39" t="str">
        <f t="shared" si="3"/>
        <v>4</v>
      </c>
      <c r="O25" s="68">
        <f t="shared" si="4"/>
        <v>12</v>
      </c>
      <c r="P25" s="14" t="s">
        <v>84</v>
      </c>
      <c r="Q25" s="59">
        <f t="shared" si="5"/>
        <v>0.7</v>
      </c>
      <c r="R25" s="68">
        <f t="shared" si="6"/>
        <v>8.3999999999999986</v>
      </c>
      <c r="S25" s="69" t="str">
        <f t="shared" si="0"/>
        <v>PRIORITE 3</v>
      </c>
      <c r="T25" s="65" t="s">
        <v>339</v>
      </c>
      <c r="U25" s="45"/>
      <c r="V25" s="46" t="str">
        <f t="shared" si="10"/>
        <v/>
      </c>
      <c r="W25" s="47"/>
      <c r="X25" s="46" t="str">
        <f t="shared" si="11"/>
        <v/>
      </c>
      <c r="Y25" s="68" t="e">
        <f t="shared" si="14"/>
        <v>#VALUE!</v>
      </c>
      <c r="Z25" s="69" t="e">
        <f t="shared" si="15"/>
        <v>#VALUE!</v>
      </c>
      <c r="AA25" s="70"/>
      <c r="AB25" s="70"/>
      <c r="AC25" s="71"/>
      <c r="AD25" s="33">
        <v>0</v>
      </c>
      <c r="AE25" s="71"/>
      <c r="AF25" s="71"/>
      <c r="AG25" s="71"/>
      <c r="AH25" s="70"/>
      <c r="AI25" s="71"/>
    </row>
    <row r="26" spans="1:35" ht="188.5" x14ac:dyDescent="0.35">
      <c r="A26" s="2">
        <v>43208</v>
      </c>
      <c r="B26" s="4" t="s">
        <v>47</v>
      </c>
      <c r="C26" s="4" t="s">
        <v>100</v>
      </c>
      <c r="D26" s="4" t="s">
        <v>114</v>
      </c>
      <c r="E26" s="4" t="s">
        <v>138</v>
      </c>
      <c r="F26" s="4" t="s">
        <v>140</v>
      </c>
      <c r="G26" s="3">
        <v>2</v>
      </c>
      <c r="H26" s="4" t="s">
        <v>144</v>
      </c>
      <c r="I26" s="37" t="s">
        <v>178</v>
      </c>
      <c r="J26" s="38" t="s">
        <v>202</v>
      </c>
      <c r="K26" s="29" t="s">
        <v>77</v>
      </c>
      <c r="L26" s="39" t="str">
        <f t="shared" si="2"/>
        <v>4</v>
      </c>
      <c r="M26" s="14" t="s">
        <v>75</v>
      </c>
      <c r="N26" s="39">
        <f t="shared" si="3"/>
        <v>7</v>
      </c>
      <c r="O26" s="74">
        <f t="shared" si="4"/>
        <v>28</v>
      </c>
      <c r="P26" s="14" t="s">
        <v>83</v>
      </c>
      <c r="Q26" s="59" t="str">
        <f t="shared" si="5"/>
        <v>0.4</v>
      </c>
      <c r="R26" s="74" t="e">
        <f t="shared" si="6"/>
        <v>#VALUE!</v>
      </c>
      <c r="S26" s="1" t="e">
        <f t="shared" si="0"/>
        <v>#VALUE!</v>
      </c>
      <c r="T26" s="41"/>
      <c r="U26" s="73"/>
      <c r="V26" s="75" t="str">
        <f t="shared" si="10"/>
        <v/>
      </c>
      <c r="W26" s="39"/>
      <c r="X26" s="75" t="str">
        <f t="shared" si="11"/>
        <v/>
      </c>
      <c r="Y26" s="74" t="e">
        <f t="shared" si="14"/>
        <v>#VALUE!</v>
      </c>
      <c r="Z26" s="1" t="e">
        <f t="shared" si="15"/>
        <v>#VALUE!</v>
      </c>
      <c r="AA26" s="8"/>
      <c r="AB26" s="8"/>
      <c r="AC26" s="6"/>
      <c r="AD26" s="33">
        <v>0</v>
      </c>
      <c r="AE26" s="6"/>
      <c r="AF26" s="6"/>
      <c r="AG26" s="6"/>
      <c r="AH26" s="8"/>
      <c r="AI26" s="6"/>
    </row>
    <row r="27" spans="1:35" x14ac:dyDescent="0.35">
      <c r="B27" s="72"/>
      <c r="C27" s="72"/>
      <c r="F27" s="72"/>
      <c r="H27" s="72"/>
      <c r="K27" s="48"/>
      <c r="L27" s="49"/>
      <c r="M27" s="50"/>
      <c r="N27" s="49"/>
    </row>
    <row r="28" spans="1:35" x14ac:dyDescent="0.35">
      <c r="B28" s="72"/>
      <c r="C28" s="72"/>
      <c r="F28" s="72"/>
      <c r="H28" s="72"/>
      <c r="K28" s="48"/>
      <c r="L28" s="49"/>
      <c r="M28" s="50"/>
      <c r="N28" s="49"/>
    </row>
    <row r="29" spans="1:35" x14ac:dyDescent="0.35">
      <c r="B29" s="72"/>
      <c r="C29" s="72"/>
      <c r="F29" s="72"/>
      <c r="H29" s="72"/>
      <c r="K29" s="48"/>
      <c r="L29" s="49"/>
      <c r="M29" s="50"/>
      <c r="N29" s="49"/>
    </row>
    <row r="30" spans="1:35" x14ac:dyDescent="0.35">
      <c r="B30" s="72"/>
      <c r="C30" s="72"/>
      <c r="F30" s="72"/>
      <c r="H30" s="72"/>
      <c r="K30" s="48"/>
      <c r="L30" s="49"/>
      <c r="M30" s="50"/>
      <c r="N30" s="49"/>
    </row>
    <row r="31" spans="1:35" x14ac:dyDescent="0.35">
      <c r="B31" s="72"/>
      <c r="C31" s="72"/>
      <c r="F31" s="72"/>
      <c r="H31" s="72"/>
      <c r="K31" s="48"/>
      <c r="L31" s="49"/>
      <c r="M31" s="50"/>
      <c r="N31" s="49"/>
    </row>
    <row r="32" spans="1:35" x14ac:dyDescent="0.35">
      <c r="B32" s="72"/>
      <c r="C32" s="72"/>
      <c r="F32" s="72"/>
      <c r="H32" s="72"/>
      <c r="K32" s="48"/>
      <c r="L32" s="49"/>
      <c r="M32" s="50"/>
      <c r="N32" s="49"/>
    </row>
    <row r="33" spans="2:14" x14ac:dyDescent="0.35">
      <c r="B33" s="72"/>
      <c r="C33" s="72"/>
      <c r="F33" s="72"/>
      <c r="H33" s="72"/>
      <c r="K33" s="48"/>
      <c r="L33" s="49"/>
      <c r="M33" s="50"/>
      <c r="N33" s="49" t="str">
        <f t="shared" ref="N33:N49" si="16">IF(M33="mineure","4",IF(M33="modérée","3",IF(M33="grave",2,IF(M33="très grave","1",""))))</f>
        <v/>
      </c>
    </row>
    <row r="34" spans="2:14" x14ac:dyDescent="0.35">
      <c r="B34" s="72"/>
      <c r="C34" s="72"/>
      <c r="F34" s="72"/>
      <c r="H34" s="72"/>
      <c r="K34" s="48"/>
      <c r="L34" s="49"/>
      <c r="M34" s="50"/>
      <c r="N34" s="49" t="str">
        <f t="shared" si="16"/>
        <v/>
      </c>
    </row>
    <row r="35" spans="2:14" x14ac:dyDescent="0.35">
      <c r="B35" s="72"/>
      <c r="C35" s="72"/>
      <c r="F35" s="72"/>
      <c r="H35" s="72"/>
      <c r="K35" s="48"/>
      <c r="L35" s="49"/>
      <c r="M35" s="50"/>
      <c r="N35" s="49" t="str">
        <f t="shared" si="16"/>
        <v/>
      </c>
    </row>
    <row r="36" spans="2:14" x14ac:dyDescent="0.35">
      <c r="B36" s="72"/>
      <c r="C36" s="72"/>
      <c r="F36" s="72"/>
      <c r="H36" s="72"/>
      <c r="K36" s="48"/>
      <c r="L36" s="49"/>
      <c r="M36" s="50"/>
      <c r="N36" s="49" t="str">
        <f t="shared" si="16"/>
        <v/>
      </c>
    </row>
    <row r="37" spans="2:14" x14ac:dyDescent="0.35">
      <c r="B37" s="72"/>
      <c r="C37" s="72"/>
      <c r="F37" s="72"/>
      <c r="H37" s="72"/>
      <c r="K37" s="48"/>
      <c r="L37" s="49"/>
      <c r="M37" s="50"/>
      <c r="N37" s="49" t="str">
        <f t="shared" si="16"/>
        <v/>
      </c>
    </row>
    <row r="38" spans="2:14" x14ac:dyDescent="0.35">
      <c r="B38" s="72"/>
      <c r="C38" s="72"/>
      <c r="F38" s="72"/>
      <c r="H38" s="72"/>
      <c r="K38" s="48"/>
      <c r="L38" s="49"/>
      <c r="M38" s="50"/>
      <c r="N38" s="49" t="str">
        <f t="shared" si="16"/>
        <v/>
      </c>
    </row>
    <row r="39" spans="2:14" x14ac:dyDescent="0.35">
      <c r="B39" s="72"/>
      <c r="C39" s="72"/>
      <c r="F39" s="72"/>
      <c r="H39" s="72"/>
      <c r="K39" s="48"/>
      <c r="L39" s="49"/>
      <c r="M39" s="50"/>
      <c r="N39" s="49" t="str">
        <f t="shared" si="16"/>
        <v/>
      </c>
    </row>
    <row r="40" spans="2:14" x14ac:dyDescent="0.35">
      <c r="B40" s="72"/>
      <c r="C40" s="72"/>
      <c r="F40" s="72"/>
      <c r="H40" s="72"/>
      <c r="K40" s="48"/>
      <c r="L40" s="49"/>
      <c r="M40" s="50"/>
      <c r="N40" s="49" t="str">
        <f t="shared" si="16"/>
        <v/>
      </c>
    </row>
    <row r="41" spans="2:14" x14ac:dyDescent="0.35">
      <c r="B41" s="72"/>
      <c r="C41" s="72"/>
      <c r="F41" s="72"/>
      <c r="H41" s="72"/>
      <c r="K41" s="48"/>
      <c r="L41" s="49"/>
      <c r="M41" s="50"/>
      <c r="N41" s="49" t="str">
        <f t="shared" si="16"/>
        <v/>
      </c>
    </row>
    <row r="42" spans="2:14" x14ac:dyDescent="0.35">
      <c r="B42" s="72"/>
      <c r="C42" s="72"/>
      <c r="F42" s="72"/>
      <c r="H42" s="72"/>
      <c r="K42" s="48"/>
      <c r="L42" s="49"/>
      <c r="M42" s="50"/>
      <c r="N42" s="49" t="str">
        <f t="shared" si="16"/>
        <v/>
      </c>
    </row>
    <row r="43" spans="2:14" x14ac:dyDescent="0.35">
      <c r="B43" s="72"/>
      <c r="C43" s="72"/>
      <c r="F43" s="72"/>
      <c r="H43" s="72"/>
      <c r="K43" s="48"/>
      <c r="L43" s="49"/>
      <c r="M43" s="50"/>
      <c r="N43" s="49" t="str">
        <f t="shared" si="16"/>
        <v/>
      </c>
    </row>
    <row r="44" spans="2:14" x14ac:dyDescent="0.35">
      <c r="B44" s="72"/>
      <c r="C44" s="72"/>
      <c r="F44" s="72"/>
      <c r="H44" s="72"/>
      <c r="K44" s="48"/>
      <c r="L44" s="49"/>
      <c r="M44" s="50"/>
      <c r="N44" s="49" t="str">
        <f t="shared" si="16"/>
        <v/>
      </c>
    </row>
    <row r="45" spans="2:14" x14ac:dyDescent="0.35">
      <c r="B45" s="72"/>
      <c r="C45" s="72"/>
      <c r="F45" s="72"/>
      <c r="H45" s="72"/>
      <c r="K45" s="48"/>
      <c r="L45" s="49"/>
      <c r="M45" s="50"/>
      <c r="N45" s="49" t="str">
        <f t="shared" si="16"/>
        <v/>
      </c>
    </row>
    <row r="46" spans="2:14" x14ac:dyDescent="0.35">
      <c r="B46" s="72"/>
      <c r="C46" s="72"/>
      <c r="F46" s="72"/>
      <c r="H46" s="72"/>
      <c r="K46" s="48"/>
      <c r="L46" s="49"/>
      <c r="M46" s="50"/>
      <c r="N46" s="49" t="str">
        <f t="shared" si="16"/>
        <v/>
      </c>
    </row>
    <row r="47" spans="2:14" x14ac:dyDescent="0.35">
      <c r="B47" s="72"/>
      <c r="C47" s="72"/>
      <c r="F47" s="72"/>
      <c r="H47" s="72"/>
      <c r="K47" s="48"/>
      <c r="L47" s="49"/>
      <c r="M47" s="50"/>
      <c r="N47" s="49" t="str">
        <f t="shared" si="16"/>
        <v/>
      </c>
    </row>
    <row r="48" spans="2:14" x14ac:dyDescent="0.35">
      <c r="B48" s="72"/>
      <c r="C48" s="72"/>
      <c r="F48" s="72"/>
      <c r="H48" s="72"/>
      <c r="K48" s="48"/>
      <c r="L48" s="49"/>
      <c r="M48" s="50"/>
      <c r="N48" s="49" t="str">
        <f t="shared" si="16"/>
        <v/>
      </c>
    </row>
    <row r="49" spans="2:14" x14ac:dyDescent="0.35">
      <c r="B49" s="72"/>
      <c r="C49" s="72"/>
      <c r="F49" s="72"/>
      <c r="H49" s="72"/>
      <c r="K49" s="48"/>
      <c r="L49" s="49" t="str">
        <f t="shared" ref="L49" si="17">IF(K49="quotidien","4",IF(K49="récurrent","3",IF(K49="peu probable",2,IF(K49="rare","1",""))))</f>
        <v/>
      </c>
      <c r="M49" s="50"/>
      <c r="N49" s="49" t="str">
        <f t="shared" si="16"/>
        <v/>
      </c>
    </row>
    <row r="50" spans="2:14" x14ac:dyDescent="0.35">
      <c r="B50" s="72"/>
      <c r="C50" s="72"/>
      <c r="F50" s="72"/>
      <c r="H50" s="72"/>
    </row>
  </sheetData>
  <autoFilter ref="A1:AI49" xr:uid="{00000000-0009-0000-0000-000003000000}"/>
  <conditionalFormatting sqref="S1:S26 Z2:Z50">
    <cfRule type="cellIs" dxfId="65" priority="12" stopIfTrue="1" operator="equal">
      <formula>"PRIORITE 4"</formula>
    </cfRule>
    <cfRule type="cellIs" dxfId="64" priority="13" stopIfTrue="1" operator="equal">
      <formula>"PRIORITE 1"</formula>
    </cfRule>
    <cfRule type="cellIs" dxfId="63" priority="14" stopIfTrue="1" operator="equal">
      <formula>"PRIORITE 2"</formula>
    </cfRule>
  </conditionalFormatting>
  <conditionalFormatting sqref="Z1">
    <cfRule type="cellIs" dxfId="62" priority="6" stopIfTrue="1" operator="equal">
      <formula>"PRIORITE 4"</formula>
    </cfRule>
    <cfRule type="cellIs" dxfId="61" priority="7" stopIfTrue="1" operator="equal">
      <formula>"PRIORITE 1"</formula>
    </cfRule>
    <cfRule type="cellIs" dxfId="60" priority="8" stopIfTrue="1" operator="equal">
      <formula>"PRIORITE 2"</formula>
    </cfRule>
  </conditionalFormatting>
  <dataValidations count="9">
    <dataValidation type="list" error="Vous devez taper :_x000a_1 : Gravité Mineur_x000a_10 :Gravité Notable_x000a_100 :Gravité Critique" sqref="K1:L1 U1:W1" xr:uid="{00000000-0002-0000-0300-000000000000}">
      <formula1>"1,2,3,4,5"</formula1>
    </dataValidation>
    <dataValidation type="list" allowBlank="1" showInputMessage="1" showErrorMessage="1" sqref="F27:F50 F2:F17" xr:uid="{00000000-0002-0000-0300-000001000000}">
      <formula1>"Opérateur,personnel à proximité,visiteur"</formula1>
    </dataValidation>
    <dataValidation type="list" allowBlank="1" showInputMessage="1" sqref="I2:I17" xr:uid="{00000000-0002-0000-0300-000002000000}">
      <formula1>$I$161:$I$223</formula1>
    </dataValidation>
    <dataValidation error="Vous devez taper :_x000a_1 : Gravité Mineur_x000a_10 :Gravité Notable_x000a_100 :Gravité Critique" sqref="O1:O26" xr:uid="{00000000-0002-0000-0300-000003000000}"/>
    <dataValidation type="list" allowBlank="1" showInputMessage="1" showErrorMessage="1" sqref="AD2:AD26" xr:uid="{00000000-0002-0000-0300-000004000000}">
      <formula1>"0%,25%,50%,75%,99%,100%"</formula1>
    </dataValidation>
    <dataValidation type="list" allowBlank="1" showInputMessage="1" showErrorMessage="1" sqref="AH3:AH26" xr:uid="{00000000-0002-0000-0300-000005000000}">
      <formula1>"OUI,NON"</formula1>
    </dataValidation>
    <dataValidation type="list" allowBlank="1" showInputMessage="1" showErrorMessage="1" sqref="AH2 C27:C50 B2:B50 M2:M49 W2:W26 P2:P26" xr:uid="{00000000-0002-0000-0300-000006000000}">
      <formula1>#REF!</formula1>
    </dataValidation>
    <dataValidation type="list" showInputMessage="1" sqref="H27:H50" xr:uid="{00000000-0002-0000-0300-000008000000}">
      <formula1>#REF!</formula1>
    </dataValidation>
    <dataValidation type="list" error="Vous devez taper :_x000a_1 : Gravité Mineur_x000a_10 :Gravité Notable_x000a_100 :Gravité Critique" sqref="U2:U26 K2:K49" xr:uid="{00000000-0002-0000-0300-00000A000000}">
      <formula1>#REF!</formula1>
    </dataValidation>
  </dataValidation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1" operator="containsText" id="{54688C95-5C3B-4F69-91E3-BCB16BB27906}">
            <xm:f>NOT(ISERROR(SEARCH(#REF!,AH1)))</xm:f>
            <xm:f>#REF!</xm:f>
            <x14:dxf>
              <fill>
                <patternFill>
                  <bgColor rgb="FFFF0000"/>
                </patternFill>
              </fill>
            </x14:dxf>
          </x14:cfRule>
          <x14:cfRule type="containsText" priority="2" operator="containsText" id="{D9EF30C5-598F-497A-9F09-0C0D89E1AB12}">
            <xm:f>NOT(ISERROR(SEARCH(#REF!,AH1)))</xm:f>
            <xm:f>#REF!</xm:f>
            <x14:dxf>
              <fill>
                <patternFill>
                  <bgColor rgb="FF00FF00"/>
                </patternFill>
              </fill>
            </x14:dxf>
          </x14:cfRule>
          <xm:sqref>AH1:AH1048576</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11"/>
  <dimension ref="A1:AI134"/>
  <sheetViews>
    <sheetView tabSelected="1" zoomScale="60" zoomScaleNormal="60" workbookViewId="0">
      <pane ySplit="1" topLeftCell="A2" activePane="bottomLeft" state="frozen"/>
      <selection pane="bottomLeft" activeCell="AC7" sqref="AC7"/>
    </sheetView>
  </sheetViews>
  <sheetFormatPr baseColWidth="10" defaultColWidth="20.7265625" defaultRowHeight="14.5" x14ac:dyDescent="0.35"/>
  <cols>
    <col min="3" max="3" width="28.26953125" customWidth="1"/>
    <col min="4" max="4" width="30.7265625" customWidth="1"/>
    <col min="5" max="5" width="41.7265625" customWidth="1"/>
    <col min="8" max="8" width="49.1796875" style="28" customWidth="1"/>
    <col min="9" max="9" width="53.26953125" customWidth="1"/>
    <col min="10" max="10" width="46.26953125" customWidth="1"/>
    <col min="11" max="11" width="18.453125" customWidth="1"/>
    <col min="12" max="12" width="14.453125" customWidth="1"/>
    <col min="13" max="13" width="14.7265625" customWidth="1"/>
    <col min="14" max="14" width="20.7265625" customWidth="1"/>
    <col min="16" max="16" width="14.7265625" customWidth="1"/>
    <col min="17" max="17" width="14.1796875" customWidth="1"/>
    <col min="20" max="20" width="42.7265625" customWidth="1"/>
    <col min="21" max="21" width="19.1796875" customWidth="1"/>
    <col min="22" max="22" width="14" bestFit="1" customWidth="1"/>
    <col min="23" max="23" width="20.54296875" customWidth="1"/>
    <col min="24" max="24" width="11.7265625" customWidth="1"/>
    <col min="25" max="25" width="19.54296875" customWidth="1"/>
    <col min="28" max="28" width="25.7265625" bestFit="1" customWidth="1"/>
    <col min="29" max="29" width="22.81640625" bestFit="1" customWidth="1"/>
    <col min="30" max="30" width="15.81640625" style="34" customWidth="1"/>
    <col min="32" max="32" width="33.1796875" customWidth="1"/>
  </cols>
  <sheetData>
    <row r="1" spans="1:35" ht="78.75" customHeight="1" x14ac:dyDescent="0.35">
      <c r="A1" s="107" t="s">
        <v>45</v>
      </c>
      <c r="B1" s="108" t="s">
        <v>1</v>
      </c>
      <c r="C1" s="108" t="s">
        <v>2</v>
      </c>
      <c r="D1" s="108" t="s">
        <v>3</v>
      </c>
      <c r="E1" s="107" t="s">
        <v>4</v>
      </c>
      <c r="F1" s="108" t="s">
        <v>5</v>
      </c>
      <c r="G1" s="109" t="s">
        <v>0</v>
      </c>
      <c r="H1" s="107" t="s">
        <v>6</v>
      </c>
      <c r="I1" s="109" t="s">
        <v>71</v>
      </c>
      <c r="J1" s="110" t="s">
        <v>39</v>
      </c>
      <c r="K1" s="111" t="s">
        <v>7</v>
      </c>
      <c r="L1" s="111" t="s">
        <v>72</v>
      </c>
      <c r="M1" s="112" t="s">
        <v>8</v>
      </c>
      <c r="N1" s="112" t="s">
        <v>81</v>
      </c>
      <c r="O1" s="110" t="s">
        <v>9</v>
      </c>
      <c r="P1" s="110" t="s">
        <v>10</v>
      </c>
      <c r="Q1" s="113" t="s">
        <v>82</v>
      </c>
      <c r="R1" s="113" t="s">
        <v>11</v>
      </c>
      <c r="S1" s="110" t="s">
        <v>12</v>
      </c>
      <c r="T1" s="113" t="s">
        <v>13</v>
      </c>
      <c r="U1" s="111" t="s">
        <v>41</v>
      </c>
      <c r="V1" s="111" t="s">
        <v>88</v>
      </c>
      <c r="W1" s="112" t="s">
        <v>40</v>
      </c>
      <c r="X1" s="112" t="s">
        <v>89</v>
      </c>
      <c r="Y1" s="110" t="s">
        <v>14</v>
      </c>
      <c r="Z1" s="113" t="s">
        <v>46</v>
      </c>
      <c r="AA1" s="114" t="s">
        <v>16</v>
      </c>
      <c r="AB1" s="115" t="s">
        <v>17</v>
      </c>
      <c r="AC1" s="114" t="s">
        <v>15</v>
      </c>
      <c r="AD1" s="115" t="s">
        <v>43</v>
      </c>
      <c r="AE1" s="114" t="s">
        <v>36</v>
      </c>
      <c r="AF1" s="115" t="s">
        <v>42</v>
      </c>
      <c r="AG1" s="114" t="s">
        <v>37</v>
      </c>
      <c r="AH1" s="115" t="s">
        <v>44</v>
      </c>
      <c r="AI1" s="114" t="s">
        <v>42</v>
      </c>
    </row>
    <row r="2" spans="1:35" ht="57" customHeight="1" x14ac:dyDescent="0.35">
      <c r="A2" s="2">
        <v>43535</v>
      </c>
      <c r="B2" s="4" t="s">
        <v>48</v>
      </c>
      <c r="C2" s="4" t="s">
        <v>211</v>
      </c>
      <c r="D2" s="4" t="s">
        <v>218</v>
      </c>
      <c r="E2" s="4" t="s">
        <v>234</v>
      </c>
      <c r="F2" s="4" t="s">
        <v>140</v>
      </c>
      <c r="G2" s="3">
        <v>1</v>
      </c>
      <c r="H2" s="4" t="s">
        <v>255</v>
      </c>
      <c r="I2" s="4" t="s">
        <v>256</v>
      </c>
      <c r="J2" s="4" t="s">
        <v>316</v>
      </c>
      <c r="K2" s="73" t="s">
        <v>78</v>
      </c>
      <c r="L2" s="39" t="str">
        <f>IF(K2="quotidien","4",IF(K2="récurrent","3",IF(K2="peu probable",2,IF(K2="rare","1",""))))</f>
        <v>3</v>
      </c>
      <c r="M2" s="39" t="s">
        <v>75</v>
      </c>
      <c r="N2" s="39">
        <f>IF(M2="mineure","1",IF(M2="modérée","4",IF(M2="grave",7,IF(M2="très grave","10",""))))</f>
        <v>7</v>
      </c>
      <c r="O2" s="74">
        <f t="shared" ref="O2:O33" si="0">L2*N2</f>
        <v>21</v>
      </c>
      <c r="P2" s="39" t="s">
        <v>84</v>
      </c>
      <c r="Q2" s="39">
        <f>IF(P2="Optimales","0.1",IF(P2="Fiable : sécurité collective","0.4",IF(P2="Moyen : sécurité individuelle",0.7,IF(P2="Faible : consigne ou mode opératoire","0.9",IF(P2="Faible ou nul",1,"")))))</f>
        <v>0.7</v>
      </c>
      <c r="R2" s="74">
        <f>O2*Q2</f>
        <v>14.7</v>
      </c>
      <c r="S2" s="1" t="str">
        <f>IF(R2="","",(IF(R2&lt;=5,"PRIORITE 4",IF(R2&lt;=16,"PRIORITE 3",IF(R2&lt;30,"PRIORITE 2","PRIORITE 1")))))</f>
        <v>PRIORITE 3</v>
      </c>
      <c r="T2" s="4"/>
      <c r="U2" s="73"/>
      <c r="V2" s="75" t="str">
        <f>IF(U2="quotidien","4",IF(U2="récurrent","3",IF(U2="peu probable",2,IF(U2="rare","1",""))))</f>
        <v/>
      </c>
      <c r="W2" s="39"/>
      <c r="X2" s="75" t="str">
        <f>IF(W2="Optimales","0.1",IF(W2="Fiable : sécurité collective","0.4",IF(W2="Moyen : sécurité individuelle",0.7,IF(W2="Faible : consigne ou mode opératoire","0.9",IF(W2="Faible ou nul",1,"")))))</f>
        <v/>
      </c>
      <c r="Y2" s="74" t="e">
        <f>V2*X2</f>
        <v>#VALUE!</v>
      </c>
      <c r="Z2" s="1" t="e">
        <f t="shared" ref="Z2:Z11" si="1">IF(Y2="","",(IF(Y2&lt;=5,"PRIORITE 4",IF(Y2&lt;=16,"PRIORITE 3",IF(Y2&lt;30,"PRIORITE 2","PRIORITE 1")))))</f>
        <v>#VALUE!</v>
      </c>
      <c r="AA2" s="8"/>
      <c r="AB2" s="8"/>
      <c r="AC2" s="10"/>
      <c r="AD2" s="145">
        <v>0</v>
      </c>
      <c r="AE2" s="8"/>
      <c r="AF2" s="8"/>
      <c r="AG2" s="8"/>
      <c r="AH2" s="164"/>
      <c r="AI2" s="8"/>
    </row>
    <row r="3" spans="1:35" ht="45" customHeight="1" x14ac:dyDescent="0.35">
      <c r="A3" s="2">
        <v>43388</v>
      </c>
      <c r="B3" s="4" t="s">
        <v>48</v>
      </c>
      <c r="C3" s="4" t="s">
        <v>211</v>
      </c>
      <c r="D3" s="4" t="s">
        <v>218</v>
      </c>
      <c r="E3" s="4" t="s">
        <v>235</v>
      </c>
      <c r="F3" s="4" t="s">
        <v>140</v>
      </c>
      <c r="G3" s="3">
        <v>1</v>
      </c>
      <c r="H3" s="4" t="s">
        <v>145</v>
      </c>
      <c r="I3" s="4" t="s">
        <v>257</v>
      </c>
      <c r="J3" s="4" t="s">
        <v>317</v>
      </c>
      <c r="K3" s="73" t="s">
        <v>79</v>
      </c>
      <c r="L3" s="39">
        <f t="shared" ref="L3:L66" si="2">IF(K3="quotidien","4",IF(K3="récurrent","3",IF(K3="peu probable",2,IF(K3="rare","1",""))))</f>
        <v>2</v>
      </c>
      <c r="M3" s="39" t="s">
        <v>341</v>
      </c>
      <c r="N3" s="39" t="str">
        <f t="shared" ref="N3:N66" si="3">IF(M3="mineure","1",IF(M3="modérée","4",IF(M3="grave",7,IF(M3="très grave","10",""))))</f>
        <v>10</v>
      </c>
      <c r="O3" s="74">
        <f t="shared" si="0"/>
        <v>20</v>
      </c>
      <c r="P3" s="39" t="s">
        <v>87</v>
      </c>
      <c r="Q3" s="39" t="str">
        <f t="shared" ref="Q3:Q66" si="4">IF(P3="Optimales","0.1",IF(P3="Fiable : sécurité collective","0.4",IF(P3="Moyen : sécurité individuelle",0.7,IF(P3="Faible : consigne ou mode opératoire","0.9",IF(P3="Faible ou nul",1,"")))))</f>
        <v>0.1</v>
      </c>
      <c r="R3" s="74" t="e">
        <f t="shared" ref="R3:R66" si="5">O3*Q3</f>
        <v>#VALUE!</v>
      </c>
      <c r="S3" s="1" t="e">
        <f t="shared" ref="S3:S65" si="6">IF(R3="","",(IF(R3&lt;=5,"PRIORITE 4",IF(R3&lt;=16,"PRIORITE 3",IF(R3&lt;30,"PRIORITE 2","PRIORITE 1")))))</f>
        <v>#VALUE!</v>
      </c>
      <c r="T3" s="4"/>
      <c r="U3" s="73"/>
      <c r="V3" s="75" t="str">
        <f t="shared" ref="V3:V11" si="7">IF(U3="quotidien","4",IF(U3="récurrent","3",IF(U3="peu probable",2,IF(U3="rare","1",""))))</f>
        <v/>
      </c>
      <c r="W3" s="39"/>
      <c r="X3" s="75" t="str">
        <f t="shared" ref="X3:X11" si="8">IF(W3="Optimales","0.1",IF(W3="Fiable : sécurité collective","0.4",IF(W3="Moyen : sécurité individuelle",0.7,IF(W3="Faible : consigne ou mode opératoire","0.9",IF(W3="Faible ou nul",1,"")))))</f>
        <v/>
      </c>
      <c r="Y3" s="74" t="e">
        <f t="shared" ref="Y3:Y11" si="9">V3*X3</f>
        <v>#VALUE!</v>
      </c>
      <c r="Z3" s="1" t="e">
        <f t="shared" si="1"/>
        <v>#VALUE!</v>
      </c>
      <c r="AA3" s="8"/>
      <c r="AB3" s="8"/>
      <c r="AC3" s="10"/>
      <c r="AD3" s="145">
        <v>0</v>
      </c>
      <c r="AE3" s="10"/>
      <c r="AF3" s="10"/>
      <c r="AG3" s="8"/>
      <c r="AH3" s="8"/>
      <c r="AI3" s="10"/>
    </row>
    <row r="4" spans="1:35" ht="45" customHeight="1" x14ac:dyDescent="0.35">
      <c r="A4" s="2">
        <v>43388</v>
      </c>
      <c r="B4" s="4" t="s">
        <v>48</v>
      </c>
      <c r="C4" s="4" t="s">
        <v>211</v>
      </c>
      <c r="D4" s="4" t="s">
        <v>218</v>
      </c>
      <c r="E4" s="4" t="s">
        <v>235</v>
      </c>
      <c r="F4" s="4" t="s">
        <v>141</v>
      </c>
      <c r="G4" s="3">
        <v>1</v>
      </c>
      <c r="H4" s="4" t="s">
        <v>145</v>
      </c>
      <c r="I4" s="4" t="s">
        <v>257</v>
      </c>
      <c r="J4" s="4" t="s">
        <v>317</v>
      </c>
      <c r="K4" s="73" t="s">
        <v>344</v>
      </c>
      <c r="L4" s="39" t="str">
        <f t="shared" si="2"/>
        <v>1</v>
      </c>
      <c r="M4" s="39" t="s">
        <v>341</v>
      </c>
      <c r="N4" s="39" t="str">
        <f t="shared" si="3"/>
        <v>10</v>
      </c>
      <c r="O4" s="74">
        <f t="shared" si="0"/>
        <v>10</v>
      </c>
      <c r="P4" s="39" t="s">
        <v>87</v>
      </c>
      <c r="Q4" s="39" t="str">
        <f t="shared" si="4"/>
        <v>0.1</v>
      </c>
      <c r="R4" s="74" t="e">
        <f t="shared" si="5"/>
        <v>#VALUE!</v>
      </c>
      <c r="S4" s="1" t="e">
        <f t="shared" si="6"/>
        <v>#VALUE!</v>
      </c>
      <c r="T4" s="4"/>
      <c r="U4" s="73"/>
      <c r="V4" s="75" t="str">
        <f t="shared" si="7"/>
        <v/>
      </c>
      <c r="W4" s="39"/>
      <c r="X4" s="75" t="str">
        <f t="shared" si="8"/>
        <v/>
      </c>
      <c r="Y4" s="74" t="e">
        <f t="shared" si="9"/>
        <v>#VALUE!</v>
      </c>
      <c r="Z4" s="1" t="e">
        <f t="shared" si="1"/>
        <v>#VALUE!</v>
      </c>
      <c r="AA4" s="8"/>
      <c r="AB4" s="8"/>
      <c r="AC4" s="10"/>
      <c r="AD4" s="145">
        <v>0</v>
      </c>
      <c r="AE4" s="8"/>
      <c r="AF4" s="8"/>
      <c r="AG4" s="8"/>
      <c r="AH4" s="8"/>
      <c r="AI4" s="8"/>
    </row>
    <row r="5" spans="1:35" ht="45" customHeight="1" x14ac:dyDescent="0.35">
      <c r="A5" s="2">
        <v>43388</v>
      </c>
      <c r="B5" s="4" t="s">
        <v>48</v>
      </c>
      <c r="C5" s="4" t="s">
        <v>211</v>
      </c>
      <c r="D5" s="4" t="s">
        <v>218</v>
      </c>
      <c r="E5" s="4" t="s">
        <v>236</v>
      </c>
      <c r="F5" s="4" t="s">
        <v>140</v>
      </c>
      <c r="G5" s="3">
        <v>1</v>
      </c>
      <c r="H5" s="4" t="s">
        <v>148</v>
      </c>
      <c r="I5" s="4" t="s">
        <v>258</v>
      </c>
      <c r="J5" s="4" t="s">
        <v>318</v>
      </c>
      <c r="K5" s="73" t="s">
        <v>79</v>
      </c>
      <c r="L5" s="39">
        <f t="shared" si="2"/>
        <v>2</v>
      </c>
      <c r="M5" s="39" t="s">
        <v>340</v>
      </c>
      <c r="N5" s="39">
        <f t="shared" si="3"/>
        <v>7</v>
      </c>
      <c r="O5" s="74">
        <f t="shared" si="0"/>
        <v>14</v>
      </c>
      <c r="P5" s="39" t="s">
        <v>84</v>
      </c>
      <c r="Q5" s="39">
        <f t="shared" si="4"/>
        <v>0.7</v>
      </c>
      <c r="R5" s="74">
        <f t="shared" si="5"/>
        <v>9.7999999999999989</v>
      </c>
      <c r="S5" s="1" t="str">
        <f t="shared" si="6"/>
        <v>PRIORITE 3</v>
      </c>
      <c r="T5" s="4" t="s">
        <v>309</v>
      </c>
      <c r="U5" s="73"/>
      <c r="V5" s="75" t="str">
        <f t="shared" si="7"/>
        <v/>
      </c>
      <c r="W5" s="39"/>
      <c r="X5" s="75" t="str">
        <f t="shared" si="8"/>
        <v/>
      </c>
      <c r="Y5" s="74" t="e">
        <f t="shared" si="9"/>
        <v>#VALUE!</v>
      </c>
      <c r="Z5" s="1" t="e">
        <f t="shared" si="1"/>
        <v>#VALUE!</v>
      </c>
      <c r="AA5" s="8"/>
      <c r="AB5" s="8"/>
      <c r="AC5" s="6"/>
      <c r="AD5" s="145">
        <v>0</v>
      </c>
      <c r="AE5" s="6"/>
      <c r="AF5" s="6"/>
      <c r="AG5" s="6"/>
      <c r="AH5" s="8"/>
      <c r="AI5" s="6"/>
    </row>
    <row r="6" spans="1:35" ht="45" customHeight="1" x14ac:dyDescent="0.35">
      <c r="A6" s="2">
        <v>43535</v>
      </c>
      <c r="B6" s="4" t="s">
        <v>48</v>
      </c>
      <c r="C6" s="4" t="s">
        <v>211</v>
      </c>
      <c r="D6" s="4" t="s">
        <v>218</v>
      </c>
      <c r="E6" s="4" t="s">
        <v>237</v>
      </c>
      <c r="F6" s="4" t="s">
        <v>140</v>
      </c>
      <c r="G6" s="3">
        <v>1</v>
      </c>
      <c r="H6" s="4" t="s">
        <v>144</v>
      </c>
      <c r="I6" s="4" t="s">
        <v>259</v>
      </c>
      <c r="J6" s="4" t="s">
        <v>319</v>
      </c>
      <c r="K6" s="73" t="s">
        <v>78</v>
      </c>
      <c r="L6" s="39" t="str">
        <f t="shared" si="2"/>
        <v>3</v>
      </c>
      <c r="M6" s="39" t="s">
        <v>340</v>
      </c>
      <c r="N6" s="39">
        <f t="shared" si="3"/>
        <v>7</v>
      </c>
      <c r="O6" s="74">
        <f t="shared" si="0"/>
        <v>21</v>
      </c>
      <c r="P6" s="39" t="s">
        <v>84</v>
      </c>
      <c r="Q6" s="39">
        <f t="shared" si="4"/>
        <v>0.7</v>
      </c>
      <c r="R6" s="74">
        <f t="shared" si="5"/>
        <v>14.7</v>
      </c>
      <c r="S6" s="1" t="str">
        <f t="shared" si="6"/>
        <v>PRIORITE 3</v>
      </c>
      <c r="T6" s="4" t="s">
        <v>310</v>
      </c>
      <c r="U6" s="73"/>
      <c r="V6" s="75" t="str">
        <f t="shared" si="7"/>
        <v/>
      </c>
      <c r="W6" s="39"/>
      <c r="X6" s="75" t="str">
        <f t="shared" si="8"/>
        <v/>
      </c>
      <c r="Y6" s="74" t="e">
        <f t="shared" si="9"/>
        <v>#VALUE!</v>
      </c>
      <c r="Z6" s="1" t="e">
        <f t="shared" si="1"/>
        <v>#VALUE!</v>
      </c>
      <c r="AA6" s="8"/>
      <c r="AB6" s="8"/>
      <c r="AC6" s="6"/>
      <c r="AD6" s="145">
        <v>0</v>
      </c>
      <c r="AE6" s="6"/>
      <c r="AF6" s="6"/>
      <c r="AG6" s="6"/>
      <c r="AH6" s="8"/>
      <c r="AI6" s="6"/>
    </row>
    <row r="7" spans="1:35" ht="45" customHeight="1" x14ac:dyDescent="0.35">
      <c r="A7" s="2">
        <v>43388</v>
      </c>
      <c r="B7" s="4" t="s">
        <v>48</v>
      </c>
      <c r="C7" s="4" t="s">
        <v>211</v>
      </c>
      <c r="D7" s="4" t="s">
        <v>218</v>
      </c>
      <c r="E7" s="4" t="s">
        <v>238</v>
      </c>
      <c r="F7" s="4" t="s">
        <v>140</v>
      </c>
      <c r="G7" s="3">
        <v>1</v>
      </c>
      <c r="H7" s="4" t="s">
        <v>144</v>
      </c>
      <c r="I7" s="4" t="s">
        <v>260</v>
      </c>
      <c r="J7" s="4" t="s">
        <v>320</v>
      </c>
      <c r="K7" s="73" t="s">
        <v>77</v>
      </c>
      <c r="L7" s="39" t="str">
        <f t="shared" si="2"/>
        <v>4</v>
      </c>
      <c r="M7" s="39" t="s">
        <v>341</v>
      </c>
      <c r="N7" s="39" t="str">
        <f t="shared" si="3"/>
        <v>10</v>
      </c>
      <c r="O7" s="74">
        <f t="shared" si="0"/>
        <v>40</v>
      </c>
      <c r="P7" s="39" t="s">
        <v>87</v>
      </c>
      <c r="Q7" s="39" t="str">
        <f t="shared" si="4"/>
        <v>0.1</v>
      </c>
      <c r="R7" s="74" t="e">
        <f t="shared" si="5"/>
        <v>#VALUE!</v>
      </c>
      <c r="S7" s="1" t="e">
        <f t="shared" si="6"/>
        <v>#VALUE!</v>
      </c>
      <c r="T7" s="4"/>
      <c r="U7" s="73"/>
      <c r="V7" s="75" t="str">
        <f t="shared" si="7"/>
        <v/>
      </c>
      <c r="W7" s="39"/>
      <c r="X7" s="75" t="str">
        <f t="shared" si="8"/>
        <v/>
      </c>
      <c r="Y7" s="74" t="e">
        <f t="shared" si="9"/>
        <v>#VALUE!</v>
      </c>
      <c r="Z7" s="1" t="e">
        <f t="shared" si="1"/>
        <v>#VALUE!</v>
      </c>
      <c r="AA7" s="8"/>
      <c r="AB7" s="8"/>
      <c r="AC7" s="6"/>
      <c r="AD7" s="145">
        <v>0</v>
      </c>
      <c r="AE7" s="6"/>
      <c r="AF7" s="6"/>
      <c r="AG7" s="6"/>
      <c r="AH7" s="8"/>
      <c r="AI7" s="6"/>
    </row>
    <row r="8" spans="1:35" ht="45" customHeight="1" x14ac:dyDescent="0.35">
      <c r="A8" s="2">
        <v>43388</v>
      </c>
      <c r="B8" s="4" t="s">
        <v>48</v>
      </c>
      <c r="C8" s="4"/>
      <c r="D8" s="4" t="s">
        <v>218</v>
      </c>
      <c r="E8" s="4" t="s">
        <v>239</v>
      </c>
      <c r="F8" s="4" t="s">
        <v>140</v>
      </c>
      <c r="G8" s="3">
        <v>1</v>
      </c>
      <c r="H8" s="4" t="s">
        <v>137</v>
      </c>
      <c r="I8" s="4" t="s">
        <v>261</v>
      </c>
      <c r="J8" s="4" t="s">
        <v>321</v>
      </c>
      <c r="K8" s="73" t="s">
        <v>344</v>
      </c>
      <c r="L8" s="39" t="str">
        <f t="shared" si="2"/>
        <v>1</v>
      </c>
      <c r="M8" s="39" t="s">
        <v>340</v>
      </c>
      <c r="N8" s="39">
        <f t="shared" si="3"/>
        <v>7</v>
      </c>
      <c r="O8" s="74">
        <f t="shared" si="0"/>
        <v>7</v>
      </c>
      <c r="P8" s="39" t="s">
        <v>84</v>
      </c>
      <c r="Q8" s="39">
        <f t="shared" si="4"/>
        <v>0.7</v>
      </c>
      <c r="R8" s="74">
        <f t="shared" si="5"/>
        <v>4.8999999999999995</v>
      </c>
      <c r="S8" s="1" t="str">
        <f t="shared" si="6"/>
        <v>PRIORITE 4</v>
      </c>
      <c r="T8" s="4"/>
      <c r="U8" s="73"/>
      <c r="V8" s="75" t="str">
        <f t="shared" si="7"/>
        <v/>
      </c>
      <c r="W8" s="39"/>
      <c r="X8" s="75" t="str">
        <f t="shared" si="8"/>
        <v/>
      </c>
      <c r="Y8" s="74" t="e">
        <f t="shared" si="9"/>
        <v>#VALUE!</v>
      </c>
      <c r="Z8" s="1" t="e">
        <f t="shared" si="1"/>
        <v>#VALUE!</v>
      </c>
      <c r="AA8" s="8"/>
      <c r="AB8" s="8"/>
      <c r="AC8" s="6"/>
      <c r="AD8" s="145">
        <v>0</v>
      </c>
      <c r="AE8" s="6"/>
      <c r="AF8" s="6"/>
      <c r="AG8" s="6"/>
      <c r="AH8" s="8"/>
      <c r="AI8" s="6"/>
    </row>
    <row r="9" spans="1:35" ht="45" customHeight="1" x14ac:dyDescent="0.35">
      <c r="A9" s="2">
        <v>43388</v>
      </c>
      <c r="B9" s="4" t="s">
        <v>48</v>
      </c>
      <c r="C9" s="4" t="s">
        <v>211</v>
      </c>
      <c r="D9" s="4" t="s">
        <v>218</v>
      </c>
      <c r="E9" s="4" t="s">
        <v>24</v>
      </c>
      <c r="F9" s="4" t="s">
        <v>140</v>
      </c>
      <c r="G9" s="3">
        <v>1</v>
      </c>
      <c r="H9" s="4" t="s">
        <v>147</v>
      </c>
      <c r="I9" s="4" t="s">
        <v>262</v>
      </c>
      <c r="J9" s="4" t="s">
        <v>322</v>
      </c>
      <c r="K9" s="73" t="s">
        <v>77</v>
      </c>
      <c r="L9" s="39" t="str">
        <f t="shared" si="2"/>
        <v>4</v>
      </c>
      <c r="M9" s="39" t="s">
        <v>342</v>
      </c>
      <c r="N9" s="39" t="str">
        <f t="shared" si="3"/>
        <v>4</v>
      </c>
      <c r="O9" s="74">
        <f t="shared" si="0"/>
        <v>16</v>
      </c>
      <c r="P9" s="39" t="s">
        <v>84</v>
      </c>
      <c r="Q9" s="39">
        <f t="shared" si="4"/>
        <v>0.7</v>
      </c>
      <c r="R9" s="74">
        <f t="shared" si="5"/>
        <v>11.2</v>
      </c>
      <c r="S9" s="1" t="str">
        <f t="shared" si="6"/>
        <v>PRIORITE 3</v>
      </c>
      <c r="T9" s="4"/>
      <c r="U9" s="73"/>
      <c r="V9" s="75" t="str">
        <f t="shared" si="7"/>
        <v/>
      </c>
      <c r="W9" s="39"/>
      <c r="X9" s="75" t="str">
        <f t="shared" si="8"/>
        <v/>
      </c>
      <c r="Y9" s="74" t="e">
        <f t="shared" si="9"/>
        <v>#VALUE!</v>
      </c>
      <c r="Z9" s="1" t="e">
        <f t="shared" si="1"/>
        <v>#VALUE!</v>
      </c>
      <c r="AA9" s="8"/>
      <c r="AB9" s="8"/>
      <c r="AC9" s="6"/>
      <c r="AD9" s="145">
        <v>0</v>
      </c>
      <c r="AE9" s="6"/>
      <c r="AF9" s="6"/>
      <c r="AG9" s="6"/>
      <c r="AH9" s="8"/>
      <c r="AI9" s="6"/>
    </row>
    <row r="10" spans="1:35" ht="45" customHeight="1" x14ac:dyDescent="0.35">
      <c r="A10" s="2">
        <v>43388</v>
      </c>
      <c r="B10" s="4" t="s">
        <v>48</v>
      </c>
      <c r="C10" s="4" t="s">
        <v>211</v>
      </c>
      <c r="D10" s="4" t="s">
        <v>218</v>
      </c>
      <c r="E10" s="4" t="s">
        <v>240</v>
      </c>
      <c r="F10" s="4" t="s">
        <v>140</v>
      </c>
      <c r="G10" s="3">
        <v>1</v>
      </c>
      <c r="H10" s="4" t="s">
        <v>150</v>
      </c>
      <c r="I10" s="4" t="s">
        <v>263</v>
      </c>
      <c r="J10" s="4" t="s">
        <v>323</v>
      </c>
      <c r="K10" s="73" t="s">
        <v>79</v>
      </c>
      <c r="L10" s="39">
        <f t="shared" si="2"/>
        <v>2</v>
      </c>
      <c r="M10" s="39" t="s">
        <v>343</v>
      </c>
      <c r="N10" s="39" t="str">
        <f t="shared" si="3"/>
        <v>1</v>
      </c>
      <c r="O10" s="74">
        <f t="shared" si="0"/>
        <v>2</v>
      </c>
      <c r="P10" s="39" t="s">
        <v>84</v>
      </c>
      <c r="Q10" s="39">
        <f t="shared" si="4"/>
        <v>0.7</v>
      </c>
      <c r="R10" s="74">
        <f t="shared" si="5"/>
        <v>1.4</v>
      </c>
      <c r="S10" s="1" t="str">
        <f t="shared" si="6"/>
        <v>PRIORITE 4</v>
      </c>
      <c r="T10" s="4"/>
      <c r="U10" s="73"/>
      <c r="V10" s="75" t="str">
        <f t="shared" si="7"/>
        <v/>
      </c>
      <c r="W10" s="39"/>
      <c r="X10" s="75" t="str">
        <f t="shared" si="8"/>
        <v/>
      </c>
      <c r="Y10" s="74" t="e">
        <f t="shared" si="9"/>
        <v>#VALUE!</v>
      </c>
      <c r="Z10" s="1" t="e">
        <f t="shared" si="1"/>
        <v>#VALUE!</v>
      </c>
      <c r="AA10" s="8"/>
      <c r="AB10" s="8"/>
      <c r="AC10" s="6"/>
      <c r="AD10" s="145">
        <v>0</v>
      </c>
      <c r="AE10" s="6"/>
      <c r="AF10" s="6"/>
      <c r="AG10" s="6"/>
      <c r="AH10" s="8"/>
      <c r="AI10" s="6"/>
    </row>
    <row r="11" spans="1:35" ht="45" customHeight="1" x14ac:dyDescent="0.35">
      <c r="A11" s="2">
        <v>43388</v>
      </c>
      <c r="B11" s="4" t="s">
        <v>48</v>
      </c>
      <c r="C11" s="4" t="s">
        <v>211</v>
      </c>
      <c r="D11" s="4" t="s">
        <v>218</v>
      </c>
      <c r="E11" s="4" t="s">
        <v>241</v>
      </c>
      <c r="F11" s="4" t="s">
        <v>140</v>
      </c>
      <c r="G11" s="3">
        <v>1</v>
      </c>
      <c r="H11" s="4" t="s">
        <v>144</v>
      </c>
      <c r="I11" s="4" t="s">
        <v>264</v>
      </c>
      <c r="J11" s="4" t="s">
        <v>324</v>
      </c>
      <c r="K11" s="73" t="s">
        <v>79</v>
      </c>
      <c r="L11" s="39">
        <f t="shared" si="2"/>
        <v>2</v>
      </c>
      <c r="M11" s="39" t="s">
        <v>341</v>
      </c>
      <c r="N11" s="39" t="str">
        <f t="shared" si="3"/>
        <v>10</v>
      </c>
      <c r="O11" s="74">
        <f t="shared" si="0"/>
        <v>20</v>
      </c>
      <c r="P11" s="39" t="s">
        <v>84</v>
      </c>
      <c r="Q11" s="39">
        <f t="shared" si="4"/>
        <v>0.7</v>
      </c>
      <c r="R11" s="74">
        <f t="shared" si="5"/>
        <v>14</v>
      </c>
      <c r="S11" s="1" t="str">
        <f t="shared" si="6"/>
        <v>PRIORITE 3</v>
      </c>
      <c r="T11" s="4"/>
      <c r="U11" s="73"/>
      <c r="V11" s="75" t="str">
        <f t="shared" si="7"/>
        <v/>
      </c>
      <c r="W11" s="39"/>
      <c r="X11" s="75" t="str">
        <f t="shared" si="8"/>
        <v/>
      </c>
      <c r="Y11" s="74" t="e">
        <f t="shared" si="9"/>
        <v>#VALUE!</v>
      </c>
      <c r="Z11" s="1" t="e">
        <f t="shared" si="1"/>
        <v>#VALUE!</v>
      </c>
      <c r="AA11" s="8"/>
      <c r="AB11" s="8"/>
      <c r="AC11" s="6"/>
      <c r="AD11" s="145">
        <v>0</v>
      </c>
      <c r="AE11" s="6"/>
      <c r="AF11" s="6"/>
      <c r="AG11" s="6"/>
      <c r="AH11" s="8"/>
      <c r="AI11" s="6"/>
    </row>
    <row r="12" spans="1:35" ht="29" x14ac:dyDescent="0.35">
      <c r="A12" s="2">
        <v>43479</v>
      </c>
      <c r="B12" s="4" t="s">
        <v>48</v>
      </c>
      <c r="C12" s="4" t="s">
        <v>211</v>
      </c>
      <c r="D12" s="4" t="s">
        <v>218</v>
      </c>
      <c r="E12" s="4" t="s">
        <v>242</v>
      </c>
      <c r="F12" s="4" t="s">
        <v>140</v>
      </c>
      <c r="G12" s="3">
        <v>1</v>
      </c>
      <c r="H12" s="4" t="s">
        <v>265</v>
      </c>
      <c r="I12" s="4" t="s">
        <v>266</v>
      </c>
      <c r="J12" s="4" t="s">
        <v>325</v>
      </c>
      <c r="K12" s="73" t="s">
        <v>79</v>
      </c>
      <c r="L12" s="39">
        <f t="shared" si="2"/>
        <v>2</v>
      </c>
      <c r="M12" s="39" t="s">
        <v>340</v>
      </c>
      <c r="N12" s="39">
        <f t="shared" si="3"/>
        <v>7</v>
      </c>
      <c r="O12" s="74">
        <f t="shared" si="0"/>
        <v>14</v>
      </c>
      <c r="P12" s="39" t="s">
        <v>86</v>
      </c>
      <c r="Q12" s="39">
        <f t="shared" si="4"/>
        <v>1</v>
      </c>
      <c r="R12" s="74">
        <f t="shared" si="5"/>
        <v>14</v>
      </c>
      <c r="S12" s="1" t="str">
        <f t="shared" si="6"/>
        <v>PRIORITE 3</v>
      </c>
      <c r="T12" s="4"/>
      <c r="U12" s="73"/>
      <c r="V12" s="75" t="str">
        <f t="shared" ref="V12:V75" si="10">IF(U12="quotidien","4",IF(U12="récurrent","3",IF(U12="peu probable",2,IF(U12="rare","1",""))))</f>
        <v/>
      </c>
      <c r="W12" s="39"/>
      <c r="X12" s="75" t="str">
        <f t="shared" ref="X12:X75" si="11">IF(W12="Optimales","0.1",IF(W12="Fiable : sécurité collective","0.4",IF(W12="Moyen : sécurité individuelle",0.7,IF(W12="Faible : consigne ou mode opératoire","0.9",IF(W12="Faible ou nul",1,"")))))</f>
        <v/>
      </c>
      <c r="Y12" s="74" t="e">
        <f t="shared" ref="Y12:Y75" si="12">V12*X12</f>
        <v>#VALUE!</v>
      </c>
      <c r="Z12" s="1" t="e">
        <f t="shared" ref="Z12:Z75" si="13">IF(Y12="","",(IF(Y12&lt;=5,"PRIORITE 4",IF(Y12&lt;=16,"PRIORITE 3",IF(Y12&lt;30,"PRIORITE 2","PRIORITE 1")))))</f>
        <v>#VALUE!</v>
      </c>
      <c r="AA12" s="8"/>
      <c r="AB12" s="8"/>
      <c r="AC12" s="6"/>
      <c r="AD12" s="145">
        <v>0</v>
      </c>
      <c r="AE12" s="6"/>
      <c r="AF12" s="6"/>
      <c r="AG12" s="6"/>
      <c r="AH12" s="8"/>
      <c r="AI12" s="6"/>
    </row>
    <row r="13" spans="1:35" ht="29" x14ac:dyDescent="0.35">
      <c r="A13" s="2">
        <v>43535</v>
      </c>
      <c r="B13" s="4" t="s">
        <v>48</v>
      </c>
      <c r="C13" s="4" t="s">
        <v>211</v>
      </c>
      <c r="D13" s="4" t="s">
        <v>219</v>
      </c>
      <c r="E13" s="4" t="s">
        <v>243</v>
      </c>
      <c r="F13" s="4" t="s">
        <v>140</v>
      </c>
      <c r="G13" s="3">
        <v>1</v>
      </c>
      <c r="H13" s="4" t="s">
        <v>255</v>
      </c>
      <c r="I13" s="4" t="s">
        <v>256</v>
      </c>
      <c r="J13" s="4"/>
      <c r="K13" s="73" t="s">
        <v>78</v>
      </c>
      <c r="L13" s="39" t="str">
        <f t="shared" si="2"/>
        <v>3</v>
      </c>
      <c r="M13" s="39" t="s">
        <v>340</v>
      </c>
      <c r="N13" s="39">
        <f t="shared" si="3"/>
        <v>7</v>
      </c>
      <c r="O13" s="74">
        <f t="shared" si="0"/>
        <v>21</v>
      </c>
      <c r="P13" s="39" t="s">
        <v>84</v>
      </c>
      <c r="Q13" s="39">
        <f t="shared" si="4"/>
        <v>0.7</v>
      </c>
      <c r="R13" s="74">
        <f t="shared" si="5"/>
        <v>14.7</v>
      </c>
      <c r="S13" s="1" t="str">
        <f t="shared" si="6"/>
        <v>PRIORITE 3</v>
      </c>
      <c r="T13" s="4" t="s">
        <v>311</v>
      </c>
      <c r="U13" s="73"/>
      <c r="V13" s="75" t="str">
        <f t="shared" si="10"/>
        <v/>
      </c>
      <c r="W13" s="39"/>
      <c r="X13" s="75" t="str">
        <f t="shared" si="11"/>
        <v/>
      </c>
      <c r="Y13" s="74" t="e">
        <f t="shared" si="12"/>
        <v>#VALUE!</v>
      </c>
      <c r="Z13" s="1" t="e">
        <f t="shared" si="13"/>
        <v>#VALUE!</v>
      </c>
      <c r="AA13" s="8"/>
      <c r="AB13" s="8"/>
      <c r="AC13" s="6"/>
      <c r="AD13" s="145">
        <v>0</v>
      </c>
      <c r="AE13" s="6"/>
      <c r="AF13" s="6"/>
      <c r="AG13" s="6"/>
      <c r="AH13" s="8"/>
      <c r="AI13" s="6"/>
    </row>
    <row r="14" spans="1:35" ht="29" x14ac:dyDescent="0.35">
      <c r="A14" s="2">
        <v>43388</v>
      </c>
      <c r="B14" s="4" t="s">
        <v>48</v>
      </c>
      <c r="C14" s="4" t="s">
        <v>211</v>
      </c>
      <c r="D14" s="4" t="s">
        <v>219</v>
      </c>
      <c r="E14" s="4" t="s">
        <v>243</v>
      </c>
      <c r="F14" s="4" t="s">
        <v>140</v>
      </c>
      <c r="G14" s="3">
        <v>1</v>
      </c>
      <c r="H14" s="4" t="s">
        <v>265</v>
      </c>
      <c r="I14" s="4" t="s">
        <v>266</v>
      </c>
      <c r="J14" s="4" t="s">
        <v>326</v>
      </c>
      <c r="K14" s="73" t="s">
        <v>78</v>
      </c>
      <c r="L14" s="39" t="str">
        <f t="shared" si="2"/>
        <v>3</v>
      </c>
      <c r="M14" s="39" t="s">
        <v>341</v>
      </c>
      <c r="N14" s="39" t="str">
        <f t="shared" si="3"/>
        <v>10</v>
      </c>
      <c r="O14" s="74">
        <f t="shared" si="0"/>
        <v>30</v>
      </c>
      <c r="P14" s="39" t="s">
        <v>87</v>
      </c>
      <c r="Q14" s="39" t="str">
        <f t="shared" si="4"/>
        <v>0.1</v>
      </c>
      <c r="R14" s="74" t="e">
        <f t="shared" si="5"/>
        <v>#VALUE!</v>
      </c>
      <c r="S14" s="1" t="e">
        <f t="shared" si="6"/>
        <v>#VALUE!</v>
      </c>
      <c r="T14" s="4"/>
      <c r="U14" s="73"/>
      <c r="V14" s="75" t="str">
        <f t="shared" si="10"/>
        <v/>
      </c>
      <c r="W14" s="39"/>
      <c r="X14" s="75" t="str">
        <f t="shared" si="11"/>
        <v/>
      </c>
      <c r="Y14" s="74" t="e">
        <f t="shared" si="12"/>
        <v>#VALUE!</v>
      </c>
      <c r="Z14" s="1" t="e">
        <f t="shared" si="13"/>
        <v>#VALUE!</v>
      </c>
      <c r="AA14" s="8"/>
      <c r="AB14" s="8"/>
      <c r="AC14" s="6"/>
      <c r="AD14" s="145">
        <v>0</v>
      </c>
      <c r="AE14" s="6"/>
      <c r="AF14" s="6"/>
      <c r="AG14" s="6"/>
      <c r="AH14" s="8"/>
      <c r="AI14" s="6"/>
    </row>
    <row r="15" spans="1:35" ht="43.5" x14ac:dyDescent="0.35">
      <c r="A15" s="2">
        <v>43388</v>
      </c>
      <c r="B15" s="4" t="s">
        <v>48</v>
      </c>
      <c r="C15" s="4" t="s">
        <v>211</v>
      </c>
      <c r="D15" s="4" t="s">
        <v>219</v>
      </c>
      <c r="E15" s="4" t="s">
        <v>244</v>
      </c>
      <c r="F15" s="4" t="s">
        <v>140</v>
      </c>
      <c r="G15" s="3">
        <v>1</v>
      </c>
      <c r="H15" s="4" t="s">
        <v>144</v>
      </c>
      <c r="I15" s="4" t="s">
        <v>267</v>
      </c>
      <c r="J15" s="4"/>
      <c r="K15" s="73" t="s">
        <v>78</v>
      </c>
      <c r="L15" s="39" t="str">
        <f t="shared" si="2"/>
        <v>3</v>
      </c>
      <c r="M15" s="39" t="s">
        <v>342</v>
      </c>
      <c r="N15" s="39" t="str">
        <f t="shared" si="3"/>
        <v>4</v>
      </c>
      <c r="O15" s="74">
        <f t="shared" si="0"/>
        <v>12</v>
      </c>
      <c r="P15" s="39" t="s">
        <v>86</v>
      </c>
      <c r="Q15" s="39">
        <f t="shared" si="4"/>
        <v>1</v>
      </c>
      <c r="R15" s="74">
        <f t="shared" si="5"/>
        <v>12</v>
      </c>
      <c r="S15" s="1" t="str">
        <f t="shared" si="6"/>
        <v>PRIORITE 3</v>
      </c>
      <c r="T15" s="4" t="s">
        <v>312</v>
      </c>
      <c r="U15" s="73"/>
      <c r="V15" s="75" t="str">
        <f t="shared" si="10"/>
        <v/>
      </c>
      <c r="W15" s="39"/>
      <c r="X15" s="75" t="str">
        <f t="shared" si="11"/>
        <v/>
      </c>
      <c r="Y15" s="74" t="e">
        <f t="shared" si="12"/>
        <v>#VALUE!</v>
      </c>
      <c r="Z15" s="1" t="e">
        <f t="shared" si="13"/>
        <v>#VALUE!</v>
      </c>
      <c r="AA15" s="8"/>
      <c r="AB15" s="8"/>
      <c r="AC15" s="6"/>
      <c r="AD15" s="145">
        <v>0</v>
      </c>
      <c r="AE15" s="6"/>
      <c r="AF15" s="6"/>
      <c r="AG15" s="6"/>
      <c r="AH15" s="8"/>
      <c r="AI15" s="6"/>
    </row>
    <row r="16" spans="1:35" ht="43.5" x14ac:dyDescent="0.35">
      <c r="A16" s="2">
        <v>43388</v>
      </c>
      <c r="B16" s="4" t="s">
        <v>48</v>
      </c>
      <c r="C16" s="4" t="s">
        <v>211</v>
      </c>
      <c r="D16" s="4" t="s">
        <v>219</v>
      </c>
      <c r="E16" s="4" t="s">
        <v>244</v>
      </c>
      <c r="F16" s="4" t="s">
        <v>141</v>
      </c>
      <c r="G16" s="3">
        <v>1</v>
      </c>
      <c r="H16" s="4" t="s">
        <v>144</v>
      </c>
      <c r="I16" s="4" t="s">
        <v>267</v>
      </c>
      <c r="J16" s="4"/>
      <c r="K16" s="73" t="s">
        <v>78</v>
      </c>
      <c r="L16" s="39" t="str">
        <f t="shared" si="2"/>
        <v>3</v>
      </c>
      <c r="M16" s="39" t="s">
        <v>342</v>
      </c>
      <c r="N16" s="39" t="str">
        <f t="shared" si="3"/>
        <v>4</v>
      </c>
      <c r="O16" s="74">
        <f t="shared" si="0"/>
        <v>12</v>
      </c>
      <c r="P16" s="39" t="s">
        <v>86</v>
      </c>
      <c r="Q16" s="39">
        <f t="shared" si="4"/>
        <v>1</v>
      </c>
      <c r="R16" s="74">
        <f t="shared" si="5"/>
        <v>12</v>
      </c>
      <c r="S16" s="1" t="str">
        <f t="shared" si="6"/>
        <v>PRIORITE 3</v>
      </c>
      <c r="T16" s="4" t="s">
        <v>312</v>
      </c>
      <c r="U16" s="73"/>
      <c r="V16" s="75" t="str">
        <f t="shared" si="10"/>
        <v/>
      </c>
      <c r="W16" s="39"/>
      <c r="X16" s="75" t="str">
        <f t="shared" si="11"/>
        <v/>
      </c>
      <c r="Y16" s="74" t="e">
        <f t="shared" si="12"/>
        <v>#VALUE!</v>
      </c>
      <c r="Z16" s="1" t="e">
        <f t="shared" si="13"/>
        <v>#VALUE!</v>
      </c>
      <c r="AA16" s="8"/>
      <c r="AB16" s="8"/>
      <c r="AC16" s="6"/>
      <c r="AD16" s="145">
        <v>0</v>
      </c>
      <c r="AE16" s="6"/>
      <c r="AF16" s="6"/>
      <c r="AG16" s="6"/>
      <c r="AH16" s="8"/>
      <c r="AI16" s="6"/>
    </row>
    <row r="17" spans="1:35" ht="29" x14ac:dyDescent="0.35">
      <c r="A17" s="2">
        <v>43388</v>
      </c>
      <c r="B17" s="4" t="s">
        <v>48</v>
      </c>
      <c r="C17" s="4" t="s">
        <v>211</v>
      </c>
      <c r="D17" s="4" t="s">
        <v>219</v>
      </c>
      <c r="E17" s="4" t="s">
        <v>25</v>
      </c>
      <c r="F17" s="4" t="s">
        <v>140</v>
      </c>
      <c r="G17" s="3">
        <v>1</v>
      </c>
      <c r="H17" s="4" t="s">
        <v>144</v>
      </c>
      <c r="I17" s="4" t="s">
        <v>268</v>
      </c>
      <c r="J17" s="4" t="s">
        <v>327</v>
      </c>
      <c r="K17" s="73" t="s">
        <v>78</v>
      </c>
      <c r="L17" s="39" t="str">
        <f t="shared" si="2"/>
        <v>3</v>
      </c>
      <c r="M17" s="39" t="s">
        <v>342</v>
      </c>
      <c r="N17" s="39" t="str">
        <f t="shared" si="3"/>
        <v>4</v>
      </c>
      <c r="O17" s="74">
        <f t="shared" si="0"/>
        <v>12</v>
      </c>
      <c r="P17" s="39" t="s">
        <v>84</v>
      </c>
      <c r="Q17" s="39">
        <f t="shared" si="4"/>
        <v>0.7</v>
      </c>
      <c r="R17" s="74">
        <f t="shared" si="5"/>
        <v>8.3999999999999986</v>
      </c>
      <c r="S17" s="1" t="str">
        <f t="shared" si="6"/>
        <v>PRIORITE 3</v>
      </c>
      <c r="T17" s="4" t="s">
        <v>310</v>
      </c>
      <c r="U17" s="73"/>
      <c r="V17" s="75" t="str">
        <f t="shared" si="10"/>
        <v/>
      </c>
      <c r="W17" s="39"/>
      <c r="X17" s="75" t="str">
        <f t="shared" si="11"/>
        <v/>
      </c>
      <c r="Y17" s="74" t="e">
        <f t="shared" si="12"/>
        <v>#VALUE!</v>
      </c>
      <c r="Z17" s="1" t="e">
        <f t="shared" si="13"/>
        <v>#VALUE!</v>
      </c>
      <c r="AA17" s="8"/>
      <c r="AB17" s="8"/>
      <c r="AC17" s="6"/>
      <c r="AD17" s="145">
        <v>0</v>
      </c>
      <c r="AE17" s="6"/>
      <c r="AF17" s="6"/>
      <c r="AG17" s="6"/>
      <c r="AH17" s="8"/>
      <c r="AI17" s="6"/>
    </row>
    <row r="18" spans="1:35" ht="29" x14ac:dyDescent="0.35">
      <c r="A18" s="2">
        <v>43388</v>
      </c>
      <c r="B18" s="4" t="s">
        <v>48</v>
      </c>
      <c r="C18" s="4" t="s">
        <v>211</v>
      </c>
      <c r="D18" s="4" t="s">
        <v>219</v>
      </c>
      <c r="E18" s="4" t="s">
        <v>25</v>
      </c>
      <c r="F18" s="4" t="s">
        <v>141</v>
      </c>
      <c r="G18" s="3">
        <v>1</v>
      </c>
      <c r="H18" s="4" t="s">
        <v>144</v>
      </c>
      <c r="I18" s="4" t="s">
        <v>268</v>
      </c>
      <c r="J18" s="4"/>
      <c r="K18" s="73" t="s">
        <v>78</v>
      </c>
      <c r="L18" s="39" t="str">
        <f t="shared" si="2"/>
        <v>3</v>
      </c>
      <c r="M18" s="39" t="s">
        <v>342</v>
      </c>
      <c r="N18" s="39" t="str">
        <f t="shared" si="3"/>
        <v>4</v>
      </c>
      <c r="O18" s="74">
        <f t="shared" si="0"/>
        <v>12</v>
      </c>
      <c r="P18" s="39" t="s">
        <v>86</v>
      </c>
      <c r="Q18" s="39">
        <f t="shared" si="4"/>
        <v>1</v>
      </c>
      <c r="R18" s="74">
        <f t="shared" si="5"/>
        <v>12</v>
      </c>
      <c r="S18" s="1" t="str">
        <f t="shared" si="6"/>
        <v>PRIORITE 3</v>
      </c>
      <c r="T18" s="4" t="s">
        <v>310</v>
      </c>
      <c r="U18" s="73"/>
      <c r="V18" s="75" t="str">
        <f t="shared" si="10"/>
        <v/>
      </c>
      <c r="W18" s="39"/>
      <c r="X18" s="75" t="str">
        <f t="shared" si="11"/>
        <v/>
      </c>
      <c r="Y18" s="74" t="e">
        <f t="shared" si="12"/>
        <v>#VALUE!</v>
      </c>
      <c r="Z18" s="1" t="e">
        <f t="shared" si="13"/>
        <v>#VALUE!</v>
      </c>
      <c r="AA18" s="8"/>
      <c r="AB18" s="8"/>
      <c r="AC18" s="6"/>
      <c r="AD18" s="145">
        <v>0</v>
      </c>
      <c r="AE18" s="6"/>
      <c r="AF18" s="6"/>
      <c r="AG18" s="6"/>
      <c r="AH18" s="8"/>
      <c r="AI18" s="6"/>
    </row>
    <row r="19" spans="1:35" ht="29" x14ac:dyDescent="0.35">
      <c r="A19" s="2">
        <v>43388</v>
      </c>
      <c r="B19" s="4" t="s">
        <v>48</v>
      </c>
      <c r="C19" s="4" t="s">
        <v>211</v>
      </c>
      <c r="D19" s="4" t="s">
        <v>219</v>
      </c>
      <c r="E19" s="4" t="s">
        <v>25</v>
      </c>
      <c r="F19" s="4" t="s">
        <v>140</v>
      </c>
      <c r="G19" s="3">
        <v>1</v>
      </c>
      <c r="H19" s="4" t="s">
        <v>144</v>
      </c>
      <c r="I19" s="4" t="s">
        <v>269</v>
      </c>
      <c r="J19" s="4" t="s">
        <v>327</v>
      </c>
      <c r="K19" s="73" t="s">
        <v>78</v>
      </c>
      <c r="L19" s="39" t="str">
        <f t="shared" si="2"/>
        <v>3</v>
      </c>
      <c r="M19" s="39" t="s">
        <v>343</v>
      </c>
      <c r="N19" s="39" t="str">
        <f t="shared" si="3"/>
        <v>1</v>
      </c>
      <c r="O19" s="74">
        <f t="shared" si="0"/>
        <v>3</v>
      </c>
      <c r="P19" s="39" t="s">
        <v>84</v>
      </c>
      <c r="Q19" s="39">
        <f t="shared" si="4"/>
        <v>0.7</v>
      </c>
      <c r="R19" s="74">
        <f t="shared" si="5"/>
        <v>2.0999999999999996</v>
      </c>
      <c r="S19" s="1" t="str">
        <f t="shared" si="6"/>
        <v>PRIORITE 4</v>
      </c>
      <c r="T19" s="4" t="s">
        <v>310</v>
      </c>
      <c r="U19" s="73"/>
      <c r="V19" s="75" t="str">
        <f t="shared" si="10"/>
        <v/>
      </c>
      <c r="W19" s="39"/>
      <c r="X19" s="75" t="str">
        <f t="shared" si="11"/>
        <v/>
      </c>
      <c r="Y19" s="74" t="e">
        <f t="shared" si="12"/>
        <v>#VALUE!</v>
      </c>
      <c r="Z19" s="1" t="e">
        <f t="shared" si="13"/>
        <v>#VALUE!</v>
      </c>
      <c r="AA19" s="8"/>
      <c r="AB19" s="8"/>
      <c r="AC19" s="6"/>
      <c r="AD19" s="145">
        <v>0</v>
      </c>
      <c r="AE19" s="6"/>
      <c r="AF19" s="6"/>
      <c r="AG19" s="6"/>
      <c r="AH19" s="8"/>
      <c r="AI19" s="6"/>
    </row>
    <row r="20" spans="1:35" ht="29" x14ac:dyDescent="0.35">
      <c r="A20" s="2">
        <v>43388</v>
      </c>
      <c r="B20" s="4" t="s">
        <v>48</v>
      </c>
      <c r="C20" s="4" t="s">
        <v>211</v>
      </c>
      <c r="D20" s="4" t="s">
        <v>219</v>
      </c>
      <c r="E20" s="4" t="s">
        <v>25</v>
      </c>
      <c r="F20" s="4" t="s">
        <v>141</v>
      </c>
      <c r="G20" s="3">
        <v>1</v>
      </c>
      <c r="H20" s="4" t="s">
        <v>144</v>
      </c>
      <c r="I20" s="4" t="s">
        <v>269</v>
      </c>
      <c r="J20" s="4"/>
      <c r="K20" s="73" t="s">
        <v>79</v>
      </c>
      <c r="L20" s="39">
        <f t="shared" si="2"/>
        <v>2</v>
      </c>
      <c r="M20" s="39" t="s">
        <v>343</v>
      </c>
      <c r="N20" s="39" t="str">
        <f t="shared" si="3"/>
        <v>1</v>
      </c>
      <c r="O20" s="74">
        <f t="shared" si="0"/>
        <v>2</v>
      </c>
      <c r="P20" s="39" t="s">
        <v>86</v>
      </c>
      <c r="Q20" s="39">
        <f t="shared" si="4"/>
        <v>1</v>
      </c>
      <c r="R20" s="74">
        <f t="shared" si="5"/>
        <v>2</v>
      </c>
      <c r="S20" s="1" t="str">
        <f t="shared" si="6"/>
        <v>PRIORITE 4</v>
      </c>
      <c r="T20" s="4" t="s">
        <v>310</v>
      </c>
      <c r="U20" s="73"/>
      <c r="V20" s="75" t="str">
        <f t="shared" si="10"/>
        <v/>
      </c>
      <c r="W20" s="39"/>
      <c r="X20" s="75" t="str">
        <f t="shared" si="11"/>
        <v/>
      </c>
      <c r="Y20" s="74" t="e">
        <f t="shared" si="12"/>
        <v>#VALUE!</v>
      </c>
      <c r="Z20" s="1" t="e">
        <f t="shared" si="13"/>
        <v>#VALUE!</v>
      </c>
      <c r="AA20" s="8"/>
      <c r="AB20" s="8"/>
      <c r="AC20" s="6"/>
      <c r="AD20" s="145">
        <v>0</v>
      </c>
      <c r="AE20" s="6"/>
      <c r="AF20" s="6"/>
      <c r="AG20" s="6"/>
      <c r="AH20" s="8"/>
      <c r="AI20" s="6"/>
    </row>
    <row r="21" spans="1:35" ht="29" x14ac:dyDescent="0.35">
      <c r="A21" s="2">
        <v>43535</v>
      </c>
      <c r="B21" s="4" t="s">
        <v>48</v>
      </c>
      <c r="C21" s="4" t="s">
        <v>211</v>
      </c>
      <c r="D21" s="4" t="s">
        <v>220</v>
      </c>
      <c r="E21" s="4" t="s">
        <v>243</v>
      </c>
      <c r="F21" s="4" t="s">
        <v>141</v>
      </c>
      <c r="G21" s="3">
        <v>1</v>
      </c>
      <c r="H21" s="4" t="s">
        <v>255</v>
      </c>
      <c r="I21" s="4" t="s">
        <v>256</v>
      </c>
      <c r="J21" s="4" t="s">
        <v>328</v>
      </c>
      <c r="K21" s="73" t="s">
        <v>78</v>
      </c>
      <c r="L21" s="39" t="str">
        <f t="shared" si="2"/>
        <v>3</v>
      </c>
      <c r="M21" s="39" t="s">
        <v>340</v>
      </c>
      <c r="N21" s="39">
        <f t="shared" si="3"/>
        <v>7</v>
      </c>
      <c r="O21" s="74">
        <f t="shared" si="0"/>
        <v>21</v>
      </c>
      <c r="P21" s="39" t="s">
        <v>84</v>
      </c>
      <c r="Q21" s="39">
        <f t="shared" si="4"/>
        <v>0.7</v>
      </c>
      <c r="R21" s="74">
        <f t="shared" si="5"/>
        <v>14.7</v>
      </c>
      <c r="S21" s="1" t="str">
        <f t="shared" si="6"/>
        <v>PRIORITE 3</v>
      </c>
      <c r="T21" s="4"/>
      <c r="U21" s="73"/>
      <c r="V21" s="75" t="str">
        <f t="shared" si="10"/>
        <v/>
      </c>
      <c r="W21" s="39"/>
      <c r="X21" s="75" t="str">
        <f t="shared" si="11"/>
        <v/>
      </c>
      <c r="Y21" s="74" t="e">
        <f t="shared" si="12"/>
        <v>#VALUE!</v>
      </c>
      <c r="Z21" s="1" t="e">
        <f t="shared" si="13"/>
        <v>#VALUE!</v>
      </c>
      <c r="AA21" s="8"/>
      <c r="AB21" s="8"/>
      <c r="AC21" s="6"/>
      <c r="AD21" s="145">
        <v>0</v>
      </c>
      <c r="AE21" s="6"/>
      <c r="AF21" s="6"/>
      <c r="AG21" s="6"/>
      <c r="AH21" s="8"/>
      <c r="AI21" s="6"/>
    </row>
    <row r="22" spans="1:35" ht="29" x14ac:dyDescent="0.35">
      <c r="A22" s="2">
        <v>43535</v>
      </c>
      <c r="B22" s="4" t="s">
        <v>48</v>
      </c>
      <c r="C22" s="4" t="s">
        <v>211</v>
      </c>
      <c r="D22" s="4" t="s">
        <v>220</v>
      </c>
      <c r="E22" s="4" t="s">
        <v>243</v>
      </c>
      <c r="F22" s="4" t="s">
        <v>140</v>
      </c>
      <c r="G22" s="3">
        <v>1</v>
      </c>
      <c r="H22" s="4" t="s">
        <v>255</v>
      </c>
      <c r="I22" s="4" t="s">
        <v>256</v>
      </c>
      <c r="J22" s="4" t="s">
        <v>328</v>
      </c>
      <c r="K22" s="73" t="s">
        <v>78</v>
      </c>
      <c r="L22" s="39" t="str">
        <f t="shared" si="2"/>
        <v>3</v>
      </c>
      <c r="M22" s="39" t="s">
        <v>340</v>
      </c>
      <c r="N22" s="39">
        <f t="shared" si="3"/>
        <v>7</v>
      </c>
      <c r="O22" s="74">
        <f t="shared" si="0"/>
        <v>21</v>
      </c>
      <c r="P22" s="39" t="s">
        <v>84</v>
      </c>
      <c r="Q22" s="39">
        <f t="shared" si="4"/>
        <v>0.7</v>
      </c>
      <c r="R22" s="74">
        <f t="shared" si="5"/>
        <v>14.7</v>
      </c>
      <c r="S22" s="1" t="str">
        <f t="shared" si="6"/>
        <v>PRIORITE 3</v>
      </c>
      <c r="T22" s="4"/>
      <c r="U22" s="73"/>
      <c r="V22" s="75" t="str">
        <f t="shared" si="10"/>
        <v/>
      </c>
      <c r="W22" s="39"/>
      <c r="X22" s="75" t="str">
        <f t="shared" si="11"/>
        <v/>
      </c>
      <c r="Y22" s="74" t="e">
        <f t="shared" si="12"/>
        <v>#VALUE!</v>
      </c>
      <c r="Z22" s="1" t="e">
        <f t="shared" si="13"/>
        <v>#VALUE!</v>
      </c>
      <c r="AA22" s="8"/>
      <c r="AB22" s="8"/>
      <c r="AC22" s="6"/>
      <c r="AD22" s="145">
        <v>0</v>
      </c>
      <c r="AE22" s="6"/>
      <c r="AF22" s="6"/>
      <c r="AG22" s="6"/>
      <c r="AH22" s="8"/>
      <c r="AI22" s="6"/>
    </row>
    <row r="23" spans="1:35" ht="29" x14ac:dyDescent="0.35">
      <c r="A23" s="2">
        <v>43388</v>
      </c>
      <c r="B23" s="4" t="s">
        <v>48</v>
      </c>
      <c r="C23" s="4" t="s">
        <v>212</v>
      </c>
      <c r="D23" s="4" t="s">
        <v>220</v>
      </c>
      <c r="E23" s="4" t="s">
        <v>24</v>
      </c>
      <c r="F23" s="4" t="s">
        <v>140</v>
      </c>
      <c r="G23" s="3">
        <v>1</v>
      </c>
      <c r="H23" s="4" t="s">
        <v>147</v>
      </c>
      <c r="I23" s="4" t="s">
        <v>270</v>
      </c>
      <c r="J23" s="4" t="s">
        <v>322</v>
      </c>
      <c r="K23" s="73" t="s">
        <v>78</v>
      </c>
      <c r="L23" s="39" t="str">
        <f t="shared" si="2"/>
        <v>3</v>
      </c>
      <c r="M23" s="39" t="s">
        <v>340</v>
      </c>
      <c r="N23" s="39">
        <f t="shared" si="3"/>
        <v>7</v>
      </c>
      <c r="O23" s="74">
        <f t="shared" si="0"/>
        <v>21</v>
      </c>
      <c r="P23" s="39" t="s">
        <v>84</v>
      </c>
      <c r="Q23" s="39">
        <f t="shared" si="4"/>
        <v>0.7</v>
      </c>
      <c r="R23" s="74">
        <f t="shared" si="5"/>
        <v>14.7</v>
      </c>
      <c r="S23" s="1" t="str">
        <f t="shared" si="6"/>
        <v>PRIORITE 3</v>
      </c>
      <c r="T23" s="4"/>
      <c r="U23" s="73"/>
      <c r="V23" s="75" t="str">
        <f t="shared" si="10"/>
        <v/>
      </c>
      <c r="W23" s="39"/>
      <c r="X23" s="75" t="str">
        <f t="shared" si="11"/>
        <v/>
      </c>
      <c r="Y23" s="74" t="e">
        <f t="shared" si="12"/>
        <v>#VALUE!</v>
      </c>
      <c r="Z23" s="1" t="e">
        <f t="shared" si="13"/>
        <v>#VALUE!</v>
      </c>
      <c r="AA23" s="8"/>
      <c r="AB23" s="8"/>
      <c r="AC23" s="6"/>
      <c r="AD23" s="145">
        <v>0</v>
      </c>
      <c r="AE23" s="6"/>
      <c r="AF23" s="6"/>
      <c r="AG23" s="6"/>
      <c r="AH23" s="8"/>
      <c r="AI23" s="6"/>
    </row>
    <row r="24" spans="1:35" ht="29" x14ac:dyDescent="0.35">
      <c r="A24" s="2">
        <v>43388</v>
      </c>
      <c r="B24" s="4" t="s">
        <v>48</v>
      </c>
      <c r="C24" s="4" t="s">
        <v>211</v>
      </c>
      <c r="D24" s="4" t="s">
        <v>220</v>
      </c>
      <c r="E24" s="4" t="s">
        <v>24</v>
      </c>
      <c r="F24" s="4" t="s">
        <v>140</v>
      </c>
      <c r="G24" s="3">
        <v>1</v>
      </c>
      <c r="H24" s="4" t="s">
        <v>147</v>
      </c>
      <c r="I24" s="4" t="s">
        <v>270</v>
      </c>
      <c r="J24" s="4" t="s">
        <v>322</v>
      </c>
      <c r="K24" s="73" t="s">
        <v>78</v>
      </c>
      <c r="L24" s="39" t="str">
        <f t="shared" si="2"/>
        <v>3</v>
      </c>
      <c r="M24" s="39" t="s">
        <v>340</v>
      </c>
      <c r="N24" s="39">
        <f t="shared" si="3"/>
        <v>7</v>
      </c>
      <c r="O24" s="74">
        <f t="shared" si="0"/>
        <v>21</v>
      </c>
      <c r="P24" s="39" t="s">
        <v>84</v>
      </c>
      <c r="Q24" s="39">
        <f t="shared" si="4"/>
        <v>0.7</v>
      </c>
      <c r="R24" s="74">
        <f t="shared" si="5"/>
        <v>14.7</v>
      </c>
      <c r="S24" s="1" t="str">
        <f t="shared" si="6"/>
        <v>PRIORITE 3</v>
      </c>
      <c r="T24" s="4"/>
      <c r="U24" s="73"/>
      <c r="V24" s="75" t="str">
        <f t="shared" si="10"/>
        <v/>
      </c>
      <c r="W24" s="39"/>
      <c r="X24" s="75" t="str">
        <f t="shared" si="11"/>
        <v/>
      </c>
      <c r="Y24" s="74" t="e">
        <f t="shared" si="12"/>
        <v>#VALUE!</v>
      </c>
      <c r="Z24" s="1" t="e">
        <f t="shared" si="13"/>
        <v>#VALUE!</v>
      </c>
      <c r="AA24" s="8"/>
      <c r="AB24" s="8"/>
      <c r="AC24" s="6"/>
      <c r="AD24" s="145">
        <v>0</v>
      </c>
      <c r="AE24" s="6"/>
      <c r="AF24" s="6"/>
      <c r="AG24" s="6"/>
      <c r="AH24" s="8"/>
      <c r="AI24" s="6"/>
    </row>
    <row r="25" spans="1:35" ht="29" x14ac:dyDescent="0.35">
      <c r="A25" s="2">
        <v>43535</v>
      </c>
      <c r="B25" s="4" t="s">
        <v>48</v>
      </c>
      <c r="C25" s="4" t="s">
        <v>212</v>
      </c>
      <c r="D25" s="4" t="s">
        <v>220</v>
      </c>
      <c r="E25" s="4" t="s">
        <v>236</v>
      </c>
      <c r="F25" s="4" t="s">
        <v>140</v>
      </c>
      <c r="G25" s="3">
        <v>1</v>
      </c>
      <c r="H25" s="4" t="s">
        <v>148</v>
      </c>
      <c r="I25" s="4" t="s">
        <v>271</v>
      </c>
      <c r="J25" s="4" t="s">
        <v>318</v>
      </c>
      <c r="K25" s="73" t="s">
        <v>77</v>
      </c>
      <c r="L25" s="39" t="str">
        <f t="shared" si="2"/>
        <v>4</v>
      </c>
      <c r="M25" s="39" t="s">
        <v>340</v>
      </c>
      <c r="N25" s="39">
        <f t="shared" si="3"/>
        <v>7</v>
      </c>
      <c r="O25" s="74">
        <f t="shared" si="0"/>
        <v>28</v>
      </c>
      <c r="P25" s="39" t="s">
        <v>84</v>
      </c>
      <c r="Q25" s="39">
        <f t="shared" si="4"/>
        <v>0.7</v>
      </c>
      <c r="R25" s="74">
        <f t="shared" si="5"/>
        <v>19.599999999999998</v>
      </c>
      <c r="S25" s="1" t="str">
        <f t="shared" si="6"/>
        <v>PRIORITE 2</v>
      </c>
      <c r="T25" s="4" t="s">
        <v>309</v>
      </c>
      <c r="U25" s="73"/>
      <c r="V25" s="75" t="str">
        <f t="shared" si="10"/>
        <v/>
      </c>
      <c r="W25" s="39"/>
      <c r="X25" s="75" t="str">
        <f t="shared" si="11"/>
        <v/>
      </c>
      <c r="Y25" s="74" t="e">
        <f t="shared" si="12"/>
        <v>#VALUE!</v>
      </c>
      <c r="Z25" s="1" t="e">
        <f t="shared" si="13"/>
        <v>#VALUE!</v>
      </c>
      <c r="AA25" s="8"/>
      <c r="AB25" s="8"/>
      <c r="AC25" s="6"/>
      <c r="AD25" s="145">
        <v>0</v>
      </c>
      <c r="AE25" s="6"/>
      <c r="AF25" s="6"/>
      <c r="AG25" s="6"/>
      <c r="AH25" s="8"/>
      <c r="AI25" s="6"/>
    </row>
    <row r="26" spans="1:35" ht="29" x14ac:dyDescent="0.35">
      <c r="A26" s="2">
        <v>43535</v>
      </c>
      <c r="B26" s="4" t="s">
        <v>48</v>
      </c>
      <c r="C26" s="4" t="s">
        <v>211</v>
      </c>
      <c r="D26" s="4" t="s">
        <v>220</v>
      </c>
      <c r="E26" s="4" t="s">
        <v>236</v>
      </c>
      <c r="F26" s="4" t="s">
        <v>140</v>
      </c>
      <c r="G26" s="3">
        <v>1</v>
      </c>
      <c r="H26" s="4" t="s">
        <v>148</v>
      </c>
      <c r="I26" s="4" t="s">
        <v>271</v>
      </c>
      <c r="J26" s="4" t="s">
        <v>318</v>
      </c>
      <c r="K26" s="73" t="s">
        <v>77</v>
      </c>
      <c r="L26" s="39" t="str">
        <f t="shared" si="2"/>
        <v>4</v>
      </c>
      <c r="M26" s="39" t="s">
        <v>340</v>
      </c>
      <c r="N26" s="39">
        <f t="shared" si="3"/>
        <v>7</v>
      </c>
      <c r="O26" s="74">
        <f t="shared" si="0"/>
        <v>28</v>
      </c>
      <c r="P26" s="39" t="s">
        <v>84</v>
      </c>
      <c r="Q26" s="39">
        <f t="shared" si="4"/>
        <v>0.7</v>
      </c>
      <c r="R26" s="74">
        <f t="shared" si="5"/>
        <v>19.599999999999998</v>
      </c>
      <c r="S26" s="1" t="str">
        <f t="shared" si="6"/>
        <v>PRIORITE 2</v>
      </c>
      <c r="T26" s="4" t="s">
        <v>309</v>
      </c>
      <c r="U26" s="73"/>
      <c r="V26" s="75" t="str">
        <f t="shared" si="10"/>
        <v/>
      </c>
      <c r="W26" s="39"/>
      <c r="X26" s="75" t="str">
        <f t="shared" si="11"/>
        <v/>
      </c>
      <c r="Y26" s="74" t="e">
        <f t="shared" si="12"/>
        <v>#VALUE!</v>
      </c>
      <c r="Z26" s="1" t="e">
        <f t="shared" si="13"/>
        <v>#VALUE!</v>
      </c>
      <c r="AA26" s="8"/>
      <c r="AB26" s="8"/>
      <c r="AC26" s="6"/>
      <c r="AD26" s="145">
        <v>0</v>
      </c>
      <c r="AE26" s="6"/>
      <c r="AF26" s="6"/>
      <c r="AG26" s="6"/>
      <c r="AH26" s="8"/>
      <c r="AI26" s="6"/>
    </row>
    <row r="27" spans="1:35" ht="29" x14ac:dyDescent="0.35">
      <c r="A27" s="2">
        <v>43535</v>
      </c>
      <c r="B27" s="4" t="s">
        <v>48</v>
      </c>
      <c r="C27" s="4" t="s">
        <v>212</v>
      </c>
      <c r="D27" s="4" t="s">
        <v>220</v>
      </c>
      <c r="E27" s="4" t="s">
        <v>26</v>
      </c>
      <c r="F27" s="4" t="s">
        <v>140</v>
      </c>
      <c r="G27" s="3">
        <v>1</v>
      </c>
      <c r="H27" s="4" t="s">
        <v>148</v>
      </c>
      <c r="I27" s="4" t="s">
        <v>272</v>
      </c>
      <c r="J27" s="4" t="s">
        <v>329</v>
      </c>
      <c r="K27" s="73" t="s">
        <v>77</v>
      </c>
      <c r="L27" s="39" t="str">
        <f t="shared" si="2"/>
        <v>4</v>
      </c>
      <c r="M27" s="39" t="s">
        <v>340</v>
      </c>
      <c r="N27" s="39">
        <f t="shared" si="3"/>
        <v>7</v>
      </c>
      <c r="O27" s="74">
        <f t="shared" si="0"/>
        <v>28</v>
      </c>
      <c r="P27" s="39" t="s">
        <v>84</v>
      </c>
      <c r="Q27" s="39">
        <f t="shared" si="4"/>
        <v>0.7</v>
      </c>
      <c r="R27" s="74">
        <f t="shared" si="5"/>
        <v>19.599999999999998</v>
      </c>
      <c r="S27" s="1" t="str">
        <f t="shared" si="6"/>
        <v>PRIORITE 2</v>
      </c>
      <c r="T27" s="4" t="s">
        <v>309</v>
      </c>
      <c r="U27" s="73"/>
      <c r="V27" s="75" t="str">
        <f t="shared" si="10"/>
        <v/>
      </c>
      <c r="W27" s="39"/>
      <c r="X27" s="75" t="str">
        <f t="shared" si="11"/>
        <v/>
      </c>
      <c r="Y27" s="74" t="e">
        <f t="shared" si="12"/>
        <v>#VALUE!</v>
      </c>
      <c r="Z27" s="1" t="e">
        <f t="shared" si="13"/>
        <v>#VALUE!</v>
      </c>
      <c r="AA27" s="8"/>
      <c r="AB27" s="8"/>
      <c r="AC27" s="6"/>
      <c r="AD27" s="145">
        <v>0</v>
      </c>
      <c r="AE27" s="6"/>
      <c r="AF27" s="6"/>
      <c r="AG27" s="6"/>
      <c r="AH27" s="8"/>
      <c r="AI27" s="6"/>
    </row>
    <row r="28" spans="1:35" ht="29" x14ac:dyDescent="0.35">
      <c r="A28" s="2">
        <v>43535</v>
      </c>
      <c r="B28" s="4" t="s">
        <v>48</v>
      </c>
      <c r="C28" s="4" t="s">
        <v>211</v>
      </c>
      <c r="D28" s="4" t="s">
        <v>220</v>
      </c>
      <c r="E28" s="4" t="s">
        <v>26</v>
      </c>
      <c r="F28" s="4" t="s">
        <v>140</v>
      </c>
      <c r="G28" s="3">
        <v>1</v>
      </c>
      <c r="H28" s="4" t="s">
        <v>148</v>
      </c>
      <c r="I28" s="4" t="s">
        <v>273</v>
      </c>
      <c r="J28" s="4" t="s">
        <v>329</v>
      </c>
      <c r="K28" s="73" t="s">
        <v>77</v>
      </c>
      <c r="L28" s="39" t="str">
        <f t="shared" si="2"/>
        <v>4</v>
      </c>
      <c r="M28" s="39" t="s">
        <v>340</v>
      </c>
      <c r="N28" s="39">
        <f t="shared" si="3"/>
        <v>7</v>
      </c>
      <c r="O28" s="74">
        <f t="shared" si="0"/>
        <v>28</v>
      </c>
      <c r="P28" s="39" t="s">
        <v>84</v>
      </c>
      <c r="Q28" s="39">
        <f t="shared" si="4"/>
        <v>0.7</v>
      </c>
      <c r="R28" s="74">
        <f t="shared" si="5"/>
        <v>19.599999999999998</v>
      </c>
      <c r="S28" s="1" t="str">
        <f t="shared" si="6"/>
        <v>PRIORITE 2</v>
      </c>
      <c r="T28" s="4" t="s">
        <v>309</v>
      </c>
      <c r="U28" s="73"/>
      <c r="V28" s="75" t="str">
        <f t="shared" si="10"/>
        <v/>
      </c>
      <c r="W28" s="39"/>
      <c r="X28" s="75" t="str">
        <f t="shared" si="11"/>
        <v/>
      </c>
      <c r="Y28" s="74" t="e">
        <f t="shared" si="12"/>
        <v>#VALUE!</v>
      </c>
      <c r="Z28" s="1" t="e">
        <f t="shared" si="13"/>
        <v>#VALUE!</v>
      </c>
      <c r="AA28" s="8"/>
      <c r="AB28" s="8"/>
      <c r="AC28" s="6"/>
      <c r="AD28" s="145">
        <v>0</v>
      </c>
      <c r="AE28" s="6"/>
      <c r="AF28" s="6"/>
      <c r="AG28" s="6"/>
      <c r="AH28" s="8"/>
      <c r="AI28" s="6"/>
    </row>
    <row r="29" spans="1:35" ht="43.5" x14ac:dyDescent="0.35">
      <c r="A29" s="2">
        <v>43388</v>
      </c>
      <c r="B29" s="4" t="s">
        <v>48</v>
      </c>
      <c r="C29" s="4" t="s">
        <v>211</v>
      </c>
      <c r="D29" s="4" t="s">
        <v>220</v>
      </c>
      <c r="E29" s="4" t="s">
        <v>30</v>
      </c>
      <c r="F29" s="4" t="s">
        <v>140</v>
      </c>
      <c r="G29" s="3">
        <v>1</v>
      </c>
      <c r="H29" s="4" t="s">
        <v>144</v>
      </c>
      <c r="I29" s="4" t="s">
        <v>274</v>
      </c>
      <c r="J29" s="4" t="s">
        <v>327</v>
      </c>
      <c r="K29" s="73" t="s">
        <v>79</v>
      </c>
      <c r="L29" s="39">
        <f t="shared" si="2"/>
        <v>2</v>
      </c>
      <c r="M29" s="39" t="s">
        <v>341</v>
      </c>
      <c r="N29" s="39" t="str">
        <f t="shared" si="3"/>
        <v>10</v>
      </c>
      <c r="O29" s="74">
        <f t="shared" si="0"/>
        <v>20</v>
      </c>
      <c r="P29" s="39" t="s">
        <v>84</v>
      </c>
      <c r="Q29" s="39">
        <f t="shared" si="4"/>
        <v>0.7</v>
      </c>
      <c r="R29" s="74">
        <f t="shared" si="5"/>
        <v>14</v>
      </c>
      <c r="S29" s="1" t="str">
        <f t="shared" si="6"/>
        <v>PRIORITE 3</v>
      </c>
      <c r="T29" s="4"/>
      <c r="U29" s="73"/>
      <c r="V29" s="75" t="str">
        <f t="shared" si="10"/>
        <v/>
      </c>
      <c r="W29" s="39"/>
      <c r="X29" s="75" t="str">
        <f t="shared" si="11"/>
        <v/>
      </c>
      <c r="Y29" s="74" t="e">
        <f t="shared" si="12"/>
        <v>#VALUE!</v>
      </c>
      <c r="Z29" s="1" t="e">
        <f t="shared" si="13"/>
        <v>#VALUE!</v>
      </c>
      <c r="AA29" s="8"/>
      <c r="AB29" s="8"/>
      <c r="AC29" s="6"/>
      <c r="AD29" s="145">
        <v>0</v>
      </c>
      <c r="AE29" s="6"/>
      <c r="AF29" s="6"/>
      <c r="AG29" s="6"/>
      <c r="AH29" s="8"/>
      <c r="AI29" s="6"/>
    </row>
    <row r="30" spans="1:35" ht="43.5" x14ac:dyDescent="0.35">
      <c r="A30" s="2">
        <v>43388</v>
      </c>
      <c r="B30" s="4" t="s">
        <v>48</v>
      </c>
      <c r="C30" s="4" t="s">
        <v>212</v>
      </c>
      <c r="D30" s="4" t="s">
        <v>220</v>
      </c>
      <c r="E30" s="4" t="s">
        <v>30</v>
      </c>
      <c r="F30" s="4" t="s">
        <v>140</v>
      </c>
      <c r="G30" s="3">
        <v>1</v>
      </c>
      <c r="H30" s="4" t="s">
        <v>144</v>
      </c>
      <c r="I30" s="4" t="s">
        <v>274</v>
      </c>
      <c r="J30" s="4" t="s">
        <v>327</v>
      </c>
      <c r="K30" s="73" t="s">
        <v>79</v>
      </c>
      <c r="L30" s="39">
        <f t="shared" si="2"/>
        <v>2</v>
      </c>
      <c r="M30" s="39" t="s">
        <v>341</v>
      </c>
      <c r="N30" s="39" t="str">
        <f t="shared" si="3"/>
        <v>10</v>
      </c>
      <c r="O30" s="74">
        <f t="shared" si="0"/>
        <v>20</v>
      </c>
      <c r="P30" s="39" t="s">
        <v>84</v>
      </c>
      <c r="Q30" s="39">
        <f t="shared" si="4"/>
        <v>0.7</v>
      </c>
      <c r="R30" s="74">
        <f t="shared" si="5"/>
        <v>14</v>
      </c>
      <c r="S30" s="1" t="str">
        <f t="shared" si="6"/>
        <v>PRIORITE 3</v>
      </c>
      <c r="T30" s="4"/>
      <c r="U30" s="73"/>
      <c r="V30" s="75" t="str">
        <f t="shared" si="10"/>
        <v/>
      </c>
      <c r="W30" s="39"/>
      <c r="X30" s="75" t="str">
        <f t="shared" si="11"/>
        <v/>
      </c>
      <c r="Y30" s="74" t="e">
        <f t="shared" si="12"/>
        <v>#VALUE!</v>
      </c>
      <c r="Z30" s="1" t="e">
        <f t="shared" si="13"/>
        <v>#VALUE!</v>
      </c>
      <c r="AA30" s="8"/>
      <c r="AB30" s="8"/>
      <c r="AC30" s="6"/>
      <c r="AD30" s="145">
        <v>0</v>
      </c>
      <c r="AE30" s="6"/>
      <c r="AF30" s="6"/>
      <c r="AG30" s="6"/>
      <c r="AH30" s="8"/>
      <c r="AI30" s="6"/>
    </row>
    <row r="31" spans="1:35" ht="29" x14ac:dyDescent="0.35">
      <c r="A31" s="2">
        <v>43388</v>
      </c>
      <c r="B31" s="4" t="s">
        <v>48</v>
      </c>
      <c r="C31" s="4" t="s">
        <v>212</v>
      </c>
      <c r="D31" s="4" t="s">
        <v>220</v>
      </c>
      <c r="E31" s="4" t="s">
        <v>30</v>
      </c>
      <c r="F31" s="4" t="s">
        <v>140</v>
      </c>
      <c r="G31" s="3">
        <v>1</v>
      </c>
      <c r="H31" s="4" t="s">
        <v>144</v>
      </c>
      <c r="I31" s="4" t="s">
        <v>275</v>
      </c>
      <c r="J31" s="4" t="s">
        <v>327</v>
      </c>
      <c r="K31" s="73" t="s">
        <v>79</v>
      </c>
      <c r="L31" s="39">
        <f t="shared" si="2"/>
        <v>2</v>
      </c>
      <c r="M31" s="39" t="s">
        <v>341</v>
      </c>
      <c r="N31" s="39" t="str">
        <f t="shared" si="3"/>
        <v>10</v>
      </c>
      <c r="O31" s="74">
        <f t="shared" si="0"/>
        <v>20</v>
      </c>
      <c r="P31" s="39" t="s">
        <v>84</v>
      </c>
      <c r="Q31" s="39">
        <f t="shared" si="4"/>
        <v>0.7</v>
      </c>
      <c r="R31" s="74">
        <f t="shared" si="5"/>
        <v>14</v>
      </c>
      <c r="S31" s="1" t="str">
        <f t="shared" si="6"/>
        <v>PRIORITE 3</v>
      </c>
      <c r="T31" s="4"/>
      <c r="U31" s="73"/>
      <c r="V31" s="75" t="str">
        <f t="shared" si="10"/>
        <v/>
      </c>
      <c r="W31" s="39"/>
      <c r="X31" s="75" t="str">
        <f t="shared" si="11"/>
        <v/>
      </c>
      <c r="Y31" s="74" t="e">
        <f t="shared" si="12"/>
        <v>#VALUE!</v>
      </c>
      <c r="Z31" s="1" t="e">
        <f t="shared" si="13"/>
        <v>#VALUE!</v>
      </c>
      <c r="AA31" s="8"/>
      <c r="AB31" s="8"/>
      <c r="AC31" s="6"/>
      <c r="AD31" s="145">
        <v>0</v>
      </c>
      <c r="AE31" s="6"/>
      <c r="AF31" s="6"/>
      <c r="AG31" s="6"/>
      <c r="AH31" s="8"/>
      <c r="AI31" s="6"/>
    </row>
    <row r="32" spans="1:35" ht="29" x14ac:dyDescent="0.35">
      <c r="A32" s="2">
        <v>43388</v>
      </c>
      <c r="B32" s="4" t="s">
        <v>48</v>
      </c>
      <c r="C32" s="4" t="s">
        <v>211</v>
      </c>
      <c r="D32" s="4" t="s">
        <v>220</v>
      </c>
      <c r="E32" s="4" t="s">
        <v>30</v>
      </c>
      <c r="F32" s="4" t="s">
        <v>140</v>
      </c>
      <c r="G32" s="3">
        <v>1</v>
      </c>
      <c r="H32" s="4" t="s">
        <v>144</v>
      </c>
      <c r="I32" s="4" t="s">
        <v>275</v>
      </c>
      <c r="J32" s="4" t="s">
        <v>327</v>
      </c>
      <c r="K32" s="73" t="s">
        <v>79</v>
      </c>
      <c r="L32" s="39">
        <f t="shared" si="2"/>
        <v>2</v>
      </c>
      <c r="M32" s="39" t="s">
        <v>341</v>
      </c>
      <c r="N32" s="39" t="str">
        <f t="shared" si="3"/>
        <v>10</v>
      </c>
      <c r="O32" s="74">
        <f t="shared" si="0"/>
        <v>20</v>
      </c>
      <c r="P32" s="39" t="s">
        <v>84</v>
      </c>
      <c r="Q32" s="39">
        <f t="shared" si="4"/>
        <v>0.7</v>
      </c>
      <c r="R32" s="74">
        <f t="shared" si="5"/>
        <v>14</v>
      </c>
      <c r="S32" s="1" t="str">
        <f t="shared" si="6"/>
        <v>PRIORITE 3</v>
      </c>
      <c r="T32" s="4"/>
      <c r="U32" s="73"/>
      <c r="V32" s="75" t="str">
        <f t="shared" si="10"/>
        <v/>
      </c>
      <c r="W32" s="39"/>
      <c r="X32" s="75" t="str">
        <f t="shared" si="11"/>
        <v/>
      </c>
      <c r="Y32" s="74" t="e">
        <f t="shared" si="12"/>
        <v>#VALUE!</v>
      </c>
      <c r="Z32" s="1" t="e">
        <f t="shared" si="13"/>
        <v>#VALUE!</v>
      </c>
      <c r="AA32" s="8"/>
      <c r="AB32" s="8"/>
      <c r="AC32" s="6"/>
      <c r="AD32" s="145">
        <v>0</v>
      </c>
      <c r="AE32" s="6"/>
      <c r="AF32" s="6"/>
      <c r="AG32" s="6"/>
      <c r="AH32" s="8"/>
      <c r="AI32" s="6"/>
    </row>
    <row r="33" spans="1:35" ht="20" x14ac:dyDescent="0.35">
      <c r="A33" s="2">
        <v>43388</v>
      </c>
      <c r="B33" s="4" t="s">
        <v>48</v>
      </c>
      <c r="C33" s="4" t="s">
        <v>211</v>
      </c>
      <c r="D33" s="4" t="s">
        <v>220</v>
      </c>
      <c r="E33" s="4" t="s">
        <v>240</v>
      </c>
      <c r="F33" s="4" t="s">
        <v>140</v>
      </c>
      <c r="G33" s="3">
        <v>1</v>
      </c>
      <c r="H33" s="4" t="s">
        <v>150</v>
      </c>
      <c r="I33" s="4" t="s">
        <v>263</v>
      </c>
      <c r="J33" s="4" t="s">
        <v>323</v>
      </c>
      <c r="K33" s="73" t="s">
        <v>79</v>
      </c>
      <c r="L33" s="39">
        <f t="shared" si="2"/>
        <v>2</v>
      </c>
      <c r="M33" s="39" t="s">
        <v>343</v>
      </c>
      <c r="N33" s="39" t="str">
        <f t="shared" si="3"/>
        <v>1</v>
      </c>
      <c r="O33" s="74">
        <f t="shared" si="0"/>
        <v>2</v>
      </c>
      <c r="P33" s="39" t="s">
        <v>84</v>
      </c>
      <c r="Q33" s="39">
        <f t="shared" si="4"/>
        <v>0.7</v>
      </c>
      <c r="R33" s="74">
        <f t="shared" si="5"/>
        <v>1.4</v>
      </c>
      <c r="S33" s="1" t="str">
        <f t="shared" si="6"/>
        <v>PRIORITE 4</v>
      </c>
      <c r="T33" s="4"/>
      <c r="U33" s="73"/>
      <c r="V33" s="75" t="str">
        <f t="shared" si="10"/>
        <v/>
      </c>
      <c r="W33" s="39"/>
      <c r="X33" s="75" t="str">
        <f t="shared" si="11"/>
        <v/>
      </c>
      <c r="Y33" s="74" t="e">
        <f t="shared" si="12"/>
        <v>#VALUE!</v>
      </c>
      <c r="Z33" s="1" t="e">
        <f t="shared" si="13"/>
        <v>#VALUE!</v>
      </c>
      <c r="AA33" s="8"/>
      <c r="AB33" s="8"/>
      <c r="AC33" s="6"/>
      <c r="AD33" s="145">
        <v>0</v>
      </c>
      <c r="AE33" s="6"/>
      <c r="AF33" s="6"/>
      <c r="AG33" s="6"/>
      <c r="AH33" s="8"/>
      <c r="AI33" s="6"/>
    </row>
    <row r="34" spans="1:35" ht="29" x14ac:dyDescent="0.35">
      <c r="A34" s="2">
        <v>43535</v>
      </c>
      <c r="B34" s="4" t="s">
        <v>48</v>
      </c>
      <c r="C34" s="4" t="s">
        <v>212</v>
      </c>
      <c r="D34" s="4" t="s">
        <v>220</v>
      </c>
      <c r="E34" s="4" t="s">
        <v>243</v>
      </c>
      <c r="F34" s="4" t="s">
        <v>141</v>
      </c>
      <c r="G34" s="3">
        <v>1</v>
      </c>
      <c r="H34" s="4" t="s">
        <v>255</v>
      </c>
      <c r="I34" s="4" t="s">
        <v>256</v>
      </c>
      <c r="J34" s="4" t="s">
        <v>328</v>
      </c>
      <c r="K34" s="73" t="s">
        <v>78</v>
      </c>
      <c r="L34" s="39" t="str">
        <f t="shared" si="2"/>
        <v>3</v>
      </c>
      <c r="M34" s="39" t="s">
        <v>340</v>
      </c>
      <c r="N34" s="39">
        <f t="shared" si="3"/>
        <v>7</v>
      </c>
      <c r="O34" s="74">
        <f t="shared" ref="O34:O65" si="14">L34*N34</f>
        <v>21</v>
      </c>
      <c r="P34" s="39" t="s">
        <v>84</v>
      </c>
      <c r="Q34" s="39">
        <f t="shared" si="4"/>
        <v>0.7</v>
      </c>
      <c r="R34" s="74">
        <f t="shared" si="5"/>
        <v>14.7</v>
      </c>
      <c r="S34" s="1" t="str">
        <f t="shared" si="6"/>
        <v>PRIORITE 3</v>
      </c>
      <c r="T34" s="4" t="s">
        <v>309</v>
      </c>
      <c r="U34" s="73"/>
      <c r="V34" s="75" t="str">
        <f t="shared" si="10"/>
        <v/>
      </c>
      <c r="W34" s="39"/>
      <c r="X34" s="75" t="str">
        <f t="shared" si="11"/>
        <v/>
      </c>
      <c r="Y34" s="74" t="e">
        <f t="shared" si="12"/>
        <v>#VALUE!</v>
      </c>
      <c r="Z34" s="1" t="e">
        <f t="shared" si="13"/>
        <v>#VALUE!</v>
      </c>
      <c r="AA34" s="8"/>
      <c r="AB34" s="8"/>
      <c r="AC34" s="8"/>
      <c r="AD34" s="145">
        <v>0</v>
      </c>
      <c r="AE34" s="6"/>
      <c r="AF34" s="6"/>
      <c r="AG34" s="6"/>
      <c r="AH34" s="8"/>
      <c r="AI34" s="6"/>
    </row>
    <row r="35" spans="1:35" ht="29" x14ac:dyDescent="0.35">
      <c r="A35" s="2">
        <v>43535</v>
      </c>
      <c r="B35" s="4" t="s">
        <v>48</v>
      </c>
      <c r="C35" s="4" t="s">
        <v>212</v>
      </c>
      <c r="D35" s="4" t="s">
        <v>220</v>
      </c>
      <c r="E35" s="4" t="s">
        <v>243</v>
      </c>
      <c r="F35" s="4" t="s">
        <v>140</v>
      </c>
      <c r="G35" s="3">
        <v>1</v>
      </c>
      <c r="H35" s="4" t="s">
        <v>255</v>
      </c>
      <c r="I35" s="4" t="s">
        <v>256</v>
      </c>
      <c r="J35" s="4" t="s">
        <v>328</v>
      </c>
      <c r="K35" s="73" t="s">
        <v>78</v>
      </c>
      <c r="L35" s="39" t="str">
        <f t="shared" si="2"/>
        <v>3</v>
      </c>
      <c r="M35" s="39" t="s">
        <v>340</v>
      </c>
      <c r="N35" s="39">
        <f t="shared" si="3"/>
        <v>7</v>
      </c>
      <c r="O35" s="74">
        <f t="shared" si="14"/>
        <v>21</v>
      </c>
      <c r="P35" s="39" t="s">
        <v>84</v>
      </c>
      <c r="Q35" s="39">
        <f t="shared" si="4"/>
        <v>0.7</v>
      </c>
      <c r="R35" s="74">
        <f t="shared" si="5"/>
        <v>14.7</v>
      </c>
      <c r="S35" s="1" t="str">
        <f t="shared" si="6"/>
        <v>PRIORITE 3</v>
      </c>
      <c r="T35" s="4" t="s">
        <v>309</v>
      </c>
      <c r="U35" s="73"/>
      <c r="V35" s="75" t="str">
        <f t="shared" si="10"/>
        <v/>
      </c>
      <c r="W35" s="39"/>
      <c r="X35" s="75" t="str">
        <f t="shared" si="11"/>
        <v/>
      </c>
      <c r="Y35" s="74" t="e">
        <f t="shared" si="12"/>
        <v>#VALUE!</v>
      </c>
      <c r="Z35" s="1" t="e">
        <f t="shared" si="13"/>
        <v>#VALUE!</v>
      </c>
      <c r="AA35" s="8"/>
      <c r="AB35" s="6"/>
      <c r="AC35" s="6"/>
      <c r="AD35" s="145">
        <v>0</v>
      </c>
      <c r="AE35" s="6"/>
      <c r="AF35" s="6"/>
      <c r="AG35" s="6"/>
      <c r="AH35" s="8"/>
      <c r="AI35" s="6"/>
    </row>
    <row r="36" spans="1:35" ht="29" x14ac:dyDescent="0.35">
      <c r="A36" s="2">
        <v>43388</v>
      </c>
      <c r="B36" s="4" t="s">
        <v>48</v>
      </c>
      <c r="C36" s="4" t="s">
        <v>211</v>
      </c>
      <c r="D36" s="4" t="s">
        <v>221</v>
      </c>
      <c r="E36" s="4" t="s">
        <v>245</v>
      </c>
      <c r="F36" s="4" t="s">
        <v>140</v>
      </c>
      <c r="G36" s="3">
        <v>1</v>
      </c>
      <c r="H36" s="4" t="s">
        <v>255</v>
      </c>
      <c r="I36" s="4" t="s">
        <v>276</v>
      </c>
      <c r="J36" s="4" t="s">
        <v>328</v>
      </c>
      <c r="K36" s="73" t="s">
        <v>344</v>
      </c>
      <c r="L36" s="39" t="str">
        <f t="shared" si="2"/>
        <v>1</v>
      </c>
      <c r="M36" s="39" t="s">
        <v>340</v>
      </c>
      <c r="N36" s="39">
        <f t="shared" si="3"/>
        <v>7</v>
      </c>
      <c r="O36" s="74">
        <f t="shared" si="14"/>
        <v>7</v>
      </c>
      <c r="P36" s="39" t="s">
        <v>86</v>
      </c>
      <c r="Q36" s="39">
        <f t="shared" si="4"/>
        <v>1</v>
      </c>
      <c r="R36" s="74">
        <f t="shared" si="5"/>
        <v>7</v>
      </c>
      <c r="S36" s="1" t="str">
        <f t="shared" si="6"/>
        <v>PRIORITE 3</v>
      </c>
      <c r="T36" s="4" t="s">
        <v>309</v>
      </c>
      <c r="U36" s="73"/>
      <c r="V36" s="75" t="str">
        <f t="shared" si="10"/>
        <v/>
      </c>
      <c r="W36" s="39"/>
      <c r="X36" s="75" t="str">
        <f t="shared" si="11"/>
        <v/>
      </c>
      <c r="Y36" s="74" t="e">
        <f t="shared" si="12"/>
        <v>#VALUE!</v>
      </c>
      <c r="Z36" s="1" t="e">
        <f t="shared" si="13"/>
        <v>#VALUE!</v>
      </c>
      <c r="AA36" s="8"/>
      <c r="AB36" s="6"/>
      <c r="AC36" s="6"/>
      <c r="AD36" s="145">
        <v>0</v>
      </c>
      <c r="AE36" s="6"/>
      <c r="AF36" s="6"/>
      <c r="AG36" s="6"/>
      <c r="AH36" s="8"/>
      <c r="AI36" s="6"/>
    </row>
    <row r="37" spans="1:35" ht="29" x14ac:dyDescent="0.35">
      <c r="A37" s="2">
        <v>43388</v>
      </c>
      <c r="B37" s="4" t="s">
        <v>48</v>
      </c>
      <c r="C37" s="4" t="s">
        <v>211</v>
      </c>
      <c r="D37" s="4" t="s">
        <v>221</v>
      </c>
      <c r="E37" s="4" t="s">
        <v>26</v>
      </c>
      <c r="F37" s="4" t="s">
        <v>140</v>
      </c>
      <c r="G37" s="3">
        <v>1</v>
      </c>
      <c r="H37" s="4" t="s">
        <v>148</v>
      </c>
      <c r="I37" s="4" t="s">
        <v>277</v>
      </c>
      <c r="J37" s="4" t="s">
        <v>318</v>
      </c>
      <c r="K37" s="73" t="s">
        <v>79</v>
      </c>
      <c r="L37" s="39">
        <f t="shared" si="2"/>
        <v>2</v>
      </c>
      <c r="M37" s="39" t="s">
        <v>340</v>
      </c>
      <c r="N37" s="39">
        <f t="shared" si="3"/>
        <v>7</v>
      </c>
      <c r="O37" s="74">
        <f t="shared" si="14"/>
        <v>14</v>
      </c>
      <c r="P37" s="39" t="s">
        <v>84</v>
      </c>
      <c r="Q37" s="39">
        <f t="shared" si="4"/>
        <v>0.7</v>
      </c>
      <c r="R37" s="74">
        <f t="shared" si="5"/>
        <v>9.7999999999999989</v>
      </c>
      <c r="S37" s="1" t="str">
        <f t="shared" si="6"/>
        <v>PRIORITE 3</v>
      </c>
      <c r="T37" s="4" t="s">
        <v>309</v>
      </c>
      <c r="U37" s="73"/>
      <c r="V37" s="75" t="str">
        <f t="shared" si="10"/>
        <v/>
      </c>
      <c r="W37" s="39"/>
      <c r="X37" s="75" t="str">
        <f t="shared" si="11"/>
        <v/>
      </c>
      <c r="Y37" s="74" t="e">
        <f t="shared" si="12"/>
        <v>#VALUE!</v>
      </c>
      <c r="Z37" s="1" t="e">
        <f t="shared" si="13"/>
        <v>#VALUE!</v>
      </c>
      <c r="AA37" s="8"/>
      <c r="AB37" s="6"/>
      <c r="AC37" s="6"/>
      <c r="AD37" s="145">
        <v>0</v>
      </c>
      <c r="AE37" s="6"/>
      <c r="AF37" s="6"/>
      <c r="AG37" s="6"/>
      <c r="AH37" s="8"/>
      <c r="AI37" s="6"/>
    </row>
    <row r="38" spans="1:35" ht="29" x14ac:dyDescent="0.35">
      <c r="A38" s="2">
        <v>43388</v>
      </c>
      <c r="B38" s="4" t="s">
        <v>48</v>
      </c>
      <c r="C38" s="4" t="s">
        <v>211</v>
      </c>
      <c r="D38" s="4" t="s">
        <v>222</v>
      </c>
      <c r="E38" s="4" t="s">
        <v>26</v>
      </c>
      <c r="F38" s="4" t="s">
        <v>140</v>
      </c>
      <c r="G38" s="3">
        <v>1</v>
      </c>
      <c r="H38" s="4" t="s">
        <v>148</v>
      </c>
      <c r="I38" s="4" t="s">
        <v>278</v>
      </c>
      <c r="J38" s="4"/>
      <c r="K38" s="73" t="s">
        <v>344</v>
      </c>
      <c r="L38" s="39" t="str">
        <f t="shared" si="2"/>
        <v>1</v>
      </c>
      <c r="M38" s="39" t="s">
        <v>340</v>
      </c>
      <c r="N38" s="39">
        <f t="shared" si="3"/>
        <v>7</v>
      </c>
      <c r="O38" s="74">
        <f t="shared" si="14"/>
        <v>7</v>
      </c>
      <c r="P38" s="39" t="s">
        <v>86</v>
      </c>
      <c r="Q38" s="39">
        <f t="shared" si="4"/>
        <v>1</v>
      </c>
      <c r="R38" s="74">
        <f t="shared" si="5"/>
        <v>7</v>
      </c>
      <c r="S38" s="1" t="str">
        <f t="shared" si="6"/>
        <v>PRIORITE 3</v>
      </c>
      <c r="T38" s="4" t="s">
        <v>309</v>
      </c>
      <c r="U38" s="73"/>
      <c r="V38" s="75" t="str">
        <f t="shared" si="10"/>
        <v/>
      </c>
      <c r="W38" s="39"/>
      <c r="X38" s="75" t="str">
        <f t="shared" si="11"/>
        <v/>
      </c>
      <c r="Y38" s="74" t="e">
        <f t="shared" si="12"/>
        <v>#VALUE!</v>
      </c>
      <c r="Z38" s="1" t="e">
        <f t="shared" si="13"/>
        <v>#VALUE!</v>
      </c>
      <c r="AA38" s="8"/>
      <c r="AB38" s="6"/>
      <c r="AC38" s="6"/>
      <c r="AD38" s="145">
        <v>0</v>
      </c>
      <c r="AE38" s="6"/>
      <c r="AF38" s="6"/>
      <c r="AG38" s="6"/>
      <c r="AH38" s="8"/>
      <c r="AI38" s="6"/>
    </row>
    <row r="39" spans="1:35" ht="20" x14ac:dyDescent="0.35">
      <c r="A39" s="2">
        <v>43388</v>
      </c>
      <c r="B39" s="4" t="s">
        <v>48</v>
      </c>
      <c r="C39" s="4" t="s">
        <v>211</v>
      </c>
      <c r="D39" s="4" t="s">
        <v>222</v>
      </c>
      <c r="E39" s="4" t="s">
        <v>246</v>
      </c>
      <c r="F39" s="4" t="s">
        <v>140</v>
      </c>
      <c r="G39" s="3">
        <v>1</v>
      </c>
      <c r="H39" s="4" t="s">
        <v>150</v>
      </c>
      <c r="I39" s="4" t="s">
        <v>263</v>
      </c>
      <c r="J39" s="4" t="s">
        <v>323</v>
      </c>
      <c r="K39" s="73" t="s">
        <v>344</v>
      </c>
      <c r="L39" s="39" t="str">
        <f t="shared" si="2"/>
        <v>1</v>
      </c>
      <c r="M39" s="39" t="s">
        <v>343</v>
      </c>
      <c r="N39" s="39" t="str">
        <f t="shared" si="3"/>
        <v>1</v>
      </c>
      <c r="O39" s="74">
        <f t="shared" si="14"/>
        <v>1</v>
      </c>
      <c r="P39" s="39" t="s">
        <v>84</v>
      </c>
      <c r="Q39" s="39">
        <f t="shared" si="4"/>
        <v>0.7</v>
      </c>
      <c r="R39" s="74">
        <f t="shared" si="5"/>
        <v>0.7</v>
      </c>
      <c r="S39" s="1" t="str">
        <f t="shared" si="6"/>
        <v>PRIORITE 4</v>
      </c>
      <c r="T39" s="4"/>
      <c r="U39" s="73"/>
      <c r="V39" s="75" t="str">
        <f t="shared" si="10"/>
        <v/>
      </c>
      <c r="W39" s="39"/>
      <c r="X39" s="75" t="str">
        <f t="shared" si="11"/>
        <v/>
      </c>
      <c r="Y39" s="74" t="e">
        <f t="shared" si="12"/>
        <v>#VALUE!</v>
      </c>
      <c r="Z39" s="1" t="e">
        <f t="shared" si="13"/>
        <v>#VALUE!</v>
      </c>
      <c r="AA39" s="8"/>
      <c r="AB39" s="6"/>
      <c r="AC39" s="6"/>
      <c r="AD39" s="145">
        <v>0</v>
      </c>
      <c r="AE39" s="6"/>
      <c r="AF39" s="6"/>
      <c r="AG39" s="6"/>
      <c r="AH39" s="8"/>
      <c r="AI39" s="6"/>
    </row>
    <row r="40" spans="1:35" ht="29" x14ac:dyDescent="0.35">
      <c r="A40" s="2">
        <v>43535</v>
      </c>
      <c r="B40" s="4" t="s">
        <v>48</v>
      </c>
      <c r="C40" s="4" t="s">
        <v>211</v>
      </c>
      <c r="D40" s="4" t="s">
        <v>223</v>
      </c>
      <c r="E40" s="4" t="s">
        <v>245</v>
      </c>
      <c r="F40" s="4" t="s">
        <v>140</v>
      </c>
      <c r="G40" s="3">
        <v>1</v>
      </c>
      <c r="H40" s="4" t="s">
        <v>255</v>
      </c>
      <c r="I40" s="4" t="s">
        <v>256</v>
      </c>
      <c r="J40" s="4" t="s">
        <v>330</v>
      </c>
      <c r="K40" s="73" t="s">
        <v>78</v>
      </c>
      <c r="L40" s="39" t="str">
        <f t="shared" si="2"/>
        <v>3</v>
      </c>
      <c r="M40" s="39" t="s">
        <v>340</v>
      </c>
      <c r="N40" s="39">
        <f t="shared" si="3"/>
        <v>7</v>
      </c>
      <c r="O40" s="74">
        <f t="shared" si="14"/>
        <v>21</v>
      </c>
      <c r="P40" s="39" t="s">
        <v>84</v>
      </c>
      <c r="Q40" s="39">
        <f t="shared" si="4"/>
        <v>0.7</v>
      </c>
      <c r="R40" s="74">
        <f t="shared" si="5"/>
        <v>14.7</v>
      </c>
      <c r="S40" s="1" t="str">
        <f t="shared" si="6"/>
        <v>PRIORITE 3</v>
      </c>
      <c r="T40" s="4"/>
      <c r="U40" s="73"/>
      <c r="V40" s="75" t="str">
        <f t="shared" si="10"/>
        <v/>
      </c>
      <c r="W40" s="39"/>
      <c r="X40" s="75" t="str">
        <f t="shared" si="11"/>
        <v/>
      </c>
      <c r="Y40" s="74" t="e">
        <f t="shared" si="12"/>
        <v>#VALUE!</v>
      </c>
      <c r="Z40" s="1" t="e">
        <f t="shared" si="13"/>
        <v>#VALUE!</v>
      </c>
      <c r="AA40" s="8"/>
      <c r="AB40" s="6"/>
      <c r="AC40" s="6"/>
      <c r="AD40" s="145">
        <v>0</v>
      </c>
      <c r="AE40" s="6"/>
      <c r="AF40" s="6"/>
      <c r="AG40" s="6"/>
      <c r="AH40" s="8"/>
      <c r="AI40" s="6"/>
    </row>
    <row r="41" spans="1:35" ht="43.5" x14ac:dyDescent="0.35">
      <c r="A41" s="2">
        <v>43388</v>
      </c>
      <c r="B41" s="4" t="s">
        <v>48</v>
      </c>
      <c r="C41" s="4" t="s">
        <v>211</v>
      </c>
      <c r="D41" s="4" t="s">
        <v>223</v>
      </c>
      <c r="E41" s="4" t="s">
        <v>33</v>
      </c>
      <c r="F41" s="4" t="s">
        <v>140</v>
      </c>
      <c r="G41" s="3">
        <v>1</v>
      </c>
      <c r="H41" s="4" t="s">
        <v>148</v>
      </c>
      <c r="I41" s="4" t="s">
        <v>279</v>
      </c>
      <c r="J41" s="4" t="s">
        <v>331</v>
      </c>
      <c r="K41" s="73" t="s">
        <v>344</v>
      </c>
      <c r="L41" s="39" t="str">
        <f t="shared" si="2"/>
        <v>1</v>
      </c>
      <c r="M41" s="39" t="s">
        <v>340</v>
      </c>
      <c r="N41" s="39">
        <f t="shared" si="3"/>
        <v>7</v>
      </c>
      <c r="O41" s="74">
        <f t="shared" si="14"/>
        <v>7</v>
      </c>
      <c r="P41" s="39" t="s">
        <v>86</v>
      </c>
      <c r="Q41" s="39">
        <f t="shared" si="4"/>
        <v>1</v>
      </c>
      <c r="R41" s="74">
        <f t="shared" si="5"/>
        <v>7</v>
      </c>
      <c r="S41" s="1" t="str">
        <f t="shared" si="6"/>
        <v>PRIORITE 3</v>
      </c>
      <c r="T41" s="4" t="s">
        <v>309</v>
      </c>
      <c r="U41" s="73"/>
      <c r="V41" s="75" t="str">
        <f t="shared" si="10"/>
        <v/>
      </c>
      <c r="W41" s="39"/>
      <c r="X41" s="75" t="str">
        <f t="shared" si="11"/>
        <v/>
      </c>
      <c r="Y41" s="74" t="e">
        <f t="shared" si="12"/>
        <v>#VALUE!</v>
      </c>
      <c r="Z41" s="1" t="e">
        <f t="shared" si="13"/>
        <v>#VALUE!</v>
      </c>
      <c r="AA41" s="8"/>
      <c r="AB41" s="6"/>
      <c r="AC41" s="6"/>
      <c r="AD41" s="145">
        <v>0</v>
      </c>
      <c r="AE41" s="6"/>
      <c r="AF41" s="6"/>
      <c r="AG41" s="6"/>
      <c r="AH41" s="8"/>
      <c r="AI41" s="6"/>
    </row>
    <row r="42" spans="1:35" ht="29" x14ac:dyDescent="0.35">
      <c r="A42" s="2">
        <v>43388</v>
      </c>
      <c r="B42" s="4" t="s">
        <v>48</v>
      </c>
      <c r="C42" s="4" t="s">
        <v>211</v>
      </c>
      <c r="D42" s="4" t="s">
        <v>223</v>
      </c>
      <c r="E42" s="4" t="s">
        <v>247</v>
      </c>
      <c r="F42" s="4" t="s">
        <v>140</v>
      </c>
      <c r="G42" s="3">
        <v>1</v>
      </c>
      <c r="H42" s="4" t="s">
        <v>137</v>
      </c>
      <c r="I42" s="4" t="s">
        <v>280</v>
      </c>
      <c r="J42" s="4" t="s">
        <v>332</v>
      </c>
      <c r="K42" s="73" t="s">
        <v>344</v>
      </c>
      <c r="L42" s="39" t="str">
        <f t="shared" si="2"/>
        <v>1</v>
      </c>
      <c r="M42" s="39" t="s">
        <v>341</v>
      </c>
      <c r="N42" s="39" t="str">
        <f t="shared" si="3"/>
        <v>10</v>
      </c>
      <c r="O42" s="74">
        <f t="shared" si="14"/>
        <v>10</v>
      </c>
      <c r="P42" s="39" t="s">
        <v>83</v>
      </c>
      <c r="Q42" s="39" t="str">
        <f t="shared" si="4"/>
        <v>0.4</v>
      </c>
      <c r="R42" s="74" t="e">
        <f t="shared" si="5"/>
        <v>#VALUE!</v>
      </c>
      <c r="S42" s="1" t="e">
        <f t="shared" si="6"/>
        <v>#VALUE!</v>
      </c>
      <c r="T42" s="4"/>
      <c r="U42" s="73"/>
      <c r="V42" s="75" t="str">
        <f t="shared" si="10"/>
        <v/>
      </c>
      <c r="W42" s="39"/>
      <c r="X42" s="75" t="str">
        <f t="shared" si="11"/>
        <v/>
      </c>
      <c r="Y42" s="74" t="e">
        <f t="shared" si="12"/>
        <v>#VALUE!</v>
      </c>
      <c r="Z42" s="1" t="e">
        <f t="shared" si="13"/>
        <v>#VALUE!</v>
      </c>
      <c r="AA42" s="8"/>
      <c r="AB42" s="6"/>
      <c r="AC42" s="6"/>
      <c r="AD42" s="145">
        <v>0</v>
      </c>
      <c r="AE42" s="6"/>
      <c r="AF42" s="6"/>
      <c r="AG42" s="6"/>
      <c r="AH42" s="8"/>
      <c r="AI42" s="6"/>
    </row>
    <row r="43" spans="1:35" ht="29" x14ac:dyDescent="0.35">
      <c r="A43" s="2">
        <v>43388</v>
      </c>
      <c r="B43" s="4" t="s">
        <v>48</v>
      </c>
      <c r="C43" s="4" t="s">
        <v>211</v>
      </c>
      <c r="D43" s="4" t="s">
        <v>223</v>
      </c>
      <c r="E43" s="4" t="s">
        <v>248</v>
      </c>
      <c r="F43" s="4" t="s">
        <v>140</v>
      </c>
      <c r="G43" s="3">
        <v>1</v>
      </c>
      <c r="H43" s="4" t="s">
        <v>149</v>
      </c>
      <c r="I43" s="4" t="s">
        <v>281</v>
      </c>
      <c r="J43" s="44" t="s">
        <v>327</v>
      </c>
      <c r="K43" s="73" t="s">
        <v>78</v>
      </c>
      <c r="L43" s="39" t="str">
        <f t="shared" si="2"/>
        <v>3</v>
      </c>
      <c r="M43" s="39" t="s">
        <v>340</v>
      </c>
      <c r="N43" s="39">
        <f t="shared" si="3"/>
        <v>7</v>
      </c>
      <c r="O43" s="74">
        <f t="shared" si="14"/>
        <v>21</v>
      </c>
      <c r="P43" s="39" t="s">
        <v>87</v>
      </c>
      <c r="Q43" s="39" t="str">
        <f t="shared" si="4"/>
        <v>0.1</v>
      </c>
      <c r="R43" s="74" t="e">
        <f t="shared" si="5"/>
        <v>#VALUE!</v>
      </c>
      <c r="S43" s="1" t="e">
        <f t="shared" si="6"/>
        <v>#VALUE!</v>
      </c>
      <c r="T43" s="4"/>
      <c r="U43" s="73"/>
      <c r="V43" s="75" t="str">
        <f t="shared" si="10"/>
        <v/>
      </c>
      <c r="W43" s="39"/>
      <c r="X43" s="75" t="str">
        <f t="shared" si="11"/>
        <v/>
      </c>
      <c r="Y43" s="74" t="e">
        <f t="shared" si="12"/>
        <v>#VALUE!</v>
      </c>
      <c r="Z43" s="1" t="e">
        <f t="shared" si="13"/>
        <v>#VALUE!</v>
      </c>
      <c r="AA43" s="8"/>
      <c r="AB43" s="6"/>
      <c r="AC43" s="6"/>
      <c r="AD43" s="145">
        <v>0</v>
      </c>
      <c r="AE43" s="6"/>
      <c r="AF43" s="6"/>
      <c r="AG43" s="6"/>
      <c r="AH43" s="8"/>
      <c r="AI43" s="6"/>
    </row>
    <row r="44" spans="1:35" ht="20" x14ac:dyDescent="0.35">
      <c r="A44" s="2">
        <v>43388</v>
      </c>
      <c r="B44" s="4" t="s">
        <v>48</v>
      </c>
      <c r="C44" s="4" t="s">
        <v>211</v>
      </c>
      <c r="D44" s="4" t="s">
        <v>223</v>
      </c>
      <c r="E44" s="4" t="s">
        <v>248</v>
      </c>
      <c r="F44" s="4" t="s">
        <v>140</v>
      </c>
      <c r="G44" s="3">
        <v>1</v>
      </c>
      <c r="H44" s="4" t="s">
        <v>144</v>
      </c>
      <c r="I44" s="4" t="s">
        <v>282</v>
      </c>
      <c r="J44" s="4" t="s">
        <v>333</v>
      </c>
      <c r="K44" s="73" t="s">
        <v>78</v>
      </c>
      <c r="L44" s="39" t="str">
        <f t="shared" si="2"/>
        <v>3</v>
      </c>
      <c r="M44" s="39" t="s">
        <v>340</v>
      </c>
      <c r="N44" s="39">
        <f t="shared" si="3"/>
        <v>7</v>
      </c>
      <c r="O44" s="74">
        <f t="shared" si="14"/>
        <v>21</v>
      </c>
      <c r="P44" s="39" t="s">
        <v>83</v>
      </c>
      <c r="Q44" s="39" t="str">
        <f t="shared" si="4"/>
        <v>0.4</v>
      </c>
      <c r="R44" s="74" t="e">
        <f t="shared" si="5"/>
        <v>#VALUE!</v>
      </c>
      <c r="S44" s="1" t="e">
        <f t="shared" si="6"/>
        <v>#VALUE!</v>
      </c>
      <c r="T44" s="4"/>
      <c r="U44" s="73"/>
      <c r="V44" s="75" t="str">
        <f t="shared" si="10"/>
        <v/>
      </c>
      <c r="W44" s="39"/>
      <c r="X44" s="75" t="str">
        <f t="shared" si="11"/>
        <v/>
      </c>
      <c r="Y44" s="74" t="e">
        <f t="shared" si="12"/>
        <v>#VALUE!</v>
      </c>
      <c r="Z44" s="1" t="e">
        <f t="shared" si="13"/>
        <v>#VALUE!</v>
      </c>
      <c r="AA44" s="8"/>
      <c r="AB44" s="6"/>
      <c r="AC44" s="6"/>
      <c r="AD44" s="145">
        <v>0</v>
      </c>
      <c r="AE44" s="6"/>
      <c r="AF44" s="6"/>
      <c r="AG44" s="6"/>
      <c r="AH44" s="8"/>
      <c r="AI44" s="6"/>
    </row>
    <row r="45" spans="1:35" ht="43.5" x14ac:dyDescent="0.35">
      <c r="A45" s="2">
        <v>43114</v>
      </c>
      <c r="B45" s="4" t="s">
        <v>48</v>
      </c>
      <c r="C45" s="4" t="s">
        <v>211</v>
      </c>
      <c r="D45" s="4" t="s">
        <v>224</v>
      </c>
      <c r="E45" s="4" t="s">
        <v>249</v>
      </c>
      <c r="F45" s="4" t="s">
        <v>140</v>
      </c>
      <c r="G45" s="3">
        <v>1</v>
      </c>
      <c r="H45" s="4" t="s">
        <v>144</v>
      </c>
      <c r="I45" s="4" t="s">
        <v>57</v>
      </c>
      <c r="J45" s="4" t="s">
        <v>334</v>
      </c>
      <c r="K45" s="73" t="s">
        <v>78</v>
      </c>
      <c r="L45" s="39" t="str">
        <f t="shared" si="2"/>
        <v>3</v>
      </c>
      <c r="M45" s="39" t="s">
        <v>340</v>
      </c>
      <c r="N45" s="39">
        <f t="shared" si="3"/>
        <v>7</v>
      </c>
      <c r="O45" s="74">
        <f t="shared" si="14"/>
        <v>21</v>
      </c>
      <c r="P45" s="39" t="s">
        <v>84</v>
      </c>
      <c r="Q45" s="39">
        <f t="shared" si="4"/>
        <v>0.7</v>
      </c>
      <c r="R45" s="74">
        <f t="shared" si="5"/>
        <v>14.7</v>
      </c>
      <c r="S45" s="1" t="str">
        <f t="shared" si="6"/>
        <v>PRIORITE 3</v>
      </c>
      <c r="T45" s="4" t="s">
        <v>313</v>
      </c>
      <c r="U45" s="73"/>
      <c r="V45" s="75" t="str">
        <f t="shared" si="10"/>
        <v/>
      </c>
      <c r="W45" s="39"/>
      <c r="X45" s="75" t="str">
        <f t="shared" si="11"/>
        <v/>
      </c>
      <c r="Y45" s="74" t="e">
        <f t="shared" si="12"/>
        <v>#VALUE!</v>
      </c>
      <c r="Z45" s="1" t="e">
        <f t="shared" si="13"/>
        <v>#VALUE!</v>
      </c>
      <c r="AA45" s="8"/>
      <c r="AB45" s="6"/>
      <c r="AC45" s="6"/>
      <c r="AD45" s="145">
        <v>0</v>
      </c>
      <c r="AE45" s="6"/>
      <c r="AF45" s="6"/>
      <c r="AG45" s="6"/>
      <c r="AH45" s="8"/>
      <c r="AI45" s="6"/>
    </row>
    <row r="46" spans="1:35" ht="29" x14ac:dyDescent="0.35">
      <c r="A46" s="2">
        <v>43388</v>
      </c>
      <c r="B46" s="4" t="s">
        <v>48</v>
      </c>
      <c r="C46" s="4" t="s">
        <v>211</v>
      </c>
      <c r="D46" s="4" t="s">
        <v>225</v>
      </c>
      <c r="E46" s="4" t="s">
        <v>250</v>
      </c>
      <c r="F46" s="4" t="s">
        <v>140</v>
      </c>
      <c r="G46" s="3">
        <v>1</v>
      </c>
      <c r="H46" s="4" t="s">
        <v>255</v>
      </c>
      <c r="I46" s="43" t="s">
        <v>283</v>
      </c>
      <c r="J46" s="4" t="s">
        <v>335</v>
      </c>
      <c r="K46" s="73" t="s">
        <v>77</v>
      </c>
      <c r="L46" s="39" t="str">
        <f t="shared" si="2"/>
        <v>4</v>
      </c>
      <c r="M46" s="39" t="s">
        <v>340</v>
      </c>
      <c r="N46" s="39">
        <f t="shared" si="3"/>
        <v>7</v>
      </c>
      <c r="O46" s="74">
        <f t="shared" si="14"/>
        <v>28</v>
      </c>
      <c r="P46" s="39" t="s">
        <v>83</v>
      </c>
      <c r="Q46" s="39" t="str">
        <f t="shared" si="4"/>
        <v>0.4</v>
      </c>
      <c r="R46" s="74" t="e">
        <f t="shared" si="5"/>
        <v>#VALUE!</v>
      </c>
      <c r="S46" s="1" t="e">
        <f t="shared" si="6"/>
        <v>#VALUE!</v>
      </c>
      <c r="T46" s="4"/>
      <c r="U46" s="73"/>
      <c r="V46" s="75" t="str">
        <f t="shared" si="10"/>
        <v/>
      </c>
      <c r="W46" s="39"/>
      <c r="X46" s="75" t="str">
        <f t="shared" si="11"/>
        <v/>
      </c>
      <c r="Y46" s="74" t="e">
        <f t="shared" si="12"/>
        <v>#VALUE!</v>
      </c>
      <c r="Z46" s="1" t="e">
        <f t="shared" si="13"/>
        <v>#VALUE!</v>
      </c>
      <c r="AA46" s="8"/>
      <c r="AB46" s="6"/>
      <c r="AC46" s="6"/>
      <c r="AD46" s="145">
        <v>0</v>
      </c>
      <c r="AE46" s="6"/>
      <c r="AF46" s="6"/>
      <c r="AG46" s="6"/>
      <c r="AH46" s="8"/>
      <c r="AI46" s="6"/>
    </row>
    <row r="47" spans="1:35" ht="20" x14ac:dyDescent="0.35">
      <c r="A47" s="2">
        <v>43535</v>
      </c>
      <c r="B47" s="4" t="s">
        <v>48</v>
      </c>
      <c r="C47" s="4" t="s">
        <v>211</v>
      </c>
      <c r="D47" s="4" t="s">
        <v>225</v>
      </c>
      <c r="E47" s="4" t="s">
        <v>251</v>
      </c>
      <c r="F47" s="4" t="s">
        <v>140</v>
      </c>
      <c r="G47" s="3">
        <v>1</v>
      </c>
      <c r="H47" s="4" t="s">
        <v>148</v>
      </c>
      <c r="I47" s="4" t="s">
        <v>271</v>
      </c>
      <c r="J47" s="4" t="s">
        <v>336</v>
      </c>
      <c r="K47" s="73" t="s">
        <v>77</v>
      </c>
      <c r="L47" s="39" t="str">
        <f t="shared" si="2"/>
        <v>4</v>
      </c>
      <c r="M47" s="39" t="s">
        <v>340</v>
      </c>
      <c r="N47" s="39">
        <f t="shared" si="3"/>
        <v>7</v>
      </c>
      <c r="O47" s="74">
        <f t="shared" si="14"/>
        <v>28</v>
      </c>
      <c r="P47" s="39" t="s">
        <v>84</v>
      </c>
      <c r="Q47" s="39">
        <f t="shared" si="4"/>
        <v>0.7</v>
      </c>
      <c r="R47" s="74">
        <f t="shared" si="5"/>
        <v>19.599999999999998</v>
      </c>
      <c r="S47" s="1" t="str">
        <f t="shared" si="6"/>
        <v>PRIORITE 2</v>
      </c>
      <c r="T47" s="4" t="s">
        <v>309</v>
      </c>
      <c r="U47" s="73"/>
      <c r="V47" s="75" t="str">
        <f t="shared" si="10"/>
        <v/>
      </c>
      <c r="W47" s="39"/>
      <c r="X47" s="75" t="str">
        <f t="shared" si="11"/>
        <v/>
      </c>
      <c r="Y47" s="74" t="e">
        <f t="shared" si="12"/>
        <v>#VALUE!</v>
      </c>
      <c r="Z47" s="1" t="e">
        <f t="shared" si="13"/>
        <v>#VALUE!</v>
      </c>
      <c r="AA47" s="8"/>
      <c r="AB47" s="6"/>
      <c r="AC47" s="6"/>
      <c r="AD47" s="145">
        <v>0</v>
      </c>
      <c r="AE47" s="6"/>
      <c r="AF47" s="6"/>
      <c r="AG47" s="6"/>
      <c r="AH47" s="8"/>
      <c r="AI47" s="6"/>
    </row>
    <row r="48" spans="1:35" ht="29" x14ac:dyDescent="0.35">
      <c r="A48" s="2">
        <v>43535</v>
      </c>
      <c r="B48" s="4" t="s">
        <v>48</v>
      </c>
      <c r="C48" s="4" t="s">
        <v>211</v>
      </c>
      <c r="D48" s="4" t="s">
        <v>225</v>
      </c>
      <c r="E48" s="4" t="s">
        <v>24</v>
      </c>
      <c r="F48" s="4" t="s">
        <v>140</v>
      </c>
      <c r="G48" s="3">
        <v>1</v>
      </c>
      <c r="H48" s="4" t="s">
        <v>147</v>
      </c>
      <c r="I48" s="4" t="s">
        <v>284</v>
      </c>
      <c r="J48" s="4" t="s">
        <v>322</v>
      </c>
      <c r="K48" s="73" t="s">
        <v>77</v>
      </c>
      <c r="L48" s="39" t="str">
        <f t="shared" si="2"/>
        <v>4</v>
      </c>
      <c r="M48" s="39" t="s">
        <v>340</v>
      </c>
      <c r="N48" s="39">
        <f t="shared" si="3"/>
        <v>7</v>
      </c>
      <c r="O48" s="74">
        <f t="shared" si="14"/>
        <v>28</v>
      </c>
      <c r="P48" s="39" t="s">
        <v>84</v>
      </c>
      <c r="Q48" s="39">
        <f t="shared" si="4"/>
        <v>0.7</v>
      </c>
      <c r="R48" s="74">
        <f t="shared" si="5"/>
        <v>19.599999999999998</v>
      </c>
      <c r="S48" s="1" t="str">
        <f t="shared" si="6"/>
        <v>PRIORITE 2</v>
      </c>
      <c r="T48" s="4" t="s">
        <v>314</v>
      </c>
      <c r="U48" s="73"/>
      <c r="V48" s="75" t="str">
        <f t="shared" si="10"/>
        <v/>
      </c>
      <c r="W48" s="39"/>
      <c r="X48" s="75" t="str">
        <f t="shared" si="11"/>
        <v/>
      </c>
      <c r="Y48" s="74" t="e">
        <f t="shared" si="12"/>
        <v>#VALUE!</v>
      </c>
      <c r="Z48" s="1" t="e">
        <f t="shared" si="13"/>
        <v>#VALUE!</v>
      </c>
      <c r="AA48" s="8"/>
      <c r="AB48" s="6"/>
      <c r="AC48" s="6"/>
      <c r="AD48" s="145">
        <v>0</v>
      </c>
      <c r="AE48" s="6"/>
      <c r="AF48" s="6"/>
      <c r="AG48" s="6"/>
      <c r="AH48" s="8"/>
      <c r="AI48" s="6"/>
    </row>
    <row r="49" spans="1:35" ht="29" x14ac:dyDescent="0.35">
      <c r="A49" s="2">
        <v>43388</v>
      </c>
      <c r="B49" s="4" t="s">
        <v>48</v>
      </c>
      <c r="C49" s="4" t="s">
        <v>211</v>
      </c>
      <c r="D49" s="4" t="s">
        <v>225</v>
      </c>
      <c r="E49" s="4" t="s">
        <v>24</v>
      </c>
      <c r="F49" s="4" t="s">
        <v>141</v>
      </c>
      <c r="G49" s="3">
        <v>1</v>
      </c>
      <c r="H49" s="4" t="s">
        <v>147</v>
      </c>
      <c r="I49" s="4" t="s">
        <v>284</v>
      </c>
      <c r="J49" s="4" t="s">
        <v>322</v>
      </c>
      <c r="K49" s="73" t="s">
        <v>344</v>
      </c>
      <c r="L49" s="39" t="str">
        <f t="shared" si="2"/>
        <v>1</v>
      </c>
      <c r="M49" s="39" t="s">
        <v>340</v>
      </c>
      <c r="N49" s="39">
        <f t="shared" si="3"/>
        <v>7</v>
      </c>
      <c r="O49" s="74">
        <f t="shared" si="14"/>
        <v>7</v>
      </c>
      <c r="P49" s="39" t="s">
        <v>84</v>
      </c>
      <c r="Q49" s="39">
        <f t="shared" si="4"/>
        <v>0.7</v>
      </c>
      <c r="R49" s="74">
        <f t="shared" si="5"/>
        <v>4.8999999999999995</v>
      </c>
      <c r="S49" s="1" t="str">
        <f t="shared" si="6"/>
        <v>PRIORITE 4</v>
      </c>
      <c r="T49" s="4"/>
      <c r="U49" s="73"/>
      <c r="V49" s="75" t="str">
        <f t="shared" si="10"/>
        <v/>
      </c>
      <c r="W49" s="39"/>
      <c r="X49" s="75" t="str">
        <f t="shared" si="11"/>
        <v/>
      </c>
      <c r="Y49" s="74" t="e">
        <f t="shared" si="12"/>
        <v>#VALUE!</v>
      </c>
      <c r="Z49" s="1" t="e">
        <f t="shared" si="13"/>
        <v>#VALUE!</v>
      </c>
      <c r="AA49" s="8"/>
      <c r="AB49" s="6"/>
      <c r="AC49" s="6"/>
      <c r="AD49" s="145">
        <v>0</v>
      </c>
      <c r="AE49" s="6"/>
      <c r="AF49" s="6"/>
      <c r="AG49" s="6"/>
      <c r="AH49" s="8"/>
      <c r="AI49" s="6"/>
    </row>
    <row r="50" spans="1:35" ht="29" x14ac:dyDescent="0.35">
      <c r="A50" s="2">
        <v>43535</v>
      </c>
      <c r="B50" s="4" t="s">
        <v>48</v>
      </c>
      <c r="C50" s="4" t="s">
        <v>211</v>
      </c>
      <c r="D50" s="4" t="s">
        <v>226</v>
      </c>
      <c r="E50" s="4" t="s">
        <v>250</v>
      </c>
      <c r="F50" s="4" t="s">
        <v>140</v>
      </c>
      <c r="G50" s="3">
        <v>1</v>
      </c>
      <c r="H50" s="4" t="s">
        <v>255</v>
      </c>
      <c r="I50" s="4" t="s">
        <v>283</v>
      </c>
      <c r="J50" s="4" t="s">
        <v>330</v>
      </c>
      <c r="K50" s="73" t="s">
        <v>78</v>
      </c>
      <c r="L50" s="39" t="str">
        <f t="shared" si="2"/>
        <v>3</v>
      </c>
      <c r="M50" s="39" t="s">
        <v>340</v>
      </c>
      <c r="N50" s="39">
        <f t="shared" si="3"/>
        <v>7</v>
      </c>
      <c r="O50" s="74">
        <f t="shared" si="14"/>
        <v>21</v>
      </c>
      <c r="P50" s="39" t="s">
        <v>84</v>
      </c>
      <c r="Q50" s="39">
        <f t="shared" si="4"/>
        <v>0.7</v>
      </c>
      <c r="R50" s="74">
        <f t="shared" si="5"/>
        <v>14.7</v>
      </c>
      <c r="S50" s="1" t="str">
        <f t="shared" si="6"/>
        <v>PRIORITE 3</v>
      </c>
      <c r="T50" s="4"/>
      <c r="U50" s="73"/>
      <c r="V50" s="75" t="str">
        <f t="shared" si="10"/>
        <v/>
      </c>
      <c r="W50" s="39"/>
      <c r="X50" s="75" t="str">
        <f t="shared" si="11"/>
        <v/>
      </c>
      <c r="Y50" s="74" t="e">
        <f t="shared" si="12"/>
        <v>#VALUE!</v>
      </c>
      <c r="Z50" s="1" t="e">
        <f t="shared" si="13"/>
        <v>#VALUE!</v>
      </c>
      <c r="AA50" s="8"/>
      <c r="AB50" s="6"/>
      <c r="AC50" s="6"/>
      <c r="AD50" s="145">
        <v>0</v>
      </c>
      <c r="AE50" s="6"/>
      <c r="AF50" s="6"/>
      <c r="AG50" s="6"/>
      <c r="AH50" s="8"/>
      <c r="AI50" s="6"/>
    </row>
    <row r="51" spans="1:35" ht="29" x14ac:dyDescent="0.35">
      <c r="A51" s="2">
        <v>43535</v>
      </c>
      <c r="B51" s="4" t="s">
        <v>48</v>
      </c>
      <c r="C51" s="4" t="s">
        <v>211</v>
      </c>
      <c r="D51" s="4" t="s">
        <v>226</v>
      </c>
      <c r="E51" s="4" t="s">
        <v>252</v>
      </c>
      <c r="F51" s="4" t="s">
        <v>140</v>
      </c>
      <c r="G51" s="3">
        <v>1</v>
      </c>
      <c r="H51" s="4" t="s">
        <v>255</v>
      </c>
      <c r="I51" s="4" t="s">
        <v>285</v>
      </c>
      <c r="J51" s="4" t="s">
        <v>330</v>
      </c>
      <c r="K51" s="73" t="s">
        <v>78</v>
      </c>
      <c r="L51" s="39" t="str">
        <f t="shared" si="2"/>
        <v>3</v>
      </c>
      <c r="M51" s="39" t="s">
        <v>340</v>
      </c>
      <c r="N51" s="39">
        <f t="shared" si="3"/>
        <v>7</v>
      </c>
      <c r="O51" s="74">
        <f t="shared" si="14"/>
        <v>21</v>
      </c>
      <c r="P51" s="39" t="s">
        <v>84</v>
      </c>
      <c r="Q51" s="39">
        <f t="shared" si="4"/>
        <v>0.7</v>
      </c>
      <c r="R51" s="74">
        <f t="shared" si="5"/>
        <v>14.7</v>
      </c>
      <c r="S51" s="1" t="str">
        <f t="shared" si="6"/>
        <v>PRIORITE 3</v>
      </c>
      <c r="T51" s="4"/>
      <c r="U51" s="73"/>
      <c r="V51" s="75" t="str">
        <f t="shared" si="10"/>
        <v/>
      </c>
      <c r="W51" s="39"/>
      <c r="X51" s="75" t="str">
        <f t="shared" si="11"/>
        <v/>
      </c>
      <c r="Y51" s="74" t="e">
        <f t="shared" si="12"/>
        <v>#VALUE!</v>
      </c>
      <c r="Z51" s="1" t="e">
        <f t="shared" si="13"/>
        <v>#VALUE!</v>
      </c>
      <c r="AA51" s="8"/>
      <c r="AB51" s="6"/>
      <c r="AC51" s="6"/>
      <c r="AD51" s="145">
        <v>0</v>
      </c>
      <c r="AE51" s="6"/>
      <c r="AF51" s="6"/>
      <c r="AG51" s="6"/>
      <c r="AH51" s="8"/>
      <c r="AI51" s="6"/>
    </row>
    <row r="52" spans="1:35" ht="20" x14ac:dyDescent="0.35">
      <c r="A52" s="2">
        <v>43388</v>
      </c>
      <c r="B52" s="4" t="s">
        <v>48</v>
      </c>
      <c r="C52" s="4" t="s">
        <v>211</v>
      </c>
      <c r="D52" s="4" t="s">
        <v>226</v>
      </c>
      <c r="E52" s="4" t="s">
        <v>253</v>
      </c>
      <c r="F52" s="4" t="s">
        <v>140</v>
      </c>
      <c r="G52" s="3">
        <v>1</v>
      </c>
      <c r="H52" s="4" t="s">
        <v>144</v>
      </c>
      <c r="I52" s="6" t="s">
        <v>286</v>
      </c>
      <c r="J52" s="4" t="s">
        <v>327</v>
      </c>
      <c r="K52" s="73" t="s">
        <v>78</v>
      </c>
      <c r="L52" s="39" t="str">
        <f t="shared" si="2"/>
        <v>3</v>
      </c>
      <c r="M52" s="39" t="s">
        <v>340</v>
      </c>
      <c r="N52" s="39">
        <f t="shared" si="3"/>
        <v>7</v>
      </c>
      <c r="O52" s="74">
        <f t="shared" si="14"/>
        <v>21</v>
      </c>
      <c r="P52" s="39" t="s">
        <v>84</v>
      </c>
      <c r="Q52" s="39">
        <f t="shared" si="4"/>
        <v>0.7</v>
      </c>
      <c r="R52" s="74">
        <f t="shared" si="5"/>
        <v>14.7</v>
      </c>
      <c r="S52" s="1" t="str">
        <f t="shared" si="6"/>
        <v>PRIORITE 3</v>
      </c>
      <c r="T52" s="4"/>
      <c r="U52" s="73"/>
      <c r="V52" s="75" t="str">
        <f t="shared" si="10"/>
        <v/>
      </c>
      <c r="W52" s="39"/>
      <c r="X52" s="75" t="str">
        <f t="shared" si="11"/>
        <v/>
      </c>
      <c r="Y52" s="74" t="e">
        <f t="shared" si="12"/>
        <v>#VALUE!</v>
      </c>
      <c r="Z52" s="1" t="e">
        <f t="shared" si="13"/>
        <v>#VALUE!</v>
      </c>
      <c r="AA52" s="8"/>
      <c r="AB52" s="6"/>
      <c r="AC52" s="6"/>
      <c r="AD52" s="145">
        <v>0</v>
      </c>
      <c r="AE52" s="6"/>
      <c r="AF52" s="6"/>
      <c r="AG52" s="6"/>
      <c r="AH52" s="8"/>
      <c r="AI52" s="6"/>
    </row>
    <row r="53" spans="1:35" x14ac:dyDescent="0.35">
      <c r="A53" s="2">
        <v>43388</v>
      </c>
      <c r="B53" s="4" t="s">
        <v>48</v>
      </c>
      <c r="C53" s="4" t="s">
        <v>211</v>
      </c>
      <c r="D53" s="4" t="s">
        <v>226</v>
      </c>
      <c r="E53" s="4" t="s">
        <v>253</v>
      </c>
      <c r="F53" s="4" t="s">
        <v>141</v>
      </c>
      <c r="G53" s="3">
        <v>1</v>
      </c>
      <c r="H53" s="4" t="s">
        <v>144</v>
      </c>
      <c r="I53" s="4" t="s">
        <v>286</v>
      </c>
      <c r="J53" s="4" t="s">
        <v>327</v>
      </c>
      <c r="K53" s="73" t="s">
        <v>344</v>
      </c>
      <c r="L53" s="39" t="str">
        <f t="shared" si="2"/>
        <v>1</v>
      </c>
      <c r="M53" s="39" t="s">
        <v>341</v>
      </c>
      <c r="N53" s="39" t="str">
        <f t="shared" si="3"/>
        <v>10</v>
      </c>
      <c r="O53" s="74">
        <f t="shared" si="14"/>
        <v>10</v>
      </c>
      <c r="P53" s="39" t="s">
        <v>86</v>
      </c>
      <c r="Q53" s="39">
        <f t="shared" si="4"/>
        <v>1</v>
      </c>
      <c r="R53" s="74">
        <f t="shared" si="5"/>
        <v>10</v>
      </c>
      <c r="S53" s="1" t="str">
        <f t="shared" si="6"/>
        <v>PRIORITE 3</v>
      </c>
      <c r="T53" s="4"/>
      <c r="U53" s="73"/>
      <c r="V53" s="75" t="str">
        <f t="shared" si="10"/>
        <v/>
      </c>
      <c r="W53" s="39"/>
      <c r="X53" s="75" t="str">
        <f t="shared" si="11"/>
        <v/>
      </c>
      <c r="Y53" s="74" t="e">
        <f t="shared" si="12"/>
        <v>#VALUE!</v>
      </c>
      <c r="Z53" s="1" t="e">
        <f t="shared" si="13"/>
        <v>#VALUE!</v>
      </c>
      <c r="AA53" s="8"/>
      <c r="AB53" s="6"/>
      <c r="AC53" s="6"/>
      <c r="AD53" s="145">
        <v>0</v>
      </c>
      <c r="AE53" s="6"/>
      <c r="AF53" s="6"/>
      <c r="AG53" s="6"/>
      <c r="AH53" s="8"/>
      <c r="AI53" s="6"/>
    </row>
    <row r="54" spans="1:35" ht="29" x14ac:dyDescent="0.35">
      <c r="A54" s="2">
        <v>43388</v>
      </c>
      <c r="B54" s="4" t="s">
        <v>48</v>
      </c>
      <c r="C54" s="4" t="s">
        <v>213</v>
      </c>
      <c r="D54" s="4" t="s">
        <v>225</v>
      </c>
      <c r="E54" s="4" t="s">
        <v>250</v>
      </c>
      <c r="F54" s="4" t="s">
        <v>140</v>
      </c>
      <c r="G54" s="3">
        <v>1</v>
      </c>
      <c r="H54" s="4" t="s">
        <v>255</v>
      </c>
      <c r="I54" s="43" t="s">
        <v>256</v>
      </c>
      <c r="J54" s="4" t="s">
        <v>335</v>
      </c>
      <c r="K54" s="73" t="s">
        <v>77</v>
      </c>
      <c r="L54" s="39" t="str">
        <f t="shared" si="2"/>
        <v>4</v>
      </c>
      <c r="M54" s="39" t="s">
        <v>340</v>
      </c>
      <c r="N54" s="39">
        <f t="shared" si="3"/>
        <v>7</v>
      </c>
      <c r="O54" s="74">
        <f t="shared" si="14"/>
        <v>28</v>
      </c>
      <c r="P54" s="39" t="s">
        <v>83</v>
      </c>
      <c r="Q54" s="39" t="str">
        <f t="shared" si="4"/>
        <v>0.4</v>
      </c>
      <c r="R54" s="74" t="e">
        <f t="shared" si="5"/>
        <v>#VALUE!</v>
      </c>
      <c r="S54" s="1" t="e">
        <f t="shared" si="6"/>
        <v>#VALUE!</v>
      </c>
      <c r="T54" s="4"/>
      <c r="U54" s="73"/>
      <c r="V54" s="75" t="str">
        <f t="shared" si="10"/>
        <v/>
      </c>
      <c r="W54" s="39"/>
      <c r="X54" s="75" t="str">
        <f t="shared" si="11"/>
        <v/>
      </c>
      <c r="Y54" s="74" t="e">
        <f t="shared" si="12"/>
        <v>#VALUE!</v>
      </c>
      <c r="Z54" s="1" t="e">
        <f t="shared" si="13"/>
        <v>#VALUE!</v>
      </c>
      <c r="AA54" s="8"/>
      <c r="AB54" s="6"/>
      <c r="AC54" s="6"/>
      <c r="AD54" s="145">
        <v>0</v>
      </c>
      <c r="AE54" s="6"/>
      <c r="AF54" s="6"/>
      <c r="AG54" s="6"/>
      <c r="AH54" s="8"/>
      <c r="AI54" s="6"/>
    </row>
    <row r="55" spans="1:35" ht="20" x14ac:dyDescent="0.35">
      <c r="A55" s="2">
        <v>43535</v>
      </c>
      <c r="B55" s="4" t="s">
        <v>48</v>
      </c>
      <c r="C55" s="4" t="s">
        <v>213</v>
      </c>
      <c r="D55" s="4" t="s">
        <v>225</v>
      </c>
      <c r="E55" s="4" t="s">
        <v>251</v>
      </c>
      <c r="F55" s="4" t="s">
        <v>140</v>
      </c>
      <c r="G55" s="3">
        <v>1</v>
      </c>
      <c r="H55" s="4" t="s">
        <v>148</v>
      </c>
      <c r="I55" s="4" t="s">
        <v>287</v>
      </c>
      <c r="J55" s="4" t="s">
        <v>336</v>
      </c>
      <c r="K55" s="73" t="s">
        <v>77</v>
      </c>
      <c r="L55" s="39" t="str">
        <f t="shared" si="2"/>
        <v>4</v>
      </c>
      <c r="M55" s="39" t="s">
        <v>340</v>
      </c>
      <c r="N55" s="39">
        <f t="shared" si="3"/>
        <v>7</v>
      </c>
      <c r="O55" s="74">
        <f t="shared" si="14"/>
        <v>28</v>
      </c>
      <c r="P55" s="39" t="s">
        <v>84</v>
      </c>
      <c r="Q55" s="39">
        <f t="shared" si="4"/>
        <v>0.7</v>
      </c>
      <c r="R55" s="74">
        <f t="shared" si="5"/>
        <v>19.599999999999998</v>
      </c>
      <c r="S55" s="1" t="str">
        <f t="shared" si="6"/>
        <v>PRIORITE 2</v>
      </c>
      <c r="T55" s="4" t="s">
        <v>309</v>
      </c>
      <c r="U55" s="73"/>
      <c r="V55" s="75" t="str">
        <f t="shared" si="10"/>
        <v/>
      </c>
      <c r="W55" s="39"/>
      <c r="X55" s="75" t="str">
        <f t="shared" si="11"/>
        <v/>
      </c>
      <c r="Y55" s="74" t="e">
        <f t="shared" si="12"/>
        <v>#VALUE!</v>
      </c>
      <c r="Z55" s="1" t="e">
        <f t="shared" si="13"/>
        <v>#VALUE!</v>
      </c>
      <c r="AA55" s="8"/>
      <c r="AB55" s="6"/>
      <c r="AC55" s="6"/>
      <c r="AD55" s="145">
        <v>0</v>
      </c>
      <c r="AE55" s="6"/>
      <c r="AF55" s="6"/>
      <c r="AG55" s="6"/>
      <c r="AH55" s="8"/>
      <c r="AI55" s="6"/>
    </row>
    <row r="56" spans="1:35" ht="29" x14ac:dyDescent="0.35">
      <c r="A56" s="2">
        <v>43388</v>
      </c>
      <c r="B56" s="4" t="s">
        <v>48</v>
      </c>
      <c r="C56" s="4" t="s">
        <v>213</v>
      </c>
      <c r="D56" s="4" t="s">
        <v>225</v>
      </c>
      <c r="E56" s="4" t="s">
        <v>24</v>
      </c>
      <c r="F56" s="4" t="s">
        <v>140</v>
      </c>
      <c r="G56" s="3">
        <v>1</v>
      </c>
      <c r="H56" s="4" t="s">
        <v>147</v>
      </c>
      <c r="I56" s="4" t="s">
        <v>284</v>
      </c>
      <c r="J56" s="4" t="s">
        <v>322</v>
      </c>
      <c r="K56" s="73" t="s">
        <v>78</v>
      </c>
      <c r="L56" s="39" t="str">
        <f t="shared" si="2"/>
        <v>3</v>
      </c>
      <c r="M56" s="39" t="s">
        <v>340</v>
      </c>
      <c r="N56" s="39">
        <f t="shared" si="3"/>
        <v>7</v>
      </c>
      <c r="O56" s="74">
        <f t="shared" si="14"/>
        <v>21</v>
      </c>
      <c r="P56" s="39" t="s">
        <v>84</v>
      </c>
      <c r="Q56" s="39">
        <f t="shared" si="4"/>
        <v>0.7</v>
      </c>
      <c r="R56" s="74">
        <f t="shared" si="5"/>
        <v>14.7</v>
      </c>
      <c r="S56" s="1" t="str">
        <f t="shared" si="6"/>
        <v>PRIORITE 3</v>
      </c>
      <c r="T56" s="4"/>
      <c r="U56" s="73"/>
      <c r="V56" s="75" t="str">
        <f t="shared" si="10"/>
        <v/>
      </c>
      <c r="W56" s="39"/>
      <c r="X56" s="75" t="str">
        <f t="shared" si="11"/>
        <v/>
      </c>
      <c r="Y56" s="74" t="e">
        <f t="shared" si="12"/>
        <v>#VALUE!</v>
      </c>
      <c r="Z56" s="1" t="e">
        <f t="shared" si="13"/>
        <v>#VALUE!</v>
      </c>
      <c r="AA56" s="8"/>
      <c r="AB56" s="6"/>
      <c r="AC56" s="6"/>
      <c r="AD56" s="145">
        <v>0</v>
      </c>
      <c r="AE56" s="6"/>
      <c r="AF56" s="6"/>
      <c r="AG56" s="6"/>
      <c r="AH56" s="8"/>
      <c r="AI56" s="6"/>
    </row>
    <row r="57" spans="1:35" ht="29" x14ac:dyDescent="0.35">
      <c r="A57" s="2">
        <v>43388</v>
      </c>
      <c r="B57" s="4" t="s">
        <v>48</v>
      </c>
      <c r="C57" s="4" t="s">
        <v>213</v>
      </c>
      <c r="D57" s="4" t="s">
        <v>225</v>
      </c>
      <c r="E57" s="4" t="s">
        <v>24</v>
      </c>
      <c r="F57" s="4" t="s">
        <v>141</v>
      </c>
      <c r="G57" s="3">
        <v>1</v>
      </c>
      <c r="H57" s="4" t="s">
        <v>147</v>
      </c>
      <c r="I57" s="4" t="s">
        <v>288</v>
      </c>
      <c r="J57" s="4" t="s">
        <v>322</v>
      </c>
      <c r="K57" s="73" t="s">
        <v>344</v>
      </c>
      <c r="L57" s="39" t="str">
        <f t="shared" si="2"/>
        <v>1</v>
      </c>
      <c r="M57" s="39" t="s">
        <v>340</v>
      </c>
      <c r="N57" s="39">
        <f t="shared" si="3"/>
        <v>7</v>
      </c>
      <c r="O57" s="74">
        <f t="shared" si="14"/>
        <v>7</v>
      </c>
      <c r="P57" s="39" t="s">
        <v>84</v>
      </c>
      <c r="Q57" s="39">
        <f t="shared" si="4"/>
        <v>0.7</v>
      </c>
      <c r="R57" s="74">
        <f t="shared" si="5"/>
        <v>4.8999999999999995</v>
      </c>
      <c r="S57" s="1" t="str">
        <f t="shared" si="6"/>
        <v>PRIORITE 4</v>
      </c>
      <c r="T57" s="4"/>
      <c r="U57" s="73"/>
      <c r="V57" s="75" t="str">
        <f t="shared" si="10"/>
        <v/>
      </c>
      <c r="W57" s="39"/>
      <c r="X57" s="75" t="str">
        <f t="shared" si="11"/>
        <v/>
      </c>
      <c r="Y57" s="74" t="e">
        <f t="shared" si="12"/>
        <v>#VALUE!</v>
      </c>
      <c r="Z57" s="1" t="e">
        <f t="shared" si="13"/>
        <v>#VALUE!</v>
      </c>
      <c r="AA57" s="8"/>
      <c r="AB57" s="6"/>
      <c r="AC57" s="6"/>
      <c r="AD57" s="145">
        <v>0</v>
      </c>
      <c r="AE57" s="6"/>
      <c r="AF57" s="6"/>
      <c r="AG57" s="6"/>
      <c r="AH57" s="8"/>
      <c r="AI57" s="6"/>
    </row>
    <row r="58" spans="1:35" ht="29" x14ac:dyDescent="0.35">
      <c r="A58" s="2">
        <v>43535</v>
      </c>
      <c r="B58" s="4" t="s">
        <v>48</v>
      </c>
      <c r="C58" s="4" t="s">
        <v>213</v>
      </c>
      <c r="D58" s="4" t="s">
        <v>226</v>
      </c>
      <c r="E58" s="4" t="s">
        <v>250</v>
      </c>
      <c r="F58" s="4" t="s">
        <v>140</v>
      </c>
      <c r="G58" s="3">
        <v>1</v>
      </c>
      <c r="H58" s="4" t="s">
        <v>255</v>
      </c>
      <c r="I58" s="4" t="s">
        <v>283</v>
      </c>
      <c r="J58" s="4" t="s">
        <v>335</v>
      </c>
      <c r="K58" s="73" t="s">
        <v>78</v>
      </c>
      <c r="L58" s="39" t="str">
        <f t="shared" si="2"/>
        <v>3</v>
      </c>
      <c r="M58" s="39" t="s">
        <v>340</v>
      </c>
      <c r="N58" s="39">
        <f t="shared" si="3"/>
        <v>7</v>
      </c>
      <c r="O58" s="74">
        <f t="shared" si="14"/>
        <v>21</v>
      </c>
      <c r="P58" s="39" t="s">
        <v>84</v>
      </c>
      <c r="Q58" s="39">
        <f t="shared" si="4"/>
        <v>0.7</v>
      </c>
      <c r="R58" s="74">
        <f t="shared" si="5"/>
        <v>14.7</v>
      </c>
      <c r="S58" s="1" t="str">
        <f t="shared" si="6"/>
        <v>PRIORITE 3</v>
      </c>
      <c r="T58" s="4"/>
      <c r="U58" s="73"/>
      <c r="V58" s="75" t="str">
        <f t="shared" si="10"/>
        <v/>
      </c>
      <c r="W58" s="39"/>
      <c r="X58" s="75" t="str">
        <f t="shared" si="11"/>
        <v/>
      </c>
      <c r="Y58" s="74" t="e">
        <f t="shared" si="12"/>
        <v>#VALUE!</v>
      </c>
      <c r="Z58" s="1" t="e">
        <f t="shared" si="13"/>
        <v>#VALUE!</v>
      </c>
      <c r="AA58" s="8"/>
      <c r="AB58" s="6"/>
      <c r="AC58" s="6"/>
      <c r="AD58" s="145">
        <v>0</v>
      </c>
      <c r="AE58" s="6"/>
      <c r="AF58" s="6"/>
      <c r="AG58" s="6"/>
      <c r="AH58" s="8"/>
      <c r="AI58" s="6"/>
    </row>
    <row r="59" spans="1:35" ht="29" x14ac:dyDescent="0.35">
      <c r="A59" s="2">
        <v>43535</v>
      </c>
      <c r="B59" s="4" t="s">
        <v>48</v>
      </c>
      <c r="C59" s="4" t="s">
        <v>213</v>
      </c>
      <c r="D59" s="4" t="s">
        <v>226</v>
      </c>
      <c r="E59" s="4" t="s">
        <v>252</v>
      </c>
      <c r="F59" s="4" t="s">
        <v>140</v>
      </c>
      <c r="G59" s="3">
        <v>1</v>
      </c>
      <c r="H59" s="4" t="s">
        <v>255</v>
      </c>
      <c r="I59" s="4" t="s">
        <v>289</v>
      </c>
      <c r="J59" s="4" t="s">
        <v>330</v>
      </c>
      <c r="K59" s="73" t="s">
        <v>78</v>
      </c>
      <c r="L59" s="39" t="str">
        <f t="shared" si="2"/>
        <v>3</v>
      </c>
      <c r="M59" s="39" t="s">
        <v>340</v>
      </c>
      <c r="N59" s="39">
        <f t="shared" si="3"/>
        <v>7</v>
      </c>
      <c r="O59" s="74">
        <f t="shared" si="14"/>
        <v>21</v>
      </c>
      <c r="P59" s="39" t="s">
        <v>84</v>
      </c>
      <c r="Q59" s="39">
        <f t="shared" si="4"/>
        <v>0.7</v>
      </c>
      <c r="R59" s="74">
        <f t="shared" si="5"/>
        <v>14.7</v>
      </c>
      <c r="S59" s="1" t="str">
        <f t="shared" si="6"/>
        <v>PRIORITE 3</v>
      </c>
      <c r="T59" s="4"/>
      <c r="U59" s="73"/>
      <c r="V59" s="75" t="str">
        <f t="shared" si="10"/>
        <v/>
      </c>
      <c r="W59" s="39"/>
      <c r="X59" s="75" t="str">
        <f t="shared" si="11"/>
        <v/>
      </c>
      <c r="Y59" s="74" t="e">
        <f t="shared" si="12"/>
        <v>#VALUE!</v>
      </c>
      <c r="Z59" s="1" t="e">
        <f t="shared" si="13"/>
        <v>#VALUE!</v>
      </c>
      <c r="AA59" s="8"/>
      <c r="AB59" s="6"/>
      <c r="AC59" s="6"/>
      <c r="AD59" s="145">
        <v>0</v>
      </c>
      <c r="AE59" s="6"/>
      <c r="AF59" s="6"/>
      <c r="AG59" s="6"/>
      <c r="AH59" s="8"/>
      <c r="AI59" s="6"/>
    </row>
    <row r="60" spans="1:35" ht="20" x14ac:dyDescent="0.35">
      <c r="A60" s="2">
        <v>43388</v>
      </c>
      <c r="B60" s="4" t="s">
        <v>48</v>
      </c>
      <c r="C60" s="4" t="s">
        <v>213</v>
      </c>
      <c r="D60" s="4" t="s">
        <v>226</v>
      </c>
      <c r="E60" s="4" t="s">
        <v>253</v>
      </c>
      <c r="F60" s="4" t="s">
        <v>140</v>
      </c>
      <c r="G60" s="3">
        <v>1</v>
      </c>
      <c r="H60" s="4" t="s">
        <v>144</v>
      </c>
      <c r="I60" s="4" t="s">
        <v>286</v>
      </c>
      <c r="J60" s="4" t="s">
        <v>327</v>
      </c>
      <c r="K60" s="73" t="s">
        <v>78</v>
      </c>
      <c r="L60" s="39" t="str">
        <f t="shared" si="2"/>
        <v>3</v>
      </c>
      <c r="M60" s="39" t="s">
        <v>340</v>
      </c>
      <c r="N60" s="39">
        <f t="shared" si="3"/>
        <v>7</v>
      </c>
      <c r="O60" s="74">
        <f t="shared" si="14"/>
        <v>21</v>
      </c>
      <c r="P60" s="39" t="s">
        <v>84</v>
      </c>
      <c r="Q60" s="39">
        <f t="shared" si="4"/>
        <v>0.7</v>
      </c>
      <c r="R60" s="74">
        <f t="shared" si="5"/>
        <v>14.7</v>
      </c>
      <c r="S60" s="1" t="str">
        <f t="shared" si="6"/>
        <v>PRIORITE 3</v>
      </c>
      <c r="T60" s="4"/>
      <c r="U60" s="73"/>
      <c r="V60" s="75" t="str">
        <f t="shared" si="10"/>
        <v/>
      </c>
      <c r="W60" s="39"/>
      <c r="X60" s="75" t="str">
        <f t="shared" si="11"/>
        <v/>
      </c>
      <c r="Y60" s="74" t="e">
        <f t="shared" si="12"/>
        <v>#VALUE!</v>
      </c>
      <c r="Z60" s="1" t="e">
        <f t="shared" si="13"/>
        <v>#VALUE!</v>
      </c>
      <c r="AA60" s="8"/>
      <c r="AB60" s="6"/>
      <c r="AC60" s="6"/>
      <c r="AD60" s="145">
        <v>0</v>
      </c>
      <c r="AE60" s="6"/>
      <c r="AF60" s="6"/>
      <c r="AG60" s="6"/>
      <c r="AH60" s="8"/>
      <c r="AI60" s="6"/>
    </row>
    <row r="61" spans="1:35" ht="29" x14ac:dyDescent="0.35">
      <c r="A61" s="2">
        <v>43535</v>
      </c>
      <c r="B61" s="4" t="s">
        <v>48</v>
      </c>
      <c r="C61" s="4" t="s">
        <v>213</v>
      </c>
      <c r="D61" s="4" t="s">
        <v>219</v>
      </c>
      <c r="E61" s="4" t="s">
        <v>243</v>
      </c>
      <c r="F61" s="4" t="s">
        <v>140</v>
      </c>
      <c r="G61" s="3">
        <v>1</v>
      </c>
      <c r="H61" s="4" t="s">
        <v>255</v>
      </c>
      <c r="I61" s="4" t="s">
        <v>256</v>
      </c>
      <c r="J61" s="4"/>
      <c r="K61" s="73" t="s">
        <v>78</v>
      </c>
      <c r="L61" s="39" t="str">
        <f t="shared" si="2"/>
        <v>3</v>
      </c>
      <c r="M61" s="39" t="s">
        <v>340</v>
      </c>
      <c r="N61" s="39">
        <f t="shared" si="3"/>
        <v>7</v>
      </c>
      <c r="O61" s="74">
        <f t="shared" si="14"/>
        <v>21</v>
      </c>
      <c r="P61" s="39" t="s">
        <v>84</v>
      </c>
      <c r="Q61" s="39">
        <f t="shared" si="4"/>
        <v>0.7</v>
      </c>
      <c r="R61" s="74">
        <f t="shared" si="5"/>
        <v>14.7</v>
      </c>
      <c r="S61" s="1" t="str">
        <f t="shared" si="6"/>
        <v>PRIORITE 3</v>
      </c>
      <c r="T61" s="4" t="s">
        <v>311</v>
      </c>
      <c r="U61" s="73"/>
      <c r="V61" s="75" t="str">
        <f t="shared" si="10"/>
        <v/>
      </c>
      <c r="W61" s="39"/>
      <c r="X61" s="75" t="str">
        <f t="shared" si="11"/>
        <v/>
      </c>
      <c r="Y61" s="74" t="e">
        <f t="shared" si="12"/>
        <v>#VALUE!</v>
      </c>
      <c r="Z61" s="1" t="e">
        <f t="shared" si="13"/>
        <v>#VALUE!</v>
      </c>
      <c r="AA61" s="8"/>
      <c r="AB61" s="6"/>
      <c r="AC61" s="6"/>
      <c r="AD61" s="145">
        <v>0</v>
      </c>
      <c r="AE61" s="6"/>
      <c r="AF61" s="6"/>
      <c r="AG61" s="6"/>
      <c r="AH61" s="8"/>
      <c r="AI61" s="6"/>
    </row>
    <row r="62" spans="1:35" ht="29" x14ac:dyDescent="0.35">
      <c r="A62" s="2">
        <v>43388</v>
      </c>
      <c r="B62" s="4" t="s">
        <v>48</v>
      </c>
      <c r="C62" s="4" t="s">
        <v>213</v>
      </c>
      <c r="D62" s="4" t="s">
        <v>219</v>
      </c>
      <c r="E62" s="4" t="s">
        <v>243</v>
      </c>
      <c r="F62" s="4" t="s">
        <v>140</v>
      </c>
      <c r="G62" s="3">
        <v>1</v>
      </c>
      <c r="H62" s="4" t="s">
        <v>265</v>
      </c>
      <c r="I62" s="4" t="s">
        <v>266</v>
      </c>
      <c r="J62" s="4" t="s">
        <v>326</v>
      </c>
      <c r="K62" s="73" t="s">
        <v>78</v>
      </c>
      <c r="L62" s="39" t="str">
        <f t="shared" si="2"/>
        <v>3</v>
      </c>
      <c r="M62" s="39" t="s">
        <v>341</v>
      </c>
      <c r="N62" s="39" t="str">
        <f t="shared" si="3"/>
        <v>10</v>
      </c>
      <c r="O62" s="74">
        <f t="shared" si="14"/>
        <v>30</v>
      </c>
      <c r="P62" s="39" t="s">
        <v>87</v>
      </c>
      <c r="Q62" s="39" t="str">
        <f t="shared" si="4"/>
        <v>0.1</v>
      </c>
      <c r="R62" s="74" t="e">
        <f t="shared" si="5"/>
        <v>#VALUE!</v>
      </c>
      <c r="S62" s="1" t="e">
        <f t="shared" si="6"/>
        <v>#VALUE!</v>
      </c>
      <c r="T62" s="4"/>
      <c r="U62" s="73"/>
      <c r="V62" s="75" t="str">
        <f t="shared" si="10"/>
        <v/>
      </c>
      <c r="W62" s="39"/>
      <c r="X62" s="75" t="str">
        <f t="shared" si="11"/>
        <v/>
      </c>
      <c r="Y62" s="74" t="e">
        <f t="shared" si="12"/>
        <v>#VALUE!</v>
      </c>
      <c r="Z62" s="1" t="e">
        <f t="shared" si="13"/>
        <v>#VALUE!</v>
      </c>
      <c r="AA62" s="8"/>
      <c r="AB62" s="6"/>
      <c r="AC62" s="6"/>
      <c r="AD62" s="145">
        <v>0</v>
      </c>
      <c r="AE62" s="6"/>
      <c r="AF62" s="6"/>
      <c r="AG62" s="6"/>
      <c r="AH62" s="8"/>
      <c r="AI62" s="6"/>
    </row>
    <row r="63" spans="1:35" ht="43.5" x14ac:dyDescent="0.35">
      <c r="A63" s="2">
        <v>43388</v>
      </c>
      <c r="B63" s="4" t="s">
        <v>48</v>
      </c>
      <c r="C63" s="4" t="s">
        <v>213</v>
      </c>
      <c r="D63" s="4" t="s">
        <v>219</v>
      </c>
      <c r="E63" s="4" t="s">
        <v>244</v>
      </c>
      <c r="F63" s="4" t="s">
        <v>140</v>
      </c>
      <c r="G63" s="3">
        <v>1</v>
      </c>
      <c r="H63" s="4" t="s">
        <v>144</v>
      </c>
      <c r="I63" s="4" t="s">
        <v>267</v>
      </c>
      <c r="J63" s="4" t="s">
        <v>327</v>
      </c>
      <c r="K63" s="73" t="s">
        <v>78</v>
      </c>
      <c r="L63" s="39" t="str">
        <f t="shared" si="2"/>
        <v>3</v>
      </c>
      <c r="M63" s="39" t="s">
        <v>342</v>
      </c>
      <c r="N63" s="39" t="str">
        <f t="shared" si="3"/>
        <v>4</v>
      </c>
      <c r="O63" s="74">
        <f t="shared" si="14"/>
        <v>12</v>
      </c>
      <c r="P63" s="39" t="s">
        <v>84</v>
      </c>
      <c r="Q63" s="39">
        <f t="shared" si="4"/>
        <v>0.7</v>
      </c>
      <c r="R63" s="74">
        <f t="shared" si="5"/>
        <v>8.3999999999999986</v>
      </c>
      <c r="S63" s="1" t="str">
        <f t="shared" si="6"/>
        <v>PRIORITE 3</v>
      </c>
      <c r="T63" s="4" t="s">
        <v>312</v>
      </c>
      <c r="U63" s="73"/>
      <c r="V63" s="75" t="str">
        <f t="shared" si="10"/>
        <v/>
      </c>
      <c r="W63" s="39"/>
      <c r="X63" s="75" t="str">
        <f t="shared" si="11"/>
        <v/>
      </c>
      <c r="Y63" s="74" t="e">
        <f t="shared" si="12"/>
        <v>#VALUE!</v>
      </c>
      <c r="Z63" s="1" t="e">
        <f t="shared" si="13"/>
        <v>#VALUE!</v>
      </c>
      <c r="AA63" s="8"/>
      <c r="AB63" s="6"/>
      <c r="AC63" s="6"/>
      <c r="AD63" s="145">
        <v>0</v>
      </c>
      <c r="AE63" s="6"/>
      <c r="AF63" s="6"/>
      <c r="AG63" s="6"/>
      <c r="AH63" s="8"/>
      <c r="AI63" s="6"/>
    </row>
    <row r="64" spans="1:35" ht="43.5" x14ac:dyDescent="0.35">
      <c r="A64" s="2">
        <v>43388</v>
      </c>
      <c r="B64" s="4" t="s">
        <v>48</v>
      </c>
      <c r="C64" s="4" t="s">
        <v>213</v>
      </c>
      <c r="D64" s="4" t="s">
        <v>219</v>
      </c>
      <c r="E64" s="4" t="s">
        <v>244</v>
      </c>
      <c r="F64" s="4" t="s">
        <v>141</v>
      </c>
      <c r="G64" s="3">
        <v>1</v>
      </c>
      <c r="H64" s="4" t="s">
        <v>144</v>
      </c>
      <c r="I64" s="4" t="s">
        <v>267</v>
      </c>
      <c r="J64" s="4"/>
      <c r="K64" s="73" t="s">
        <v>78</v>
      </c>
      <c r="L64" s="39" t="str">
        <f t="shared" si="2"/>
        <v>3</v>
      </c>
      <c r="M64" s="39" t="s">
        <v>342</v>
      </c>
      <c r="N64" s="39" t="str">
        <f t="shared" si="3"/>
        <v>4</v>
      </c>
      <c r="O64" s="74">
        <f t="shared" si="14"/>
        <v>12</v>
      </c>
      <c r="P64" s="39" t="s">
        <v>86</v>
      </c>
      <c r="Q64" s="39">
        <f t="shared" si="4"/>
        <v>1</v>
      </c>
      <c r="R64" s="74">
        <f t="shared" si="5"/>
        <v>12</v>
      </c>
      <c r="S64" s="1" t="str">
        <f t="shared" si="6"/>
        <v>PRIORITE 3</v>
      </c>
      <c r="T64" s="4" t="s">
        <v>312</v>
      </c>
      <c r="U64" s="73"/>
      <c r="V64" s="75" t="str">
        <f t="shared" si="10"/>
        <v/>
      </c>
      <c r="W64" s="39"/>
      <c r="X64" s="75" t="str">
        <f t="shared" si="11"/>
        <v/>
      </c>
      <c r="Y64" s="74" t="e">
        <f t="shared" si="12"/>
        <v>#VALUE!</v>
      </c>
      <c r="Z64" s="1" t="e">
        <f t="shared" si="13"/>
        <v>#VALUE!</v>
      </c>
      <c r="AA64" s="8"/>
      <c r="AB64" s="8"/>
      <c r="AC64" s="6"/>
      <c r="AD64" s="145">
        <v>0</v>
      </c>
      <c r="AE64" s="6"/>
      <c r="AF64" s="6"/>
      <c r="AG64" s="6"/>
      <c r="AH64" s="8"/>
      <c r="AI64" s="6"/>
    </row>
    <row r="65" spans="1:35" ht="29" x14ac:dyDescent="0.35">
      <c r="A65" s="2">
        <v>43388</v>
      </c>
      <c r="B65" s="4" t="s">
        <v>48</v>
      </c>
      <c r="C65" s="4" t="s">
        <v>213</v>
      </c>
      <c r="D65" s="4" t="s">
        <v>219</v>
      </c>
      <c r="E65" s="4" t="s">
        <v>25</v>
      </c>
      <c r="F65" s="4" t="s">
        <v>140</v>
      </c>
      <c r="G65" s="3">
        <v>1</v>
      </c>
      <c r="H65" s="4" t="s">
        <v>144</v>
      </c>
      <c r="I65" s="4" t="s">
        <v>268</v>
      </c>
      <c r="J65" s="4" t="s">
        <v>327</v>
      </c>
      <c r="K65" s="73" t="s">
        <v>78</v>
      </c>
      <c r="L65" s="39" t="str">
        <f t="shared" si="2"/>
        <v>3</v>
      </c>
      <c r="M65" s="39" t="s">
        <v>342</v>
      </c>
      <c r="N65" s="39" t="str">
        <f t="shared" si="3"/>
        <v>4</v>
      </c>
      <c r="O65" s="74">
        <f t="shared" si="14"/>
        <v>12</v>
      </c>
      <c r="P65" s="39" t="s">
        <v>84</v>
      </c>
      <c r="Q65" s="39">
        <f t="shared" si="4"/>
        <v>0.7</v>
      </c>
      <c r="R65" s="74">
        <f t="shared" si="5"/>
        <v>8.3999999999999986</v>
      </c>
      <c r="S65" s="1" t="str">
        <f t="shared" si="6"/>
        <v>PRIORITE 3</v>
      </c>
      <c r="T65" s="4" t="s">
        <v>310</v>
      </c>
      <c r="U65" s="73"/>
      <c r="V65" s="75" t="str">
        <f t="shared" si="10"/>
        <v/>
      </c>
      <c r="W65" s="39"/>
      <c r="X65" s="75" t="str">
        <f t="shared" si="11"/>
        <v/>
      </c>
      <c r="Y65" s="74" t="e">
        <f t="shared" si="12"/>
        <v>#VALUE!</v>
      </c>
      <c r="Z65" s="1" t="e">
        <f t="shared" si="13"/>
        <v>#VALUE!</v>
      </c>
      <c r="AA65" s="8"/>
      <c r="AB65" s="8"/>
      <c r="AC65" s="6"/>
      <c r="AD65" s="145">
        <v>0</v>
      </c>
      <c r="AE65" s="6"/>
      <c r="AF65" s="6"/>
      <c r="AG65" s="6"/>
      <c r="AH65" s="8"/>
      <c r="AI65" s="6"/>
    </row>
    <row r="66" spans="1:35" ht="29" x14ac:dyDescent="0.35">
      <c r="A66" s="2">
        <v>43388</v>
      </c>
      <c r="B66" s="4" t="s">
        <v>48</v>
      </c>
      <c r="C66" s="4" t="s">
        <v>213</v>
      </c>
      <c r="D66" s="4" t="s">
        <v>219</v>
      </c>
      <c r="E66" s="4" t="s">
        <v>25</v>
      </c>
      <c r="F66" s="4" t="s">
        <v>141</v>
      </c>
      <c r="G66" s="3">
        <v>1</v>
      </c>
      <c r="H66" s="4" t="s">
        <v>144</v>
      </c>
      <c r="I66" s="4" t="s">
        <v>268</v>
      </c>
      <c r="J66" s="4"/>
      <c r="K66" s="73" t="s">
        <v>78</v>
      </c>
      <c r="L66" s="39" t="str">
        <f t="shared" si="2"/>
        <v>3</v>
      </c>
      <c r="M66" s="39" t="s">
        <v>343</v>
      </c>
      <c r="N66" s="39" t="str">
        <f t="shared" si="3"/>
        <v>1</v>
      </c>
      <c r="O66" s="74">
        <f t="shared" ref="O66:O97" si="15">L66*N66</f>
        <v>3</v>
      </c>
      <c r="P66" s="39" t="s">
        <v>86</v>
      </c>
      <c r="Q66" s="39">
        <f t="shared" si="4"/>
        <v>1</v>
      </c>
      <c r="R66" s="74">
        <f t="shared" si="5"/>
        <v>3</v>
      </c>
      <c r="S66" s="1" t="str">
        <f t="shared" ref="S66:S129" si="16">IF(R66="","",(IF(R66&lt;=5,"PRIORITE 4",IF(R66&lt;=16,"PRIORITE 3",IF(R66&lt;30,"PRIORITE 2","PRIORITE 1")))))</f>
        <v>PRIORITE 4</v>
      </c>
      <c r="T66" s="4" t="s">
        <v>310</v>
      </c>
      <c r="U66" s="73"/>
      <c r="V66" s="75" t="str">
        <f t="shared" si="10"/>
        <v/>
      </c>
      <c r="W66" s="39"/>
      <c r="X66" s="75" t="str">
        <f t="shared" si="11"/>
        <v/>
      </c>
      <c r="Y66" s="74" t="e">
        <f t="shared" si="12"/>
        <v>#VALUE!</v>
      </c>
      <c r="Z66" s="1" t="e">
        <f t="shared" si="13"/>
        <v>#VALUE!</v>
      </c>
      <c r="AA66" s="8"/>
      <c r="AB66" s="8"/>
      <c r="AC66" s="6"/>
      <c r="AD66" s="145">
        <v>0</v>
      </c>
      <c r="AE66" s="6"/>
      <c r="AF66" s="6"/>
      <c r="AG66" s="6"/>
      <c r="AH66" s="8"/>
      <c r="AI66" s="6"/>
    </row>
    <row r="67" spans="1:35" ht="29" x14ac:dyDescent="0.35">
      <c r="A67" s="2">
        <v>43388</v>
      </c>
      <c r="B67" s="4" t="s">
        <v>48</v>
      </c>
      <c r="C67" s="4" t="s">
        <v>213</v>
      </c>
      <c r="D67" s="4" t="s">
        <v>219</v>
      </c>
      <c r="E67" s="4" t="s">
        <v>25</v>
      </c>
      <c r="F67" s="4" t="s">
        <v>140</v>
      </c>
      <c r="G67" s="3">
        <v>1</v>
      </c>
      <c r="H67" s="4" t="s">
        <v>144</v>
      </c>
      <c r="I67" s="4" t="s">
        <v>269</v>
      </c>
      <c r="J67" s="4" t="s">
        <v>327</v>
      </c>
      <c r="K67" s="73" t="s">
        <v>78</v>
      </c>
      <c r="L67" s="39" t="str">
        <f t="shared" ref="L67:L130" si="17">IF(K67="quotidien","4",IF(K67="récurrent","3",IF(K67="peu probable",2,IF(K67="rare","1",""))))</f>
        <v>3</v>
      </c>
      <c r="M67" s="39" t="s">
        <v>343</v>
      </c>
      <c r="N67" s="39" t="str">
        <f t="shared" ref="N67:N130" si="18">IF(M67="mineure","1",IF(M67="modérée","4",IF(M67="grave",7,IF(M67="très grave","10",""))))</f>
        <v>1</v>
      </c>
      <c r="O67" s="74">
        <f t="shared" si="15"/>
        <v>3</v>
      </c>
      <c r="P67" s="39" t="s">
        <v>86</v>
      </c>
      <c r="Q67" s="39">
        <f t="shared" ref="Q67:Q130" si="19">IF(P67="Optimales","0.1",IF(P67="Fiable : sécurité collective","0.4",IF(P67="Moyen : sécurité individuelle",0.7,IF(P67="Faible : consigne ou mode opératoire","0.9",IF(P67="Faible ou nul",1,"")))))</f>
        <v>1</v>
      </c>
      <c r="R67" s="74">
        <f t="shared" ref="R67:R130" si="20">O67*Q67</f>
        <v>3</v>
      </c>
      <c r="S67" s="1" t="str">
        <f t="shared" si="16"/>
        <v>PRIORITE 4</v>
      </c>
      <c r="T67" s="4" t="s">
        <v>310</v>
      </c>
      <c r="U67" s="73"/>
      <c r="V67" s="75" t="str">
        <f t="shared" si="10"/>
        <v/>
      </c>
      <c r="W67" s="39"/>
      <c r="X67" s="75" t="str">
        <f t="shared" si="11"/>
        <v/>
      </c>
      <c r="Y67" s="74" t="e">
        <f t="shared" si="12"/>
        <v>#VALUE!</v>
      </c>
      <c r="Z67" s="1" t="e">
        <f t="shared" si="13"/>
        <v>#VALUE!</v>
      </c>
      <c r="AA67" s="8"/>
      <c r="AB67" s="8"/>
      <c r="AC67" s="6"/>
      <c r="AD67" s="145">
        <v>0</v>
      </c>
      <c r="AE67" s="6"/>
      <c r="AF67" s="6"/>
      <c r="AG67" s="6"/>
      <c r="AH67" s="8"/>
      <c r="AI67" s="6"/>
    </row>
    <row r="68" spans="1:35" ht="29" x14ac:dyDescent="0.35">
      <c r="A68" s="2">
        <v>43388</v>
      </c>
      <c r="B68" s="4" t="s">
        <v>48</v>
      </c>
      <c r="C68" s="4" t="s">
        <v>213</v>
      </c>
      <c r="D68" s="4" t="s">
        <v>219</v>
      </c>
      <c r="E68" s="4" t="s">
        <v>25</v>
      </c>
      <c r="F68" s="4" t="s">
        <v>141</v>
      </c>
      <c r="G68" s="3">
        <v>1</v>
      </c>
      <c r="H68" s="4" t="s">
        <v>144</v>
      </c>
      <c r="I68" s="4" t="s">
        <v>269</v>
      </c>
      <c r="J68" s="4"/>
      <c r="K68" s="73" t="s">
        <v>79</v>
      </c>
      <c r="L68" s="39">
        <f t="shared" si="17"/>
        <v>2</v>
      </c>
      <c r="M68" s="39" t="s">
        <v>343</v>
      </c>
      <c r="N68" s="39" t="str">
        <f t="shared" si="18"/>
        <v>1</v>
      </c>
      <c r="O68" s="74">
        <f t="shared" si="15"/>
        <v>2</v>
      </c>
      <c r="P68" s="39" t="s">
        <v>86</v>
      </c>
      <c r="Q68" s="39">
        <f t="shared" si="19"/>
        <v>1</v>
      </c>
      <c r="R68" s="74">
        <f t="shared" si="20"/>
        <v>2</v>
      </c>
      <c r="S68" s="1" t="str">
        <f t="shared" si="16"/>
        <v>PRIORITE 4</v>
      </c>
      <c r="T68" s="4" t="s">
        <v>310</v>
      </c>
      <c r="U68" s="73"/>
      <c r="V68" s="75" t="str">
        <f t="shared" si="10"/>
        <v/>
      </c>
      <c r="W68" s="39"/>
      <c r="X68" s="75" t="str">
        <f t="shared" si="11"/>
        <v/>
      </c>
      <c r="Y68" s="74" t="e">
        <f t="shared" si="12"/>
        <v>#VALUE!</v>
      </c>
      <c r="Z68" s="1" t="e">
        <f t="shared" si="13"/>
        <v>#VALUE!</v>
      </c>
      <c r="AA68" s="8"/>
      <c r="AB68" s="8"/>
      <c r="AC68" s="6"/>
      <c r="AD68" s="145">
        <v>0</v>
      </c>
      <c r="AE68" s="6"/>
      <c r="AF68" s="6"/>
      <c r="AG68" s="6"/>
      <c r="AH68" s="8"/>
      <c r="AI68" s="6"/>
    </row>
    <row r="69" spans="1:35" ht="29" x14ac:dyDescent="0.35">
      <c r="A69" s="2">
        <v>43535</v>
      </c>
      <c r="B69" s="4" t="s">
        <v>48</v>
      </c>
      <c r="C69" s="4" t="s">
        <v>213</v>
      </c>
      <c r="D69" s="4" t="s">
        <v>223</v>
      </c>
      <c r="E69" s="4" t="s">
        <v>245</v>
      </c>
      <c r="F69" s="4" t="s">
        <v>140</v>
      </c>
      <c r="G69" s="3">
        <v>1</v>
      </c>
      <c r="H69" s="4" t="s">
        <v>255</v>
      </c>
      <c r="I69" s="4" t="s">
        <v>256</v>
      </c>
      <c r="J69" s="4" t="s">
        <v>330</v>
      </c>
      <c r="K69" s="73" t="s">
        <v>78</v>
      </c>
      <c r="L69" s="39" t="str">
        <f t="shared" si="17"/>
        <v>3</v>
      </c>
      <c r="M69" s="39" t="s">
        <v>340</v>
      </c>
      <c r="N69" s="39">
        <f t="shared" si="18"/>
        <v>7</v>
      </c>
      <c r="O69" s="74">
        <f t="shared" si="15"/>
        <v>21</v>
      </c>
      <c r="P69" s="39" t="s">
        <v>84</v>
      </c>
      <c r="Q69" s="39">
        <f t="shared" si="19"/>
        <v>0.7</v>
      </c>
      <c r="R69" s="74">
        <f t="shared" si="20"/>
        <v>14.7</v>
      </c>
      <c r="S69" s="1" t="str">
        <f t="shared" si="16"/>
        <v>PRIORITE 3</v>
      </c>
      <c r="T69" s="4"/>
      <c r="U69" s="73"/>
      <c r="V69" s="75" t="str">
        <f t="shared" si="10"/>
        <v/>
      </c>
      <c r="W69" s="39"/>
      <c r="X69" s="75" t="str">
        <f t="shared" si="11"/>
        <v/>
      </c>
      <c r="Y69" s="74" t="e">
        <f t="shared" si="12"/>
        <v>#VALUE!</v>
      </c>
      <c r="Z69" s="1" t="e">
        <f t="shared" si="13"/>
        <v>#VALUE!</v>
      </c>
      <c r="AA69" s="8"/>
      <c r="AB69" s="8"/>
      <c r="AC69" s="6"/>
      <c r="AD69" s="145">
        <v>0</v>
      </c>
      <c r="AE69" s="6"/>
      <c r="AF69" s="6"/>
      <c r="AG69" s="6"/>
      <c r="AH69" s="8"/>
      <c r="AI69" s="6"/>
    </row>
    <row r="70" spans="1:35" ht="29" x14ac:dyDescent="0.35">
      <c r="A70" s="2">
        <v>43479</v>
      </c>
      <c r="B70" s="4" t="s">
        <v>48</v>
      </c>
      <c r="C70" s="4" t="s">
        <v>213</v>
      </c>
      <c r="D70" s="4" t="s">
        <v>223</v>
      </c>
      <c r="E70" s="4" t="s">
        <v>248</v>
      </c>
      <c r="F70" s="4" t="s">
        <v>140</v>
      </c>
      <c r="G70" s="3">
        <v>1</v>
      </c>
      <c r="H70" s="4" t="s">
        <v>144</v>
      </c>
      <c r="I70" s="4" t="s">
        <v>290</v>
      </c>
      <c r="J70" s="4" t="s">
        <v>337</v>
      </c>
      <c r="K70" s="73" t="s">
        <v>78</v>
      </c>
      <c r="L70" s="39" t="str">
        <f t="shared" si="17"/>
        <v>3</v>
      </c>
      <c r="M70" s="39" t="s">
        <v>340</v>
      </c>
      <c r="N70" s="39">
        <f t="shared" si="18"/>
        <v>7</v>
      </c>
      <c r="O70" s="74">
        <f t="shared" si="15"/>
        <v>21</v>
      </c>
      <c r="P70" s="39" t="s">
        <v>83</v>
      </c>
      <c r="Q70" s="39" t="str">
        <f t="shared" si="19"/>
        <v>0.4</v>
      </c>
      <c r="R70" s="74" t="e">
        <f t="shared" si="20"/>
        <v>#VALUE!</v>
      </c>
      <c r="S70" s="1" t="e">
        <f t="shared" si="16"/>
        <v>#VALUE!</v>
      </c>
      <c r="T70" s="4"/>
      <c r="U70" s="73"/>
      <c r="V70" s="75" t="str">
        <f t="shared" si="10"/>
        <v/>
      </c>
      <c r="W70" s="39"/>
      <c r="X70" s="75" t="str">
        <f t="shared" si="11"/>
        <v/>
      </c>
      <c r="Y70" s="74" t="e">
        <f t="shared" si="12"/>
        <v>#VALUE!</v>
      </c>
      <c r="Z70" s="1" t="e">
        <f t="shared" si="13"/>
        <v>#VALUE!</v>
      </c>
      <c r="AA70" s="8"/>
      <c r="AB70" s="8"/>
      <c r="AC70" s="6"/>
      <c r="AD70" s="145">
        <v>0</v>
      </c>
      <c r="AE70" s="6"/>
      <c r="AF70" s="6"/>
      <c r="AG70" s="6"/>
      <c r="AH70" s="8"/>
      <c r="AI70" s="6"/>
    </row>
    <row r="71" spans="1:35" ht="43.5" x14ac:dyDescent="0.35">
      <c r="A71" s="2">
        <v>43388</v>
      </c>
      <c r="B71" s="4" t="s">
        <v>48</v>
      </c>
      <c r="C71" s="4" t="s">
        <v>213</v>
      </c>
      <c r="D71" s="4" t="s">
        <v>223</v>
      </c>
      <c r="E71" s="4" t="s">
        <v>248</v>
      </c>
      <c r="F71" s="4" t="s">
        <v>141</v>
      </c>
      <c r="G71" s="3">
        <v>1</v>
      </c>
      <c r="H71" s="4" t="s">
        <v>149</v>
      </c>
      <c r="I71" s="4" t="s">
        <v>291</v>
      </c>
      <c r="J71" s="4" t="s">
        <v>337</v>
      </c>
      <c r="K71" s="73" t="s">
        <v>344</v>
      </c>
      <c r="L71" s="39" t="str">
        <f t="shared" si="17"/>
        <v>1</v>
      </c>
      <c r="M71" s="39" t="s">
        <v>341</v>
      </c>
      <c r="N71" s="39" t="str">
        <f t="shared" si="18"/>
        <v>10</v>
      </c>
      <c r="O71" s="74">
        <f t="shared" si="15"/>
        <v>10</v>
      </c>
      <c r="P71" s="39" t="s">
        <v>86</v>
      </c>
      <c r="Q71" s="39">
        <f t="shared" si="19"/>
        <v>1</v>
      </c>
      <c r="R71" s="74">
        <f t="shared" si="20"/>
        <v>10</v>
      </c>
      <c r="S71" s="1" t="str">
        <f t="shared" si="16"/>
        <v>PRIORITE 3</v>
      </c>
      <c r="T71" s="4"/>
      <c r="U71" s="73"/>
      <c r="V71" s="75" t="str">
        <f t="shared" si="10"/>
        <v/>
      </c>
      <c r="W71" s="39"/>
      <c r="X71" s="75" t="str">
        <f t="shared" si="11"/>
        <v/>
      </c>
      <c r="Y71" s="74" t="e">
        <f t="shared" si="12"/>
        <v>#VALUE!</v>
      </c>
      <c r="Z71" s="1" t="e">
        <f t="shared" si="13"/>
        <v>#VALUE!</v>
      </c>
      <c r="AA71" s="8"/>
      <c r="AB71" s="8"/>
      <c r="AC71" s="6"/>
      <c r="AD71" s="145">
        <v>0</v>
      </c>
      <c r="AE71" s="6"/>
      <c r="AF71" s="6"/>
      <c r="AG71" s="6"/>
      <c r="AH71" s="8"/>
      <c r="AI71" s="6"/>
    </row>
    <row r="72" spans="1:35" ht="43.5" x14ac:dyDescent="0.35">
      <c r="A72" s="2">
        <v>43388</v>
      </c>
      <c r="B72" s="4" t="s">
        <v>48</v>
      </c>
      <c r="C72" s="4" t="s">
        <v>213</v>
      </c>
      <c r="D72" s="4" t="s">
        <v>223</v>
      </c>
      <c r="E72" s="4" t="s">
        <v>33</v>
      </c>
      <c r="F72" s="4" t="s">
        <v>140</v>
      </c>
      <c r="G72" s="3">
        <v>1</v>
      </c>
      <c r="H72" s="4" t="s">
        <v>148</v>
      </c>
      <c r="I72" s="4" t="s">
        <v>292</v>
      </c>
      <c r="J72" s="4" t="s">
        <v>331</v>
      </c>
      <c r="K72" s="73" t="s">
        <v>344</v>
      </c>
      <c r="L72" s="39" t="str">
        <f t="shared" si="17"/>
        <v>1</v>
      </c>
      <c r="M72" s="39" t="s">
        <v>340</v>
      </c>
      <c r="N72" s="39">
        <f t="shared" si="18"/>
        <v>7</v>
      </c>
      <c r="O72" s="74">
        <f t="shared" si="15"/>
        <v>7</v>
      </c>
      <c r="P72" s="39" t="s">
        <v>86</v>
      </c>
      <c r="Q72" s="39">
        <f t="shared" si="19"/>
        <v>1</v>
      </c>
      <c r="R72" s="74">
        <f t="shared" si="20"/>
        <v>7</v>
      </c>
      <c r="S72" s="1" t="str">
        <f t="shared" si="16"/>
        <v>PRIORITE 3</v>
      </c>
      <c r="T72" s="4" t="s">
        <v>309</v>
      </c>
      <c r="U72" s="73"/>
      <c r="V72" s="75" t="str">
        <f t="shared" si="10"/>
        <v/>
      </c>
      <c r="W72" s="39"/>
      <c r="X72" s="75" t="str">
        <f t="shared" si="11"/>
        <v/>
      </c>
      <c r="Y72" s="74" t="e">
        <f t="shared" si="12"/>
        <v>#VALUE!</v>
      </c>
      <c r="Z72" s="1" t="e">
        <f t="shared" si="13"/>
        <v>#VALUE!</v>
      </c>
      <c r="AA72" s="8"/>
      <c r="AB72" s="8"/>
      <c r="AC72" s="6"/>
      <c r="AD72" s="145">
        <v>0</v>
      </c>
      <c r="AE72" s="6"/>
      <c r="AF72" s="6"/>
      <c r="AG72" s="6"/>
      <c r="AH72" s="8"/>
      <c r="AI72" s="6"/>
    </row>
    <row r="73" spans="1:35" ht="29" x14ac:dyDescent="0.35">
      <c r="A73" s="2">
        <v>43388</v>
      </c>
      <c r="B73" s="4" t="s">
        <v>48</v>
      </c>
      <c r="C73" s="4" t="s">
        <v>213</v>
      </c>
      <c r="D73" s="4" t="s">
        <v>223</v>
      </c>
      <c r="E73" s="4" t="s">
        <v>248</v>
      </c>
      <c r="F73" s="4" t="s">
        <v>140</v>
      </c>
      <c r="G73" s="3">
        <v>1</v>
      </c>
      <c r="H73" s="4" t="s">
        <v>149</v>
      </c>
      <c r="I73" s="4" t="s">
        <v>281</v>
      </c>
      <c r="J73" s="4" t="s">
        <v>327</v>
      </c>
      <c r="K73" s="73" t="s">
        <v>78</v>
      </c>
      <c r="L73" s="39" t="str">
        <f t="shared" si="17"/>
        <v>3</v>
      </c>
      <c r="M73" s="39" t="s">
        <v>340</v>
      </c>
      <c r="N73" s="39">
        <f t="shared" si="18"/>
        <v>7</v>
      </c>
      <c r="O73" s="74">
        <f t="shared" si="15"/>
        <v>21</v>
      </c>
      <c r="P73" s="39" t="s">
        <v>87</v>
      </c>
      <c r="Q73" s="39" t="str">
        <f t="shared" si="19"/>
        <v>0.1</v>
      </c>
      <c r="R73" s="74" t="e">
        <f t="shared" si="20"/>
        <v>#VALUE!</v>
      </c>
      <c r="S73" s="1" t="e">
        <f t="shared" si="16"/>
        <v>#VALUE!</v>
      </c>
      <c r="T73" s="4"/>
      <c r="U73" s="73"/>
      <c r="V73" s="75" t="str">
        <f t="shared" si="10"/>
        <v/>
      </c>
      <c r="W73" s="39"/>
      <c r="X73" s="75" t="str">
        <f t="shared" si="11"/>
        <v/>
      </c>
      <c r="Y73" s="74" t="e">
        <f t="shared" si="12"/>
        <v>#VALUE!</v>
      </c>
      <c r="Z73" s="1" t="e">
        <f t="shared" si="13"/>
        <v>#VALUE!</v>
      </c>
      <c r="AA73" s="8"/>
      <c r="AB73" s="8"/>
      <c r="AC73" s="6"/>
      <c r="AD73" s="145">
        <v>0</v>
      </c>
      <c r="AE73" s="6"/>
      <c r="AF73" s="6"/>
      <c r="AG73" s="6"/>
      <c r="AH73" s="8"/>
      <c r="AI73" s="6"/>
    </row>
    <row r="74" spans="1:35" ht="43.5" x14ac:dyDescent="0.35">
      <c r="A74" s="2">
        <v>43388</v>
      </c>
      <c r="B74" s="4" t="s">
        <v>48</v>
      </c>
      <c r="C74" s="4" t="s">
        <v>214</v>
      </c>
      <c r="D74" s="4" t="s">
        <v>225</v>
      </c>
      <c r="E74" s="4" t="s">
        <v>250</v>
      </c>
      <c r="F74" s="4" t="s">
        <v>140</v>
      </c>
      <c r="G74" s="3">
        <v>1</v>
      </c>
      <c r="H74" s="4" t="s">
        <v>255</v>
      </c>
      <c r="I74" s="43" t="s">
        <v>293</v>
      </c>
      <c r="J74" s="4" t="s">
        <v>335</v>
      </c>
      <c r="K74" s="73" t="s">
        <v>77</v>
      </c>
      <c r="L74" s="39" t="str">
        <f t="shared" si="17"/>
        <v>4</v>
      </c>
      <c r="M74" s="39" t="s">
        <v>340</v>
      </c>
      <c r="N74" s="39">
        <f t="shared" si="18"/>
        <v>7</v>
      </c>
      <c r="O74" s="74">
        <f t="shared" si="15"/>
        <v>28</v>
      </c>
      <c r="P74" s="39" t="s">
        <v>83</v>
      </c>
      <c r="Q74" s="39" t="str">
        <f t="shared" si="19"/>
        <v>0.4</v>
      </c>
      <c r="R74" s="74" t="e">
        <f t="shared" si="20"/>
        <v>#VALUE!</v>
      </c>
      <c r="S74" s="1" t="e">
        <f t="shared" si="16"/>
        <v>#VALUE!</v>
      </c>
      <c r="T74" s="4"/>
      <c r="U74" s="73"/>
      <c r="V74" s="75" t="str">
        <f t="shared" si="10"/>
        <v/>
      </c>
      <c r="W74" s="39"/>
      <c r="X74" s="75" t="str">
        <f t="shared" si="11"/>
        <v/>
      </c>
      <c r="Y74" s="74" t="e">
        <f t="shared" si="12"/>
        <v>#VALUE!</v>
      </c>
      <c r="Z74" s="1" t="e">
        <f t="shared" si="13"/>
        <v>#VALUE!</v>
      </c>
      <c r="AA74" s="8"/>
      <c r="AB74" s="8"/>
      <c r="AC74" s="6"/>
      <c r="AD74" s="145">
        <v>0</v>
      </c>
      <c r="AE74" s="6"/>
      <c r="AF74" s="6"/>
      <c r="AG74" s="6"/>
      <c r="AH74" s="8"/>
      <c r="AI74" s="6"/>
    </row>
    <row r="75" spans="1:35" ht="20" x14ac:dyDescent="0.35">
      <c r="A75" s="2">
        <v>43535</v>
      </c>
      <c r="B75" s="4" t="s">
        <v>48</v>
      </c>
      <c r="C75" s="4" t="s">
        <v>214</v>
      </c>
      <c r="D75" s="4" t="s">
        <v>225</v>
      </c>
      <c r="E75" s="4" t="s">
        <v>251</v>
      </c>
      <c r="F75" s="4" t="s">
        <v>140</v>
      </c>
      <c r="G75" s="3">
        <v>1</v>
      </c>
      <c r="H75" s="4" t="s">
        <v>148</v>
      </c>
      <c r="I75" s="4" t="s">
        <v>287</v>
      </c>
      <c r="J75" s="4" t="s">
        <v>336</v>
      </c>
      <c r="K75" s="73" t="s">
        <v>77</v>
      </c>
      <c r="L75" s="39" t="str">
        <f t="shared" si="17"/>
        <v>4</v>
      </c>
      <c r="M75" s="39" t="s">
        <v>340</v>
      </c>
      <c r="N75" s="39">
        <f t="shared" si="18"/>
        <v>7</v>
      </c>
      <c r="O75" s="74">
        <f t="shared" si="15"/>
        <v>28</v>
      </c>
      <c r="P75" s="39" t="s">
        <v>84</v>
      </c>
      <c r="Q75" s="39">
        <f t="shared" si="19"/>
        <v>0.7</v>
      </c>
      <c r="R75" s="74">
        <f t="shared" si="20"/>
        <v>19.599999999999998</v>
      </c>
      <c r="S75" s="1" t="str">
        <f t="shared" si="16"/>
        <v>PRIORITE 2</v>
      </c>
      <c r="T75" s="4" t="s">
        <v>309</v>
      </c>
      <c r="U75" s="73"/>
      <c r="V75" s="75" t="str">
        <f t="shared" si="10"/>
        <v/>
      </c>
      <c r="W75" s="39"/>
      <c r="X75" s="75" t="str">
        <f t="shared" si="11"/>
        <v/>
      </c>
      <c r="Y75" s="74" t="e">
        <f t="shared" si="12"/>
        <v>#VALUE!</v>
      </c>
      <c r="Z75" s="1" t="e">
        <f t="shared" si="13"/>
        <v>#VALUE!</v>
      </c>
      <c r="AA75" s="8"/>
      <c r="AB75" s="8"/>
      <c r="AC75" s="6"/>
      <c r="AD75" s="145">
        <v>0</v>
      </c>
      <c r="AE75" s="6"/>
      <c r="AF75" s="6"/>
      <c r="AG75" s="6"/>
      <c r="AH75" s="8"/>
      <c r="AI75" s="6"/>
    </row>
    <row r="76" spans="1:35" ht="29" x14ac:dyDescent="0.35">
      <c r="A76" s="2">
        <v>43388</v>
      </c>
      <c r="B76" s="4" t="s">
        <v>48</v>
      </c>
      <c r="C76" s="4" t="s">
        <v>214</v>
      </c>
      <c r="D76" s="4" t="s">
        <v>225</v>
      </c>
      <c r="E76" s="4" t="s">
        <v>24</v>
      </c>
      <c r="F76" s="4" t="s">
        <v>140</v>
      </c>
      <c r="G76" s="3">
        <v>1</v>
      </c>
      <c r="H76" s="4" t="s">
        <v>147</v>
      </c>
      <c r="I76" s="4" t="s">
        <v>284</v>
      </c>
      <c r="J76" s="4" t="s">
        <v>322</v>
      </c>
      <c r="K76" s="73" t="s">
        <v>344</v>
      </c>
      <c r="L76" s="39" t="str">
        <f t="shared" si="17"/>
        <v>1</v>
      </c>
      <c r="M76" s="39" t="s">
        <v>343</v>
      </c>
      <c r="N76" s="39" t="str">
        <f t="shared" si="18"/>
        <v>1</v>
      </c>
      <c r="O76" s="74">
        <f t="shared" si="15"/>
        <v>1</v>
      </c>
      <c r="P76" s="39" t="s">
        <v>84</v>
      </c>
      <c r="Q76" s="39">
        <f t="shared" si="19"/>
        <v>0.7</v>
      </c>
      <c r="R76" s="74">
        <f t="shared" si="20"/>
        <v>0.7</v>
      </c>
      <c r="S76" s="1" t="str">
        <f t="shared" si="16"/>
        <v>PRIORITE 4</v>
      </c>
      <c r="T76" s="4"/>
      <c r="U76" s="73"/>
      <c r="V76" s="75" t="str">
        <f t="shared" ref="V76:V114" si="21">IF(U76="quotidien","4",IF(U76="récurrent","3",IF(U76="peu probable",2,IF(U76="rare","1",""))))</f>
        <v/>
      </c>
      <c r="W76" s="39"/>
      <c r="X76" s="75" t="str">
        <f t="shared" ref="X76:X114" si="22">IF(W76="Optimales","0.1",IF(W76="Fiable : sécurité collective","0.4",IF(W76="Moyen : sécurité individuelle",0.7,IF(W76="Faible : consigne ou mode opératoire","0.9",IF(W76="Faible ou nul",1,"")))))</f>
        <v/>
      </c>
      <c r="Y76" s="74" t="e">
        <f t="shared" ref="Y76:Y114" si="23">V76*X76</f>
        <v>#VALUE!</v>
      </c>
      <c r="Z76" s="1" t="e">
        <f t="shared" ref="Z76:Z114" si="24">IF(Y76="","",(IF(Y76&lt;=5,"PRIORITE 4",IF(Y76&lt;=16,"PRIORITE 3",IF(Y76&lt;30,"PRIORITE 2","PRIORITE 1")))))</f>
        <v>#VALUE!</v>
      </c>
      <c r="AA76" s="8"/>
      <c r="AB76" s="8"/>
      <c r="AC76" s="6"/>
      <c r="AD76" s="145">
        <v>0</v>
      </c>
      <c r="AE76" s="6"/>
      <c r="AF76" s="6"/>
      <c r="AG76" s="6"/>
      <c r="AH76" s="8"/>
      <c r="AI76" s="6"/>
    </row>
    <row r="77" spans="1:35" ht="29" x14ac:dyDescent="0.35">
      <c r="A77" s="2">
        <v>43388</v>
      </c>
      <c r="B77" s="4" t="s">
        <v>48</v>
      </c>
      <c r="C77" s="4" t="s">
        <v>214</v>
      </c>
      <c r="D77" s="4" t="s">
        <v>225</v>
      </c>
      <c r="E77" s="4" t="s">
        <v>24</v>
      </c>
      <c r="F77" s="4" t="s">
        <v>141</v>
      </c>
      <c r="G77" s="3">
        <v>1</v>
      </c>
      <c r="H77" s="4" t="s">
        <v>147</v>
      </c>
      <c r="I77" s="4" t="s">
        <v>288</v>
      </c>
      <c r="J77" s="4" t="s">
        <v>322</v>
      </c>
      <c r="K77" s="73" t="s">
        <v>344</v>
      </c>
      <c r="L77" s="39" t="str">
        <f t="shared" si="17"/>
        <v>1</v>
      </c>
      <c r="M77" s="39" t="s">
        <v>343</v>
      </c>
      <c r="N77" s="39" t="str">
        <f t="shared" si="18"/>
        <v>1</v>
      </c>
      <c r="O77" s="74">
        <f t="shared" si="15"/>
        <v>1</v>
      </c>
      <c r="P77" s="39" t="s">
        <v>84</v>
      </c>
      <c r="Q77" s="39">
        <f t="shared" si="19"/>
        <v>0.7</v>
      </c>
      <c r="R77" s="74">
        <f t="shared" si="20"/>
        <v>0.7</v>
      </c>
      <c r="S77" s="1" t="str">
        <f t="shared" si="16"/>
        <v>PRIORITE 4</v>
      </c>
      <c r="T77" s="4"/>
      <c r="U77" s="73"/>
      <c r="V77" s="75" t="str">
        <f t="shared" si="21"/>
        <v/>
      </c>
      <c r="W77" s="39"/>
      <c r="X77" s="75" t="str">
        <f t="shared" si="22"/>
        <v/>
      </c>
      <c r="Y77" s="74" t="e">
        <f t="shared" si="23"/>
        <v>#VALUE!</v>
      </c>
      <c r="Z77" s="1" t="e">
        <f t="shared" si="24"/>
        <v>#VALUE!</v>
      </c>
      <c r="AA77" s="8"/>
      <c r="AB77" s="8"/>
      <c r="AC77" s="6"/>
      <c r="AD77" s="145">
        <v>0</v>
      </c>
      <c r="AE77" s="6"/>
      <c r="AF77" s="6"/>
      <c r="AG77" s="6"/>
      <c r="AH77" s="8"/>
      <c r="AI77" s="6"/>
    </row>
    <row r="78" spans="1:35" ht="29" x14ac:dyDescent="0.35">
      <c r="A78" s="2">
        <v>43535</v>
      </c>
      <c r="B78" s="4" t="s">
        <v>48</v>
      </c>
      <c r="C78" s="4" t="s">
        <v>214</v>
      </c>
      <c r="D78" s="4" t="s">
        <v>226</v>
      </c>
      <c r="E78" s="4" t="s">
        <v>250</v>
      </c>
      <c r="F78" s="4" t="s">
        <v>140</v>
      </c>
      <c r="G78" s="3">
        <v>1</v>
      </c>
      <c r="H78" s="4" t="s">
        <v>255</v>
      </c>
      <c r="I78" s="4" t="s">
        <v>283</v>
      </c>
      <c r="J78" s="4" t="s">
        <v>330</v>
      </c>
      <c r="K78" s="73" t="s">
        <v>78</v>
      </c>
      <c r="L78" s="39" t="str">
        <f t="shared" si="17"/>
        <v>3</v>
      </c>
      <c r="M78" s="39" t="s">
        <v>340</v>
      </c>
      <c r="N78" s="39">
        <f t="shared" si="18"/>
        <v>7</v>
      </c>
      <c r="O78" s="74">
        <f t="shared" si="15"/>
        <v>21</v>
      </c>
      <c r="P78" s="39" t="s">
        <v>84</v>
      </c>
      <c r="Q78" s="39">
        <f t="shared" si="19"/>
        <v>0.7</v>
      </c>
      <c r="R78" s="74">
        <f t="shared" si="20"/>
        <v>14.7</v>
      </c>
      <c r="S78" s="1" t="str">
        <f t="shared" si="16"/>
        <v>PRIORITE 3</v>
      </c>
      <c r="T78" s="4"/>
      <c r="U78" s="73"/>
      <c r="V78" s="75" t="str">
        <f t="shared" si="21"/>
        <v/>
      </c>
      <c r="W78" s="39"/>
      <c r="X78" s="75" t="str">
        <f t="shared" si="22"/>
        <v/>
      </c>
      <c r="Y78" s="74" t="e">
        <f t="shared" si="23"/>
        <v>#VALUE!</v>
      </c>
      <c r="Z78" s="1" t="e">
        <f t="shared" si="24"/>
        <v>#VALUE!</v>
      </c>
      <c r="AA78" s="8"/>
      <c r="AB78" s="8"/>
      <c r="AC78" s="6"/>
      <c r="AD78" s="145">
        <v>0</v>
      </c>
      <c r="AE78" s="6"/>
      <c r="AF78" s="6"/>
      <c r="AG78" s="6"/>
      <c r="AH78" s="8"/>
      <c r="AI78" s="6"/>
    </row>
    <row r="79" spans="1:35" ht="20" x14ac:dyDescent="0.35">
      <c r="A79" s="2">
        <v>43388</v>
      </c>
      <c r="B79" s="4" t="s">
        <v>48</v>
      </c>
      <c r="C79" s="4" t="s">
        <v>214</v>
      </c>
      <c r="D79" s="4" t="s">
        <v>226</v>
      </c>
      <c r="E79" s="4" t="s">
        <v>253</v>
      </c>
      <c r="F79" s="4" t="s">
        <v>140</v>
      </c>
      <c r="G79" s="3">
        <v>1</v>
      </c>
      <c r="H79" s="4" t="s">
        <v>144</v>
      </c>
      <c r="I79" s="4" t="s">
        <v>286</v>
      </c>
      <c r="J79" s="4" t="s">
        <v>327</v>
      </c>
      <c r="K79" s="73" t="s">
        <v>78</v>
      </c>
      <c r="L79" s="39" t="str">
        <f t="shared" si="17"/>
        <v>3</v>
      </c>
      <c r="M79" s="39" t="s">
        <v>340</v>
      </c>
      <c r="N79" s="39">
        <f t="shared" si="18"/>
        <v>7</v>
      </c>
      <c r="O79" s="74">
        <f t="shared" si="15"/>
        <v>21</v>
      </c>
      <c r="P79" s="39" t="s">
        <v>84</v>
      </c>
      <c r="Q79" s="39">
        <f t="shared" si="19"/>
        <v>0.7</v>
      </c>
      <c r="R79" s="74">
        <f t="shared" si="20"/>
        <v>14.7</v>
      </c>
      <c r="S79" s="1" t="str">
        <f t="shared" si="16"/>
        <v>PRIORITE 3</v>
      </c>
      <c r="T79" s="4"/>
      <c r="U79" s="73"/>
      <c r="V79" s="75" t="str">
        <f t="shared" si="21"/>
        <v/>
      </c>
      <c r="W79" s="39"/>
      <c r="X79" s="75" t="str">
        <f t="shared" si="22"/>
        <v/>
      </c>
      <c r="Y79" s="74" t="e">
        <f t="shared" si="23"/>
        <v>#VALUE!</v>
      </c>
      <c r="Z79" s="1" t="e">
        <f t="shared" si="24"/>
        <v>#VALUE!</v>
      </c>
      <c r="AA79" s="8"/>
      <c r="AB79" s="8"/>
      <c r="AC79" s="6"/>
      <c r="AD79" s="145">
        <v>0</v>
      </c>
      <c r="AE79" s="6"/>
      <c r="AF79" s="6"/>
      <c r="AG79" s="6"/>
      <c r="AH79" s="8"/>
      <c r="AI79" s="6"/>
    </row>
    <row r="80" spans="1:35" x14ac:dyDescent="0.35">
      <c r="A80" s="2">
        <v>43388</v>
      </c>
      <c r="B80" s="4" t="s">
        <v>48</v>
      </c>
      <c r="C80" s="4" t="s">
        <v>214</v>
      </c>
      <c r="D80" s="4" t="s">
        <v>226</v>
      </c>
      <c r="E80" s="4" t="s">
        <v>253</v>
      </c>
      <c r="F80" s="4" t="s">
        <v>141</v>
      </c>
      <c r="G80" s="3">
        <v>1</v>
      </c>
      <c r="H80" s="4" t="s">
        <v>144</v>
      </c>
      <c r="I80" s="4" t="s">
        <v>286</v>
      </c>
      <c r="J80" s="4" t="s">
        <v>327</v>
      </c>
      <c r="K80" s="73" t="s">
        <v>344</v>
      </c>
      <c r="L80" s="39" t="str">
        <f t="shared" si="17"/>
        <v>1</v>
      </c>
      <c r="M80" s="39" t="s">
        <v>341</v>
      </c>
      <c r="N80" s="39" t="str">
        <f t="shared" si="18"/>
        <v>10</v>
      </c>
      <c r="O80" s="74">
        <f t="shared" si="15"/>
        <v>10</v>
      </c>
      <c r="P80" s="39" t="s">
        <v>86</v>
      </c>
      <c r="Q80" s="39">
        <f t="shared" si="19"/>
        <v>1</v>
      </c>
      <c r="R80" s="74">
        <f t="shared" si="20"/>
        <v>10</v>
      </c>
      <c r="S80" s="1" t="str">
        <f t="shared" si="16"/>
        <v>PRIORITE 3</v>
      </c>
      <c r="T80" s="4"/>
      <c r="U80" s="73"/>
      <c r="V80" s="75" t="str">
        <f t="shared" si="21"/>
        <v/>
      </c>
      <c r="W80" s="39"/>
      <c r="X80" s="75" t="str">
        <f t="shared" si="22"/>
        <v/>
      </c>
      <c r="Y80" s="74" t="e">
        <f t="shared" si="23"/>
        <v>#VALUE!</v>
      </c>
      <c r="Z80" s="1" t="e">
        <f t="shared" si="24"/>
        <v>#VALUE!</v>
      </c>
      <c r="AA80" s="8"/>
      <c r="AB80" s="8"/>
      <c r="AC80" s="6"/>
      <c r="AD80" s="145">
        <v>0</v>
      </c>
      <c r="AE80" s="6"/>
      <c r="AF80" s="6"/>
      <c r="AG80" s="6"/>
      <c r="AH80" s="8"/>
      <c r="AI80" s="6"/>
    </row>
    <row r="81" spans="1:35" ht="29" x14ac:dyDescent="0.35">
      <c r="A81" s="2">
        <v>43535</v>
      </c>
      <c r="B81" s="4" t="s">
        <v>48</v>
      </c>
      <c r="C81" s="4" t="s">
        <v>214</v>
      </c>
      <c r="D81" s="4" t="s">
        <v>219</v>
      </c>
      <c r="E81" s="4" t="s">
        <v>243</v>
      </c>
      <c r="F81" s="4" t="s">
        <v>140</v>
      </c>
      <c r="G81" s="3">
        <v>1</v>
      </c>
      <c r="H81" s="4" t="s">
        <v>255</v>
      </c>
      <c r="I81" s="4" t="s">
        <v>256</v>
      </c>
      <c r="J81" s="4"/>
      <c r="K81" s="73" t="s">
        <v>78</v>
      </c>
      <c r="L81" s="39" t="str">
        <f t="shared" si="17"/>
        <v>3</v>
      </c>
      <c r="M81" s="39" t="s">
        <v>340</v>
      </c>
      <c r="N81" s="39">
        <f t="shared" si="18"/>
        <v>7</v>
      </c>
      <c r="O81" s="74">
        <f t="shared" si="15"/>
        <v>21</v>
      </c>
      <c r="P81" s="39" t="s">
        <v>84</v>
      </c>
      <c r="Q81" s="39">
        <f t="shared" si="19"/>
        <v>0.7</v>
      </c>
      <c r="R81" s="74">
        <f t="shared" si="20"/>
        <v>14.7</v>
      </c>
      <c r="S81" s="1" t="str">
        <f t="shared" si="16"/>
        <v>PRIORITE 3</v>
      </c>
      <c r="T81" s="4" t="s">
        <v>311</v>
      </c>
      <c r="U81" s="73"/>
      <c r="V81" s="75" t="str">
        <f t="shared" si="21"/>
        <v/>
      </c>
      <c r="W81" s="39"/>
      <c r="X81" s="75" t="str">
        <f t="shared" si="22"/>
        <v/>
      </c>
      <c r="Y81" s="74" t="e">
        <f t="shared" si="23"/>
        <v>#VALUE!</v>
      </c>
      <c r="Z81" s="1" t="e">
        <f t="shared" si="24"/>
        <v>#VALUE!</v>
      </c>
      <c r="AA81" s="8"/>
      <c r="AB81" s="8"/>
      <c r="AC81" s="6"/>
      <c r="AD81" s="145">
        <v>0</v>
      </c>
      <c r="AE81" s="6"/>
      <c r="AF81" s="6"/>
      <c r="AG81" s="6"/>
      <c r="AH81" s="8"/>
      <c r="AI81" s="6"/>
    </row>
    <row r="82" spans="1:35" ht="29" x14ac:dyDescent="0.35">
      <c r="A82" s="2">
        <v>43388</v>
      </c>
      <c r="B82" s="4" t="s">
        <v>48</v>
      </c>
      <c r="C82" s="4" t="s">
        <v>214</v>
      </c>
      <c r="D82" s="4" t="s">
        <v>219</v>
      </c>
      <c r="E82" s="4" t="s">
        <v>243</v>
      </c>
      <c r="F82" s="4" t="s">
        <v>140</v>
      </c>
      <c r="G82" s="3">
        <v>1</v>
      </c>
      <c r="H82" s="4" t="s">
        <v>265</v>
      </c>
      <c r="I82" s="4" t="s">
        <v>266</v>
      </c>
      <c r="J82" s="4" t="s">
        <v>326</v>
      </c>
      <c r="K82" s="73" t="s">
        <v>78</v>
      </c>
      <c r="L82" s="39" t="str">
        <f t="shared" si="17"/>
        <v>3</v>
      </c>
      <c r="M82" s="39" t="s">
        <v>341</v>
      </c>
      <c r="N82" s="39" t="str">
        <f t="shared" si="18"/>
        <v>10</v>
      </c>
      <c r="O82" s="74">
        <f t="shared" si="15"/>
        <v>30</v>
      </c>
      <c r="P82" s="39" t="s">
        <v>87</v>
      </c>
      <c r="Q82" s="39" t="str">
        <f t="shared" si="19"/>
        <v>0.1</v>
      </c>
      <c r="R82" s="74" t="e">
        <f t="shared" si="20"/>
        <v>#VALUE!</v>
      </c>
      <c r="S82" s="1" t="e">
        <f t="shared" si="16"/>
        <v>#VALUE!</v>
      </c>
      <c r="T82" s="4"/>
      <c r="U82" s="73"/>
      <c r="V82" s="75" t="str">
        <f t="shared" si="21"/>
        <v/>
      </c>
      <c r="W82" s="39"/>
      <c r="X82" s="75" t="str">
        <f t="shared" si="22"/>
        <v/>
      </c>
      <c r="Y82" s="74" t="e">
        <f t="shared" si="23"/>
        <v>#VALUE!</v>
      </c>
      <c r="Z82" s="1" t="e">
        <f t="shared" si="24"/>
        <v>#VALUE!</v>
      </c>
      <c r="AA82" s="8"/>
      <c r="AB82" s="8"/>
      <c r="AC82" s="6"/>
      <c r="AD82" s="145">
        <v>0</v>
      </c>
      <c r="AE82" s="6"/>
      <c r="AF82" s="6"/>
      <c r="AG82" s="6"/>
      <c r="AH82" s="8"/>
      <c r="AI82" s="6"/>
    </row>
    <row r="83" spans="1:35" ht="43.5" x14ac:dyDescent="0.35">
      <c r="A83" s="2">
        <v>43388</v>
      </c>
      <c r="B83" s="4" t="s">
        <v>48</v>
      </c>
      <c r="C83" s="4" t="s">
        <v>214</v>
      </c>
      <c r="D83" s="4" t="s">
        <v>219</v>
      </c>
      <c r="E83" s="4" t="s">
        <v>244</v>
      </c>
      <c r="F83" s="4" t="s">
        <v>140</v>
      </c>
      <c r="G83" s="3">
        <v>1</v>
      </c>
      <c r="H83" s="4" t="s">
        <v>144</v>
      </c>
      <c r="I83" s="4" t="s">
        <v>267</v>
      </c>
      <c r="J83" s="4"/>
      <c r="K83" s="73" t="s">
        <v>78</v>
      </c>
      <c r="L83" s="39" t="str">
        <f t="shared" si="17"/>
        <v>3</v>
      </c>
      <c r="M83" s="39" t="s">
        <v>342</v>
      </c>
      <c r="N83" s="39" t="str">
        <f t="shared" si="18"/>
        <v>4</v>
      </c>
      <c r="O83" s="74">
        <f t="shared" si="15"/>
        <v>12</v>
      </c>
      <c r="P83" s="39" t="s">
        <v>84</v>
      </c>
      <c r="Q83" s="39">
        <f t="shared" si="19"/>
        <v>0.7</v>
      </c>
      <c r="R83" s="74">
        <f t="shared" si="20"/>
        <v>8.3999999999999986</v>
      </c>
      <c r="S83" s="1" t="str">
        <f t="shared" si="16"/>
        <v>PRIORITE 3</v>
      </c>
      <c r="T83" s="4" t="s">
        <v>312</v>
      </c>
      <c r="U83" s="73"/>
      <c r="V83" s="75" t="str">
        <f t="shared" si="21"/>
        <v/>
      </c>
      <c r="W83" s="39"/>
      <c r="X83" s="75" t="str">
        <f t="shared" si="22"/>
        <v/>
      </c>
      <c r="Y83" s="74" t="e">
        <f t="shared" si="23"/>
        <v>#VALUE!</v>
      </c>
      <c r="Z83" s="1" t="e">
        <f t="shared" si="24"/>
        <v>#VALUE!</v>
      </c>
      <c r="AA83" s="8"/>
      <c r="AB83" s="8"/>
      <c r="AC83" s="6"/>
      <c r="AD83" s="145">
        <v>0</v>
      </c>
      <c r="AE83" s="6"/>
      <c r="AF83" s="6"/>
      <c r="AG83" s="6"/>
      <c r="AH83" s="8"/>
      <c r="AI83" s="6"/>
    </row>
    <row r="84" spans="1:35" ht="43.5" x14ac:dyDescent="0.35">
      <c r="A84" s="2">
        <v>43388</v>
      </c>
      <c r="B84" s="4" t="s">
        <v>48</v>
      </c>
      <c r="C84" s="4" t="s">
        <v>214</v>
      </c>
      <c r="D84" s="4" t="s">
        <v>219</v>
      </c>
      <c r="E84" s="4" t="s">
        <v>244</v>
      </c>
      <c r="F84" s="4" t="s">
        <v>141</v>
      </c>
      <c r="G84" s="3">
        <v>1</v>
      </c>
      <c r="H84" s="4" t="s">
        <v>144</v>
      </c>
      <c r="I84" s="4" t="s">
        <v>267</v>
      </c>
      <c r="J84" s="4"/>
      <c r="K84" s="73" t="s">
        <v>78</v>
      </c>
      <c r="L84" s="39" t="str">
        <f t="shared" si="17"/>
        <v>3</v>
      </c>
      <c r="M84" s="39" t="s">
        <v>342</v>
      </c>
      <c r="N84" s="39" t="str">
        <f t="shared" si="18"/>
        <v>4</v>
      </c>
      <c r="O84" s="74">
        <f t="shared" si="15"/>
        <v>12</v>
      </c>
      <c r="P84" s="39" t="s">
        <v>86</v>
      </c>
      <c r="Q84" s="39">
        <f t="shared" si="19"/>
        <v>1</v>
      </c>
      <c r="R84" s="74">
        <f t="shared" si="20"/>
        <v>12</v>
      </c>
      <c r="S84" s="1" t="str">
        <f t="shared" si="16"/>
        <v>PRIORITE 3</v>
      </c>
      <c r="T84" s="4" t="s">
        <v>312</v>
      </c>
      <c r="U84" s="73"/>
      <c r="V84" s="75" t="str">
        <f t="shared" si="21"/>
        <v/>
      </c>
      <c r="W84" s="39"/>
      <c r="X84" s="75" t="str">
        <f t="shared" si="22"/>
        <v/>
      </c>
      <c r="Y84" s="74" t="e">
        <f t="shared" si="23"/>
        <v>#VALUE!</v>
      </c>
      <c r="Z84" s="1" t="e">
        <f t="shared" si="24"/>
        <v>#VALUE!</v>
      </c>
      <c r="AA84" s="8"/>
      <c r="AB84" s="8"/>
      <c r="AC84" s="6"/>
      <c r="AD84" s="145">
        <v>0</v>
      </c>
      <c r="AE84" s="6"/>
      <c r="AF84" s="6"/>
      <c r="AG84" s="6"/>
      <c r="AH84" s="8"/>
      <c r="AI84" s="6"/>
    </row>
    <row r="85" spans="1:35" ht="29" x14ac:dyDescent="0.35">
      <c r="A85" s="2">
        <v>43388</v>
      </c>
      <c r="B85" s="4" t="s">
        <v>48</v>
      </c>
      <c r="C85" s="4" t="s">
        <v>214</v>
      </c>
      <c r="D85" s="4" t="s">
        <v>219</v>
      </c>
      <c r="E85" s="4" t="s">
        <v>25</v>
      </c>
      <c r="F85" s="4" t="s">
        <v>140</v>
      </c>
      <c r="G85" s="3">
        <v>1</v>
      </c>
      <c r="H85" s="4" t="s">
        <v>144</v>
      </c>
      <c r="I85" s="4" t="s">
        <v>294</v>
      </c>
      <c r="J85" s="4" t="s">
        <v>327</v>
      </c>
      <c r="K85" s="73" t="s">
        <v>78</v>
      </c>
      <c r="L85" s="39" t="str">
        <f t="shared" si="17"/>
        <v>3</v>
      </c>
      <c r="M85" s="39" t="s">
        <v>343</v>
      </c>
      <c r="N85" s="39" t="str">
        <f t="shared" si="18"/>
        <v>1</v>
      </c>
      <c r="O85" s="74">
        <f t="shared" si="15"/>
        <v>3</v>
      </c>
      <c r="P85" s="39" t="s">
        <v>84</v>
      </c>
      <c r="Q85" s="39">
        <f t="shared" si="19"/>
        <v>0.7</v>
      </c>
      <c r="R85" s="74">
        <f t="shared" si="20"/>
        <v>2.0999999999999996</v>
      </c>
      <c r="S85" s="1" t="str">
        <f t="shared" si="16"/>
        <v>PRIORITE 4</v>
      </c>
      <c r="T85" s="4" t="s">
        <v>310</v>
      </c>
      <c r="U85" s="73"/>
      <c r="V85" s="75" t="str">
        <f t="shared" si="21"/>
        <v/>
      </c>
      <c r="W85" s="39"/>
      <c r="X85" s="75" t="str">
        <f t="shared" si="22"/>
        <v/>
      </c>
      <c r="Y85" s="74" t="e">
        <f t="shared" si="23"/>
        <v>#VALUE!</v>
      </c>
      <c r="Z85" s="1" t="e">
        <f t="shared" si="24"/>
        <v>#VALUE!</v>
      </c>
      <c r="AA85" s="8"/>
      <c r="AB85" s="8"/>
      <c r="AC85" s="6"/>
      <c r="AD85" s="145">
        <v>0</v>
      </c>
      <c r="AE85" s="6"/>
      <c r="AF85" s="6"/>
      <c r="AG85" s="6"/>
      <c r="AH85" s="8"/>
      <c r="AI85" s="6"/>
    </row>
    <row r="86" spans="1:35" ht="29" x14ac:dyDescent="0.35">
      <c r="A86" s="2">
        <v>43388</v>
      </c>
      <c r="B86" s="4" t="s">
        <v>48</v>
      </c>
      <c r="C86" s="4" t="s">
        <v>214</v>
      </c>
      <c r="D86" s="4" t="s">
        <v>219</v>
      </c>
      <c r="E86" s="4" t="s">
        <v>25</v>
      </c>
      <c r="F86" s="4" t="s">
        <v>141</v>
      </c>
      <c r="G86" s="3">
        <v>1</v>
      </c>
      <c r="H86" s="4" t="s">
        <v>144</v>
      </c>
      <c r="I86" s="4" t="s">
        <v>294</v>
      </c>
      <c r="J86" s="4"/>
      <c r="K86" s="73" t="s">
        <v>78</v>
      </c>
      <c r="L86" s="39" t="str">
        <f t="shared" si="17"/>
        <v>3</v>
      </c>
      <c r="M86" s="39" t="s">
        <v>343</v>
      </c>
      <c r="N86" s="39" t="str">
        <f t="shared" si="18"/>
        <v>1</v>
      </c>
      <c r="O86" s="74">
        <f t="shared" si="15"/>
        <v>3</v>
      </c>
      <c r="P86" s="39" t="s">
        <v>86</v>
      </c>
      <c r="Q86" s="39">
        <f t="shared" si="19"/>
        <v>1</v>
      </c>
      <c r="R86" s="74">
        <f t="shared" si="20"/>
        <v>3</v>
      </c>
      <c r="S86" s="1" t="str">
        <f t="shared" si="16"/>
        <v>PRIORITE 4</v>
      </c>
      <c r="T86" s="4" t="s">
        <v>310</v>
      </c>
      <c r="U86" s="73"/>
      <c r="V86" s="75" t="str">
        <f t="shared" si="21"/>
        <v/>
      </c>
      <c r="W86" s="39"/>
      <c r="X86" s="75" t="str">
        <f t="shared" si="22"/>
        <v/>
      </c>
      <c r="Y86" s="74" t="e">
        <f t="shared" si="23"/>
        <v>#VALUE!</v>
      </c>
      <c r="Z86" s="1" t="e">
        <f t="shared" si="24"/>
        <v>#VALUE!</v>
      </c>
      <c r="AA86" s="8"/>
      <c r="AB86" s="8"/>
      <c r="AC86" s="6"/>
      <c r="AD86" s="145">
        <v>0</v>
      </c>
      <c r="AE86" s="6"/>
      <c r="AF86" s="6"/>
      <c r="AG86" s="6"/>
      <c r="AH86" s="8"/>
      <c r="AI86" s="6"/>
    </row>
    <row r="87" spans="1:35" ht="29" x14ac:dyDescent="0.35">
      <c r="A87" s="2">
        <v>43388</v>
      </c>
      <c r="B87" s="4" t="s">
        <v>48</v>
      </c>
      <c r="C87" s="4" t="s">
        <v>214</v>
      </c>
      <c r="D87" s="4" t="s">
        <v>219</v>
      </c>
      <c r="E87" s="4" t="s">
        <v>25</v>
      </c>
      <c r="F87" s="4" t="s">
        <v>140</v>
      </c>
      <c r="G87" s="3">
        <v>1</v>
      </c>
      <c r="H87" s="4" t="s">
        <v>144</v>
      </c>
      <c r="I87" s="4" t="s">
        <v>269</v>
      </c>
      <c r="J87" s="44" t="s">
        <v>327</v>
      </c>
      <c r="K87" s="73" t="s">
        <v>78</v>
      </c>
      <c r="L87" s="39" t="str">
        <f t="shared" si="17"/>
        <v>3</v>
      </c>
      <c r="M87" s="39" t="s">
        <v>343</v>
      </c>
      <c r="N87" s="39" t="str">
        <f t="shared" si="18"/>
        <v>1</v>
      </c>
      <c r="O87" s="74">
        <f t="shared" si="15"/>
        <v>3</v>
      </c>
      <c r="P87" s="39" t="s">
        <v>84</v>
      </c>
      <c r="Q87" s="39">
        <f t="shared" si="19"/>
        <v>0.7</v>
      </c>
      <c r="R87" s="74">
        <f t="shared" si="20"/>
        <v>2.0999999999999996</v>
      </c>
      <c r="S87" s="1" t="str">
        <f t="shared" si="16"/>
        <v>PRIORITE 4</v>
      </c>
      <c r="T87" s="4" t="s">
        <v>310</v>
      </c>
      <c r="U87" s="73"/>
      <c r="V87" s="75" t="str">
        <f t="shared" si="21"/>
        <v/>
      </c>
      <c r="W87" s="39"/>
      <c r="X87" s="75" t="str">
        <f t="shared" si="22"/>
        <v/>
      </c>
      <c r="Y87" s="74" t="e">
        <f t="shared" si="23"/>
        <v>#VALUE!</v>
      </c>
      <c r="Z87" s="1" t="e">
        <f t="shared" si="24"/>
        <v>#VALUE!</v>
      </c>
      <c r="AA87" s="8"/>
      <c r="AB87" s="8"/>
      <c r="AC87" s="6"/>
      <c r="AD87" s="145">
        <v>0</v>
      </c>
      <c r="AE87" s="6"/>
      <c r="AF87" s="6"/>
      <c r="AG87" s="6"/>
      <c r="AH87" s="8"/>
      <c r="AI87" s="6"/>
    </row>
    <row r="88" spans="1:35" ht="29" x14ac:dyDescent="0.35">
      <c r="A88" s="2">
        <v>43388</v>
      </c>
      <c r="B88" s="4" t="s">
        <v>48</v>
      </c>
      <c r="C88" s="4" t="s">
        <v>214</v>
      </c>
      <c r="D88" s="4" t="s">
        <v>219</v>
      </c>
      <c r="E88" s="4" t="s">
        <v>25</v>
      </c>
      <c r="F88" s="4" t="s">
        <v>141</v>
      </c>
      <c r="G88" s="3">
        <v>1</v>
      </c>
      <c r="H88" s="4" t="s">
        <v>144</v>
      </c>
      <c r="I88" s="4" t="s">
        <v>269</v>
      </c>
      <c r="J88" s="4"/>
      <c r="K88" s="73" t="s">
        <v>79</v>
      </c>
      <c r="L88" s="39">
        <f t="shared" si="17"/>
        <v>2</v>
      </c>
      <c r="M88" s="39" t="s">
        <v>343</v>
      </c>
      <c r="N88" s="39" t="str">
        <f t="shared" si="18"/>
        <v>1</v>
      </c>
      <c r="O88" s="74">
        <f t="shared" si="15"/>
        <v>2</v>
      </c>
      <c r="P88" s="39" t="s">
        <v>86</v>
      </c>
      <c r="Q88" s="39">
        <f t="shared" si="19"/>
        <v>1</v>
      </c>
      <c r="R88" s="74">
        <f t="shared" si="20"/>
        <v>2</v>
      </c>
      <c r="S88" s="1" t="str">
        <f t="shared" si="16"/>
        <v>PRIORITE 4</v>
      </c>
      <c r="T88" s="4" t="s">
        <v>310</v>
      </c>
      <c r="U88" s="73"/>
      <c r="V88" s="75" t="str">
        <f t="shared" si="21"/>
        <v/>
      </c>
      <c r="W88" s="39"/>
      <c r="X88" s="75" t="str">
        <f t="shared" si="22"/>
        <v/>
      </c>
      <c r="Y88" s="74" t="e">
        <f t="shared" si="23"/>
        <v>#VALUE!</v>
      </c>
      <c r="Z88" s="1" t="e">
        <f t="shared" si="24"/>
        <v>#VALUE!</v>
      </c>
      <c r="AA88" s="8"/>
      <c r="AB88" s="8"/>
      <c r="AC88" s="6"/>
      <c r="AD88" s="145">
        <v>0</v>
      </c>
      <c r="AE88" s="6"/>
      <c r="AF88" s="6"/>
      <c r="AG88" s="6"/>
      <c r="AH88" s="8"/>
      <c r="AI88" s="6"/>
    </row>
    <row r="89" spans="1:35" ht="29" x14ac:dyDescent="0.35">
      <c r="A89" s="2">
        <v>43535</v>
      </c>
      <c r="B89" s="4" t="s">
        <v>48</v>
      </c>
      <c r="C89" s="4" t="s">
        <v>214</v>
      </c>
      <c r="D89" s="4" t="s">
        <v>223</v>
      </c>
      <c r="E89" s="4" t="s">
        <v>245</v>
      </c>
      <c r="F89" s="4" t="s">
        <v>140</v>
      </c>
      <c r="G89" s="3">
        <v>1</v>
      </c>
      <c r="H89" s="4" t="s">
        <v>255</v>
      </c>
      <c r="I89" s="4" t="s">
        <v>256</v>
      </c>
      <c r="J89" s="4" t="s">
        <v>330</v>
      </c>
      <c r="K89" s="73" t="s">
        <v>78</v>
      </c>
      <c r="L89" s="39" t="str">
        <f t="shared" si="17"/>
        <v>3</v>
      </c>
      <c r="M89" s="39" t="s">
        <v>340</v>
      </c>
      <c r="N89" s="39">
        <f t="shared" si="18"/>
        <v>7</v>
      </c>
      <c r="O89" s="74">
        <f t="shared" si="15"/>
        <v>21</v>
      </c>
      <c r="P89" s="39" t="s">
        <v>84</v>
      </c>
      <c r="Q89" s="39">
        <f t="shared" si="19"/>
        <v>0.7</v>
      </c>
      <c r="R89" s="74">
        <f t="shared" si="20"/>
        <v>14.7</v>
      </c>
      <c r="S89" s="1" t="str">
        <f t="shared" si="16"/>
        <v>PRIORITE 3</v>
      </c>
      <c r="T89" s="4"/>
      <c r="U89" s="73"/>
      <c r="V89" s="75" t="str">
        <f t="shared" si="21"/>
        <v/>
      </c>
      <c r="W89" s="39"/>
      <c r="X89" s="75" t="str">
        <f t="shared" si="22"/>
        <v/>
      </c>
      <c r="Y89" s="74" t="e">
        <f t="shared" si="23"/>
        <v>#VALUE!</v>
      </c>
      <c r="Z89" s="1" t="e">
        <f t="shared" si="24"/>
        <v>#VALUE!</v>
      </c>
      <c r="AA89" s="8"/>
      <c r="AB89" s="8"/>
      <c r="AC89" s="6"/>
      <c r="AD89" s="145">
        <v>0</v>
      </c>
      <c r="AE89" s="6"/>
      <c r="AF89" s="6"/>
      <c r="AG89" s="6"/>
      <c r="AH89" s="8"/>
      <c r="AI89" s="6"/>
    </row>
    <row r="90" spans="1:35" ht="43.5" x14ac:dyDescent="0.35">
      <c r="A90" s="2">
        <v>43388</v>
      </c>
      <c r="B90" s="4" t="s">
        <v>48</v>
      </c>
      <c r="C90" s="4" t="s">
        <v>214</v>
      </c>
      <c r="D90" s="4" t="s">
        <v>223</v>
      </c>
      <c r="E90" s="4" t="s">
        <v>248</v>
      </c>
      <c r="F90" s="4" t="s">
        <v>140</v>
      </c>
      <c r="G90" s="3">
        <v>1</v>
      </c>
      <c r="H90" s="4" t="s">
        <v>149</v>
      </c>
      <c r="I90" s="4" t="s">
        <v>295</v>
      </c>
      <c r="J90" s="4" t="s">
        <v>327</v>
      </c>
      <c r="K90" s="73" t="s">
        <v>78</v>
      </c>
      <c r="L90" s="39" t="str">
        <f t="shared" si="17"/>
        <v>3</v>
      </c>
      <c r="M90" s="39" t="s">
        <v>340</v>
      </c>
      <c r="N90" s="39">
        <f t="shared" si="18"/>
        <v>7</v>
      </c>
      <c r="O90" s="74">
        <f t="shared" si="15"/>
        <v>21</v>
      </c>
      <c r="P90" s="39" t="s">
        <v>87</v>
      </c>
      <c r="Q90" s="39" t="str">
        <f t="shared" si="19"/>
        <v>0.1</v>
      </c>
      <c r="R90" s="74" t="e">
        <f t="shared" si="20"/>
        <v>#VALUE!</v>
      </c>
      <c r="S90" s="1" t="e">
        <f t="shared" si="16"/>
        <v>#VALUE!</v>
      </c>
      <c r="T90" s="4"/>
      <c r="U90" s="73"/>
      <c r="V90" s="75" t="str">
        <f t="shared" si="21"/>
        <v/>
      </c>
      <c r="W90" s="39"/>
      <c r="X90" s="75" t="str">
        <f t="shared" si="22"/>
        <v/>
      </c>
      <c r="Y90" s="74" t="e">
        <f t="shared" si="23"/>
        <v>#VALUE!</v>
      </c>
      <c r="Z90" s="1" t="e">
        <f t="shared" si="24"/>
        <v>#VALUE!</v>
      </c>
      <c r="AA90" s="8"/>
      <c r="AB90" s="8"/>
      <c r="AC90" s="6"/>
      <c r="AD90" s="145">
        <v>0</v>
      </c>
      <c r="AE90" s="6"/>
      <c r="AF90" s="6"/>
      <c r="AG90" s="6"/>
      <c r="AH90" s="8"/>
      <c r="AI90" s="6"/>
    </row>
    <row r="91" spans="1:35" ht="43.5" x14ac:dyDescent="0.35">
      <c r="A91" s="2">
        <v>43388</v>
      </c>
      <c r="B91" s="4" t="s">
        <v>48</v>
      </c>
      <c r="C91" s="4" t="s">
        <v>214</v>
      </c>
      <c r="D91" s="4" t="s">
        <v>223</v>
      </c>
      <c r="E91" s="4" t="s">
        <v>248</v>
      </c>
      <c r="F91" s="4" t="s">
        <v>141</v>
      </c>
      <c r="G91" s="3">
        <v>1</v>
      </c>
      <c r="H91" s="4" t="s">
        <v>149</v>
      </c>
      <c r="I91" s="4" t="s">
        <v>291</v>
      </c>
      <c r="J91" s="4" t="s">
        <v>337</v>
      </c>
      <c r="K91" s="73" t="s">
        <v>344</v>
      </c>
      <c r="L91" s="39" t="str">
        <f t="shared" si="17"/>
        <v>1</v>
      </c>
      <c r="M91" s="39" t="s">
        <v>341</v>
      </c>
      <c r="N91" s="39" t="str">
        <f t="shared" si="18"/>
        <v>10</v>
      </c>
      <c r="O91" s="74">
        <f t="shared" si="15"/>
        <v>10</v>
      </c>
      <c r="P91" s="39" t="s">
        <v>86</v>
      </c>
      <c r="Q91" s="39">
        <f t="shared" si="19"/>
        <v>1</v>
      </c>
      <c r="R91" s="74">
        <f t="shared" si="20"/>
        <v>10</v>
      </c>
      <c r="S91" s="1" t="str">
        <f t="shared" si="16"/>
        <v>PRIORITE 3</v>
      </c>
      <c r="T91" s="4"/>
      <c r="U91" s="73"/>
      <c r="V91" s="75" t="str">
        <f t="shared" si="21"/>
        <v/>
      </c>
      <c r="W91" s="39"/>
      <c r="X91" s="75" t="str">
        <f t="shared" si="22"/>
        <v/>
      </c>
      <c r="Y91" s="74" t="e">
        <f t="shared" si="23"/>
        <v>#VALUE!</v>
      </c>
      <c r="Z91" s="1" t="e">
        <f t="shared" si="24"/>
        <v>#VALUE!</v>
      </c>
      <c r="AA91" s="8"/>
      <c r="AB91" s="8"/>
      <c r="AC91" s="6"/>
      <c r="AD91" s="145">
        <v>0</v>
      </c>
      <c r="AE91" s="6"/>
      <c r="AF91" s="6"/>
      <c r="AG91" s="6"/>
      <c r="AH91" s="8"/>
      <c r="AI91" s="6"/>
    </row>
    <row r="92" spans="1:35" ht="43.5" x14ac:dyDescent="0.35">
      <c r="A92" s="2">
        <v>43388</v>
      </c>
      <c r="B92" s="4" t="s">
        <v>48</v>
      </c>
      <c r="C92" s="4" t="s">
        <v>214</v>
      </c>
      <c r="D92" s="4" t="s">
        <v>223</v>
      </c>
      <c r="E92" s="4" t="s">
        <v>33</v>
      </c>
      <c r="F92" s="4" t="s">
        <v>140</v>
      </c>
      <c r="G92" s="3">
        <v>1</v>
      </c>
      <c r="H92" s="4" t="s">
        <v>148</v>
      </c>
      <c r="I92" s="4" t="s">
        <v>292</v>
      </c>
      <c r="J92" s="4" t="s">
        <v>331</v>
      </c>
      <c r="K92" s="73" t="s">
        <v>344</v>
      </c>
      <c r="L92" s="39" t="str">
        <f t="shared" si="17"/>
        <v>1</v>
      </c>
      <c r="M92" s="39" t="s">
        <v>340</v>
      </c>
      <c r="N92" s="39">
        <f t="shared" si="18"/>
        <v>7</v>
      </c>
      <c r="O92" s="74">
        <f t="shared" si="15"/>
        <v>7</v>
      </c>
      <c r="P92" s="39" t="s">
        <v>86</v>
      </c>
      <c r="Q92" s="39">
        <f t="shared" si="19"/>
        <v>1</v>
      </c>
      <c r="R92" s="74">
        <f t="shared" si="20"/>
        <v>7</v>
      </c>
      <c r="S92" s="1" t="str">
        <f t="shared" si="16"/>
        <v>PRIORITE 3</v>
      </c>
      <c r="T92" s="4" t="s">
        <v>309</v>
      </c>
      <c r="U92" s="73"/>
      <c r="V92" s="75" t="str">
        <f t="shared" si="21"/>
        <v/>
      </c>
      <c r="W92" s="39"/>
      <c r="X92" s="75" t="str">
        <f t="shared" si="22"/>
        <v/>
      </c>
      <c r="Y92" s="74" t="e">
        <f t="shared" si="23"/>
        <v>#VALUE!</v>
      </c>
      <c r="Z92" s="1" t="e">
        <f t="shared" si="24"/>
        <v>#VALUE!</v>
      </c>
      <c r="AA92" s="8"/>
      <c r="AB92" s="8"/>
      <c r="AC92" s="6"/>
      <c r="AD92" s="145">
        <v>0</v>
      </c>
      <c r="AE92" s="6"/>
      <c r="AF92" s="6"/>
      <c r="AG92" s="6"/>
      <c r="AH92" s="8"/>
      <c r="AI92" s="6"/>
    </row>
    <row r="93" spans="1:35" ht="43.5" x14ac:dyDescent="0.35">
      <c r="A93" s="2">
        <v>43388</v>
      </c>
      <c r="B93" s="4" t="s">
        <v>48</v>
      </c>
      <c r="C93" s="4" t="s">
        <v>214</v>
      </c>
      <c r="D93" s="4" t="s">
        <v>224</v>
      </c>
      <c r="E93" s="4" t="s">
        <v>249</v>
      </c>
      <c r="F93" s="4" t="s">
        <v>140</v>
      </c>
      <c r="G93" s="3">
        <v>1</v>
      </c>
      <c r="H93" s="4" t="s">
        <v>144</v>
      </c>
      <c r="I93" s="4" t="s">
        <v>57</v>
      </c>
      <c r="J93" s="4" t="s">
        <v>334</v>
      </c>
      <c r="K93" s="73" t="s">
        <v>344</v>
      </c>
      <c r="L93" s="39" t="str">
        <f t="shared" si="17"/>
        <v>1</v>
      </c>
      <c r="M93" s="39" t="s">
        <v>340</v>
      </c>
      <c r="N93" s="39">
        <f t="shared" si="18"/>
        <v>7</v>
      </c>
      <c r="O93" s="74">
        <f t="shared" si="15"/>
        <v>7</v>
      </c>
      <c r="P93" s="39" t="s">
        <v>84</v>
      </c>
      <c r="Q93" s="39">
        <f t="shared" si="19"/>
        <v>0.7</v>
      </c>
      <c r="R93" s="74">
        <f t="shared" si="20"/>
        <v>4.8999999999999995</v>
      </c>
      <c r="S93" s="1" t="str">
        <f t="shared" si="16"/>
        <v>PRIORITE 4</v>
      </c>
      <c r="T93" s="4" t="s">
        <v>313</v>
      </c>
      <c r="U93" s="73"/>
      <c r="V93" s="75" t="str">
        <f t="shared" si="21"/>
        <v/>
      </c>
      <c r="W93" s="39"/>
      <c r="X93" s="75" t="str">
        <f t="shared" si="22"/>
        <v/>
      </c>
      <c r="Y93" s="74" t="e">
        <f t="shared" si="23"/>
        <v>#VALUE!</v>
      </c>
      <c r="Z93" s="1" t="e">
        <f t="shared" si="24"/>
        <v>#VALUE!</v>
      </c>
      <c r="AA93" s="8"/>
      <c r="AB93" s="8"/>
      <c r="AC93" s="6"/>
      <c r="AD93" s="145">
        <v>0</v>
      </c>
      <c r="AE93" s="6"/>
      <c r="AF93" s="6"/>
      <c r="AG93" s="6"/>
      <c r="AH93" s="8"/>
      <c r="AI93" s="6"/>
    </row>
    <row r="94" spans="1:35" ht="20" x14ac:dyDescent="0.35">
      <c r="A94" s="2">
        <v>43388</v>
      </c>
      <c r="B94" s="4" t="s">
        <v>48</v>
      </c>
      <c r="C94" s="4" t="s">
        <v>214</v>
      </c>
      <c r="D94" s="4" t="s">
        <v>227</v>
      </c>
      <c r="E94" s="4" t="s">
        <v>26</v>
      </c>
      <c r="F94" s="4" t="s">
        <v>140</v>
      </c>
      <c r="G94" s="3">
        <v>1</v>
      </c>
      <c r="H94" s="4" t="s">
        <v>148</v>
      </c>
      <c r="I94" s="4" t="s">
        <v>296</v>
      </c>
      <c r="J94" s="4" t="s">
        <v>318</v>
      </c>
      <c r="K94" s="73" t="s">
        <v>344</v>
      </c>
      <c r="L94" s="39" t="str">
        <f t="shared" si="17"/>
        <v>1</v>
      </c>
      <c r="M94" s="39" t="s">
        <v>340</v>
      </c>
      <c r="N94" s="39">
        <f t="shared" si="18"/>
        <v>7</v>
      </c>
      <c r="O94" s="74">
        <f t="shared" si="15"/>
        <v>7</v>
      </c>
      <c r="P94" s="39" t="s">
        <v>84</v>
      </c>
      <c r="Q94" s="39">
        <f t="shared" si="19"/>
        <v>0.7</v>
      </c>
      <c r="R94" s="74">
        <f t="shared" si="20"/>
        <v>4.8999999999999995</v>
      </c>
      <c r="S94" s="1" t="str">
        <f t="shared" si="16"/>
        <v>PRIORITE 4</v>
      </c>
      <c r="T94" s="4" t="s">
        <v>309</v>
      </c>
      <c r="U94" s="73"/>
      <c r="V94" s="75" t="str">
        <f t="shared" si="21"/>
        <v/>
      </c>
      <c r="W94" s="39"/>
      <c r="X94" s="75" t="str">
        <f t="shared" si="22"/>
        <v/>
      </c>
      <c r="Y94" s="74" t="e">
        <f t="shared" si="23"/>
        <v>#VALUE!</v>
      </c>
      <c r="Z94" s="1" t="e">
        <f t="shared" si="24"/>
        <v>#VALUE!</v>
      </c>
      <c r="AA94" s="8"/>
      <c r="AB94" s="8"/>
      <c r="AC94" s="6"/>
      <c r="AD94" s="145">
        <v>0</v>
      </c>
      <c r="AE94" s="6"/>
      <c r="AF94" s="6"/>
      <c r="AG94" s="6"/>
      <c r="AH94" s="8"/>
      <c r="AI94" s="6"/>
    </row>
    <row r="95" spans="1:35" ht="29" x14ac:dyDescent="0.35">
      <c r="A95" s="2">
        <v>43388</v>
      </c>
      <c r="B95" s="4" t="s">
        <v>48</v>
      </c>
      <c r="C95" s="4" t="s">
        <v>214</v>
      </c>
      <c r="D95" s="4" t="s">
        <v>221</v>
      </c>
      <c r="E95" s="4" t="s">
        <v>33</v>
      </c>
      <c r="F95" s="4" t="s">
        <v>140</v>
      </c>
      <c r="G95" s="3">
        <v>1</v>
      </c>
      <c r="H95" s="4" t="s">
        <v>148</v>
      </c>
      <c r="I95" s="4" t="s">
        <v>277</v>
      </c>
      <c r="J95" s="4" t="s">
        <v>318</v>
      </c>
      <c r="K95" s="73" t="s">
        <v>344</v>
      </c>
      <c r="L95" s="39" t="str">
        <f t="shared" si="17"/>
        <v>1</v>
      </c>
      <c r="M95" s="39" t="s">
        <v>340</v>
      </c>
      <c r="N95" s="39">
        <f t="shared" si="18"/>
        <v>7</v>
      </c>
      <c r="O95" s="74">
        <f t="shared" si="15"/>
        <v>7</v>
      </c>
      <c r="P95" s="39" t="s">
        <v>84</v>
      </c>
      <c r="Q95" s="39">
        <f t="shared" si="19"/>
        <v>0.7</v>
      </c>
      <c r="R95" s="74">
        <f t="shared" si="20"/>
        <v>4.8999999999999995</v>
      </c>
      <c r="S95" s="1" t="str">
        <f t="shared" si="16"/>
        <v>PRIORITE 4</v>
      </c>
      <c r="T95" s="4" t="s">
        <v>309</v>
      </c>
      <c r="U95" s="73"/>
      <c r="V95" s="75" t="str">
        <f t="shared" si="21"/>
        <v/>
      </c>
      <c r="W95" s="39"/>
      <c r="X95" s="75" t="str">
        <f t="shared" si="22"/>
        <v/>
      </c>
      <c r="Y95" s="74" t="e">
        <f t="shared" si="23"/>
        <v>#VALUE!</v>
      </c>
      <c r="Z95" s="1" t="e">
        <f t="shared" si="24"/>
        <v>#VALUE!</v>
      </c>
      <c r="AA95" s="8"/>
      <c r="AB95" s="8"/>
      <c r="AC95" s="6"/>
      <c r="AD95" s="145">
        <v>0</v>
      </c>
      <c r="AE95" s="6"/>
      <c r="AF95" s="6"/>
      <c r="AG95" s="6"/>
      <c r="AH95" s="8"/>
      <c r="AI95" s="6"/>
    </row>
    <row r="96" spans="1:35" ht="43.5" x14ac:dyDescent="0.35">
      <c r="A96" s="2">
        <v>43388</v>
      </c>
      <c r="B96" s="4" t="s">
        <v>48</v>
      </c>
      <c r="C96" s="4" t="s">
        <v>215</v>
      </c>
      <c r="D96" s="4" t="s">
        <v>228</v>
      </c>
      <c r="E96" s="4" t="s">
        <v>21</v>
      </c>
      <c r="F96" s="4" t="s">
        <v>140</v>
      </c>
      <c r="G96" s="3">
        <v>2</v>
      </c>
      <c r="H96" s="4" t="s">
        <v>255</v>
      </c>
      <c r="I96" s="4" t="s">
        <v>297</v>
      </c>
      <c r="J96" s="4" t="s">
        <v>330</v>
      </c>
      <c r="K96" s="73" t="s">
        <v>78</v>
      </c>
      <c r="L96" s="39" t="str">
        <f t="shared" si="17"/>
        <v>3</v>
      </c>
      <c r="M96" s="39" t="s">
        <v>342</v>
      </c>
      <c r="N96" s="39" t="str">
        <f t="shared" si="18"/>
        <v>4</v>
      </c>
      <c r="O96" s="74">
        <f t="shared" si="15"/>
        <v>12</v>
      </c>
      <c r="P96" s="39" t="s">
        <v>85</v>
      </c>
      <c r="Q96" s="39" t="str">
        <f t="shared" si="19"/>
        <v>0.9</v>
      </c>
      <c r="R96" s="74" t="e">
        <f t="shared" si="20"/>
        <v>#VALUE!</v>
      </c>
      <c r="S96" s="1" t="e">
        <f t="shared" si="16"/>
        <v>#VALUE!</v>
      </c>
      <c r="T96" s="4"/>
      <c r="U96" s="73"/>
      <c r="V96" s="75" t="str">
        <f t="shared" si="21"/>
        <v/>
      </c>
      <c r="W96" s="39"/>
      <c r="X96" s="75" t="str">
        <f t="shared" si="22"/>
        <v/>
      </c>
      <c r="Y96" s="74" t="e">
        <f t="shared" si="23"/>
        <v>#VALUE!</v>
      </c>
      <c r="Z96" s="1" t="e">
        <f t="shared" si="24"/>
        <v>#VALUE!</v>
      </c>
      <c r="AA96" s="8"/>
      <c r="AB96" s="8"/>
      <c r="AC96" s="6"/>
      <c r="AD96" s="145">
        <v>0</v>
      </c>
      <c r="AE96" s="6"/>
      <c r="AF96" s="6"/>
      <c r="AG96" s="6"/>
      <c r="AH96" s="8"/>
      <c r="AI96" s="6"/>
    </row>
    <row r="97" spans="1:35" ht="29" x14ac:dyDescent="0.35">
      <c r="A97" s="2">
        <v>43388</v>
      </c>
      <c r="B97" s="4" t="s">
        <v>48</v>
      </c>
      <c r="C97" s="4" t="s">
        <v>215</v>
      </c>
      <c r="D97" s="4" t="s">
        <v>219</v>
      </c>
      <c r="E97" s="4" t="s">
        <v>25</v>
      </c>
      <c r="F97" s="4" t="s">
        <v>140</v>
      </c>
      <c r="G97" s="3">
        <v>2</v>
      </c>
      <c r="H97" s="4" t="s">
        <v>144</v>
      </c>
      <c r="I97" s="4" t="s">
        <v>298</v>
      </c>
      <c r="J97" s="4" t="s">
        <v>327</v>
      </c>
      <c r="K97" s="73" t="s">
        <v>344</v>
      </c>
      <c r="L97" s="39" t="str">
        <f t="shared" si="17"/>
        <v>1</v>
      </c>
      <c r="M97" s="39" t="s">
        <v>343</v>
      </c>
      <c r="N97" s="39" t="str">
        <f t="shared" si="18"/>
        <v>1</v>
      </c>
      <c r="O97" s="74">
        <f t="shared" si="15"/>
        <v>1</v>
      </c>
      <c r="P97" s="39" t="s">
        <v>84</v>
      </c>
      <c r="Q97" s="39">
        <f t="shared" si="19"/>
        <v>0.7</v>
      </c>
      <c r="R97" s="74">
        <f t="shared" si="20"/>
        <v>0.7</v>
      </c>
      <c r="S97" s="1" t="str">
        <f t="shared" si="16"/>
        <v>PRIORITE 4</v>
      </c>
      <c r="T97" s="4" t="s">
        <v>310</v>
      </c>
      <c r="U97" s="73"/>
      <c r="V97" s="75" t="str">
        <f t="shared" si="21"/>
        <v/>
      </c>
      <c r="W97" s="39"/>
      <c r="X97" s="75" t="str">
        <f t="shared" si="22"/>
        <v/>
      </c>
      <c r="Y97" s="74" t="e">
        <f t="shared" si="23"/>
        <v>#VALUE!</v>
      </c>
      <c r="Z97" s="1" t="e">
        <f t="shared" si="24"/>
        <v>#VALUE!</v>
      </c>
      <c r="AA97" s="8"/>
      <c r="AB97" s="8"/>
      <c r="AC97" s="6"/>
      <c r="AD97" s="145">
        <v>0</v>
      </c>
      <c r="AE97" s="6"/>
      <c r="AF97" s="6"/>
      <c r="AG97" s="6"/>
      <c r="AH97" s="8"/>
      <c r="AI97" s="6"/>
    </row>
    <row r="98" spans="1:35" ht="29" x14ac:dyDescent="0.35">
      <c r="A98" s="2">
        <v>43388</v>
      </c>
      <c r="B98" s="4" t="s">
        <v>48</v>
      </c>
      <c r="C98" s="4" t="s">
        <v>215</v>
      </c>
      <c r="D98" s="4" t="s">
        <v>219</v>
      </c>
      <c r="E98" s="4" t="s">
        <v>25</v>
      </c>
      <c r="F98" s="4" t="s">
        <v>141</v>
      </c>
      <c r="G98" s="3">
        <v>2</v>
      </c>
      <c r="H98" s="4" t="s">
        <v>144</v>
      </c>
      <c r="I98" s="4" t="s">
        <v>298</v>
      </c>
      <c r="J98" s="4"/>
      <c r="K98" s="73" t="s">
        <v>344</v>
      </c>
      <c r="L98" s="39" t="str">
        <f t="shared" si="17"/>
        <v>1</v>
      </c>
      <c r="M98" s="39" t="s">
        <v>343</v>
      </c>
      <c r="N98" s="39" t="str">
        <f t="shared" si="18"/>
        <v>1</v>
      </c>
      <c r="O98" s="74">
        <f t="shared" ref="O98:O114" si="25">L98*N98</f>
        <v>1</v>
      </c>
      <c r="P98" s="39" t="s">
        <v>86</v>
      </c>
      <c r="Q98" s="39">
        <f t="shared" si="19"/>
        <v>1</v>
      </c>
      <c r="R98" s="74">
        <f t="shared" si="20"/>
        <v>1</v>
      </c>
      <c r="S98" s="1" t="str">
        <f t="shared" si="16"/>
        <v>PRIORITE 4</v>
      </c>
      <c r="T98" s="4" t="s">
        <v>310</v>
      </c>
      <c r="U98" s="73"/>
      <c r="V98" s="75" t="str">
        <f t="shared" si="21"/>
        <v/>
      </c>
      <c r="W98" s="39"/>
      <c r="X98" s="75" t="str">
        <f t="shared" si="22"/>
        <v/>
      </c>
      <c r="Y98" s="74" t="e">
        <f t="shared" si="23"/>
        <v>#VALUE!</v>
      </c>
      <c r="Z98" s="1" t="e">
        <f t="shared" si="24"/>
        <v>#VALUE!</v>
      </c>
      <c r="AA98" s="8"/>
      <c r="AB98" s="8"/>
      <c r="AC98" s="6"/>
      <c r="AD98" s="145">
        <v>0</v>
      </c>
      <c r="AE98" s="6"/>
      <c r="AF98" s="6"/>
      <c r="AG98" s="6"/>
      <c r="AH98" s="8"/>
      <c r="AI98" s="6"/>
    </row>
    <row r="99" spans="1:35" ht="29" x14ac:dyDescent="0.35">
      <c r="A99" s="2">
        <v>43388</v>
      </c>
      <c r="B99" s="4" t="s">
        <v>48</v>
      </c>
      <c r="C99" s="4" t="s">
        <v>215</v>
      </c>
      <c r="D99" s="4" t="s">
        <v>219</v>
      </c>
      <c r="E99" s="4" t="s">
        <v>25</v>
      </c>
      <c r="F99" s="4" t="s">
        <v>140</v>
      </c>
      <c r="G99" s="3">
        <v>2</v>
      </c>
      <c r="H99" s="4" t="s">
        <v>144</v>
      </c>
      <c r="I99" s="4" t="s">
        <v>299</v>
      </c>
      <c r="J99" s="4" t="s">
        <v>327</v>
      </c>
      <c r="K99" s="73" t="s">
        <v>344</v>
      </c>
      <c r="L99" s="39" t="str">
        <f t="shared" si="17"/>
        <v>1</v>
      </c>
      <c r="M99" s="39" t="s">
        <v>343</v>
      </c>
      <c r="N99" s="39" t="str">
        <f t="shared" si="18"/>
        <v>1</v>
      </c>
      <c r="O99" s="74">
        <f t="shared" si="25"/>
        <v>1</v>
      </c>
      <c r="P99" s="39" t="s">
        <v>84</v>
      </c>
      <c r="Q99" s="39">
        <f t="shared" si="19"/>
        <v>0.7</v>
      </c>
      <c r="R99" s="74">
        <f t="shared" si="20"/>
        <v>0.7</v>
      </c>
      <c r="S99" s="1" t="str">
        <f t="shared" si="16"/>
        <v>PRIORITE 4</v>
      </c>
      <c r="T99" s="4" t="s">
        <v>310</v>
      </c>
      <c r="U99" s="73"/>
      <c r="V99" s="75" t="str">
        <f t="shared" si="21"/>
        <v/>
      </c>
      <c r="W99" s="39"/>
      <c r="X99" s="75" t="str">
        <f t="shared" si="22"/>
        <v/>
      </c>
      <c r="Y99" s="74" t="e">
        <f t="shared" si="23"/>
        <v>#VALUE!</v>
      </c>
      <c r="Z99" s="1" t="e">
        <f t="shared" si="24"/>
        <v>#VALUE!</v>
      </c>
      <c r="AA99" s="8"/>
      <c r="AB99" s="8"/>
      <c r="AC99" s="6"/>
      <c r="AD99" s="145">
        <v>0</v>
      </c>
      <c r="AE99" s="6"/>
      <c r="AF99" s="6"/>
      <c r="AG99" s="6"/>
      <c r="AH99" s="8"/>
      <c r="AI99" s="6"/>
    </row>
    <row r="100" spans="1:35" ht="29" x14ac:dyDescent="0.35">
      <c r="A100" s="2">
        <v>43388</v>
      </c>
      <c r="B100" s="4" t="s">
        <v>48</v>
      </c>
      <c r="C100" s="4" t="s">
        <v>215</v>
      </c>
      <c r="D100" s="4" t="s">
        <v>219</v>
      </c>
      <c r="E100" s="4" t="s">
        <v>25</v>
      </c>
      <c r="F100" s="4" t="s">
        <v>141</v>
      </c>
      <c r="G100" s="3">
        <v>2</v>
      </c>
      <c r="H100" s="4" t="s">
        <v>144</v>
      </c>
      <c r="I100" s="4" t="s">
        <v>299</v>
      </c>
      <c r="J100" s="4"/>
      <c r="K100" s="73" t="s">
        <v>344</v>
      </c>
      <c r="L100" s="39" t="str">
        <f t="shared" si="17"/>
        <v>1</v>
      </c>
      <c r="M100" s="39" t="s">
        <v>343</v>
      </c>
      <c r="N100" s="39" t="str">
        <f t="shared" si="18"/>
        <v>1</v>
      </c>
      <c r="O100" s="74">
        <f t="shared" si="25"/>
        <v>1</v>
      </c>
      <c r="P100" s="39" t="s">
        <v>86</v>
      </c>
      <c r="Q100" s="39">
        <f t="shared" si="19"/>
        <v>1</v>
      </c>
      <c r="R100" s="74">
        <f t="shared" si="20"/>
        <v>1</v>
      </c>
      <c r="S100" s="1" t="str">
        <f t="shared" si="16"/>
        <v>PRIORITE 4</v>
      </c>
      <c r="T100" s="4" t="s">
        <v>310</v>
      </c>
      <c r="U100" s="73"/>
      <c r="V100" s="75" t="str">
        <f t="shared" si="21"/>
        <v/>
      </c>
      <c r="W100" s="39"/>
      <c r="X100" s="75" t="str">
        <f t="shared" si="22"/>
        <v/>
      </c>
      <c r="Y100" s="74" t="e">
        <f t="shared" si="23"/>
        <v>#VALUE!</v>
      </c>
      <c r="Z100" s="1" t="e">
        <f t="shared" si="24"/>
        <v>#VALUE!</v>
      </c>
      <c r="AA100" s="8"/>
      <c r="AB100" s="8"/>
      <c r="AC100" s="6"/>
      <c r="AD100" s="145">
        <v>0</v>
      </c>
      <c r="AE100" s="6"/>
      <c r="AF100" s="6"/>
      <c r="AG100" s="6"/>
      <c r="AH100" s="8"/>
      <c r="AI100" s="6"/>
    </row>
    <row r="101" spans="1:35" ht="29" x14ac:dyDescent="0.35">
      <c r="A101" s="2">
        <v>43535</v>
      </c>
      <c r="B101" s="4" t="s">
        <v>48</v>
      </c>
      <c r="C101" s="4" t="s">
        <v>216</v>
      </c>
      <c r="D101" s="4" t="s">
        <v>229</v>
      </c>
      <c r="E101" s="4" t="s">
        <v>21</v>
      </c>
      <c r="F101" s="4" t="s">
        <v>140</v>
      </c>
      <c r="G101" s="3">
        <v>1</v>
      </c>
      <c r="H101" s="4" t="s">
        <v>148</v>
      </c>
      <c r="I101" s="4" t="s">
        <v>256</v>
      </c>
      <c r="J101" s="4" t="s">
        <v>330</v>
      </c>
      <c r="K101" s="73" t="s">
        <v>78</v>
      </c>
      <c r="L101" s="39" t="str">
        <f t="shared" si="17"/>
        <v>3</v>
      </c>
      <c r="M101" s="39" t="s">
        <v>340</v>
      </c>
      <c r="N101" s="39">
        <f t="shared" si="18"/>
        <v>7</v>
      </c>
      <c r="O101" s="74">
        <f t="shared" si="25"/>
        <v>21</v>
      </c>
      <c r="P101" s="39" t="s">
        <v>84</v>
      </c>
      <c r="Q101" s="39">
        <f t="shared" si="19"/>
        <v>0.7</v>
      </c>
      <c r="R101" s="74">
        <f t="shared" si="20"/>
        <v>14.7</v>
      </c>
      <c r="S101" s="1" t="str">
        <f t="shared" si="16"/>
        <v>PRIORITE 3</v>
      </c>
      <c r="T101" s="4"/>
      <c r="U101" s="73"/>
      <c r="V101" s="75" t="str">
        <f t="shared" si="21"/>
        <v/>
      </c>
      <c r="W101" s="39"/>
      <c r="X101" s="75" t="str">
        <f t="shared" si="22"/>
        <v/>
      </c>
      <c r="Y101" s="74" t="e">
        <f t="shared" si="23"/>
        <v>#VALUE!</v>
      </c>
      <c r="Z101" s="1" t="e">
        <f t="shared" si="24"/>
        <v>#VALUE!</v>
      </c>
      <c r="AA101" s="8"/>
      <c r="AB101" s="8"/>
      <c r="AC101" s="6"/>
      <c r="AD101" s="145">
        <v>0</v>
      </c>
      <c r="AE101" s="6"/>
      <c r="AF101" s="6"/>
      <c r="AG101" s="6"/>
      <c r="AH101" s="8"/>
      <c r="AI101" s="6"/>
    </row>
    <row r="102" spans="1:35" ht="29" x14ac:dyDescent="0.35">
      <c r="A102" s="2">
        <v>43388</v>
      </c>
      <c r="B102" s="4" t="s">
        <v>48</v>
      </c>
      <c r="C102" s="4" t="s">
        <v>216</v>
      </c>
      <c r="D102" s="4" t="s">
        <v>229</v>
      </c>
      <c r="E102" s="4" t="s">
        <v>245</v>
      </c>
      <c r="F102" s="4" t="s">
        <v>140</v>
      </c>
      <c r="G102" s="3">
        <v>2</v>
      </c>
      <c r="H102" s="4" t="s">
        <v>255</v>
      </c>
      <c r="I102" s="4" t="s">
        <v>300</v>
      </c>
      <c r="J102" s="4" t="s">
        <v>328</v>
      </c>
      <c r="K102" s="73" t="s">
        <v>79</v>
      </c>
      <c r="L102" s="39">
        <f t="shared" si="17"/>
        <v>2</v>
      </c>
      <c r="M102" s="39" t="s">
        <v>342</v>
      </c>
      <c r="N102" s="39" t="str">
        <f t="shared" si="18"/>
        <v>4</v>
      </c>
      <c r="O102" s="74">
        <f t="shared" si="25"/>
        <v>8</v>
      </c>
      <c r="P102" s="39" t="s">
        <v>86</v>
      </c>
      <c r="Q102" s="39">
        <f t="shared" si="19"/>
        <v>1</v>
      </c>
      <c r="R102" s="74">
        <f t="shared" si="20"/>
        <v>8</v>
      </c>
      <c r="S102" s="1" t="str">
        <f t="shared" si="16"/>
        <v>PRIORITE 3</v>
      </c>
      <c r="T102" s="4"/>
      <c r="U102" s="73"/>
      <c r="V102" s="75" t="str">
        <f t="shared" si="21"/>
        <v/>
      </c>
      <c r="W102" s="39"/>
      <c r="X102" s="75" t="str">
        <f t="shared" si="22"/>
        <v/>
      </c>
      <c r="Y102" s="74" t="e">
        <f t="shared" si="23"/>
        <v>#VALUE!</v>
      </c>
      <c r="Z102" s="1" t="e">
        <f t="shared" si="24"/>
        <v>#VALUE!</v>
      </c>
      <c r="AA102" s="8"/>
      <c r="AB102" s="8"/>
      <c r="AC102" s="6"/>
      <c r="AD102" s="145">
        <v>0</v>
      </c>
      <c r="AE102" s="6"/>
      <c r="AF102" s="6"/>
      <c r="AG102" s="6"/>
      <c r="AH102" s="8"/>
      <c r="AI102" s="6"/>
    </row>
    <row r="103" spans="1:35" ht="43.5" x14ac:dyDescent="0.35">
      <c r="A103" s="2">
        <v>43388</v>
      </c>
      <c r="B103" s="4" t="s">
        <v>48</v>
      </c>
      <c r="C103" s="4" t="s">
        <v>216</v>
      </c>
      <c r="D103" s="4" t="s">
        <v>219</v>
      </c>
      <c r="E103" s="4" t="s">
        <v>25</v>
      </c>
      <c r="F103" s="4" t="s">
        <v>140</v>
      </c>
      <c r="G103" s="3">
        <v>2</v>
      </c>
      <c r="H103" s="4" t="s">
        <v>144</v>
      </c>
      <c r="I103" s="4" t="s">
        <v>301</v>
      </c>
      <c r="J103" s="4" t="s">
        <v>327</v>
      </c>
      <c r="K103" s="73" t="s">
        <v>344</v>
      </c>
      <c r="L103" s="39" t="str">
        <f t="shared" si="17"/>
        <v>1</v>
      </c>
      <c r="M103" s="39" t="s">
        <v>343</v>
      </c>
      <c r="N103" s="39" t="str">
        <f t="shared" si="18"/>
        <v>1</v>
      </c>
      <c r="O103" s="74">
        <f t="shared" si="25"/>
        <v>1</v>
      </c>
      <c r="P103" s="39" t="s">
        <v>84</v>
      </c>
      <c r="Q103" s="39">
        <f t="shared" si="19"/>
        <v>0.7</v>
      </c>
      <c r="R103" s="74">
        <f t="shared" si="20"/>
        <v>0.7</v>
      </c>
      <c r="S103" s="1" t="str">
        <f t="shared" si="16"/>
        <v>PRIORITE 4</v>
      </c>
      <c r="T103" s="4" t="s">
        <v>310</v>
      </c>
      <c r="U103" s="73"/>
      <c r="V103" s="75" t="str">
        <f t="shared" si="21"/>
        <v/>
      </c>
      <c r="W103" s="39"/>
      <c r="X103" s="75" t="str">
        <f t="shared" si="22"/>
        <v/>
      </c>
      <c r="Y103" s="74" t="e">
        <f t="shared" si="23"/>
        <v>#VALUE!</v>
      </c>
      <c r="Z103" s="1" t="e">
        <f t="shared" si="24"/>
        <v>#VALUE!</v>
      </c>
      <c r="AA103" s="8"/>
      <c r="AB103" s="8"/>
      <c r="AC103" s="6"/>
      <c r="AD103" s="145">
        <v>0</v>
      </c>
      <c r="AE103" s="6"/>
      <c r="AF103" s="6"/>
      <c r="AG103" s="6"/>
      <c r="AH103" s="8"/>
      <c r="AI103" s="6"/>
    </row>
    <row r="104" spans="1:35" ht="43.5" x14ac:dyDescent="0.35">
      <c r="A104" s="2">
        <v>43388</v>
      </c>
      <c r="B104" s="4" t="s">
        <v>48</v>
      </c>
      <c r="C104" s="4" t="s">
        <v>216</v>
      </c>
      <c r="D104" s="4" t="s">
        <v>219</v>
      </c>
      <c r="E104" s="4" t="s">
        <v>25</v>
      </c>
      <c r="F104" s="4" t="s">
        <v>141</v>
      </c>
      <c r="G104" s="3">
        <v>2</v>
      </c>
      <c r="H104" s="4" t="s">
        <v>144</v>
      </c>
      <c r="I104" s="4" t="s">
        <v>301</v>
      </c>
      <c r="J104" s="4"/>
      <c r="K104" s="73" t="s">
        <v>344</v>
      </c>
      <c r="L104" s="39" t="str">
        <f t="shared" si="17"/>
        <v>1</v>
      </c>
      <c r="M104" s="39" t="s">
        <v>343</v>
      </c>
      <c r="N104" s="39" t="str">
        <f t="shared" si="18"/>
        <v>1</v>
      </c>
      <c r="O104" s="74">
        <f t="shared" si="25"/>
        <v>1</v>
      </c>
      <c r="P104" s="39" t="s">
        <v>86</v>
      </c>
      <c r="Q104" s="39">
        <f t="shared" si="19"/>
        <v>1</v>
      </c>
      <c r="R104" s="74">
        <f t="shared" si="20"/>
        <v>1</v>
      </c>
      <c r="S104" s="1" t="str">
        <f t="shared" si="16"/>
        <v>PRIORITE 4</v>
      </c>
      <c r="T104" s="4" t="s">
        <v>310</v>
      </c>
      <c r="U104" s="73"/>
      <c r="V104" s="75" t="str">
        <f t="shared" si="21"/>
        <v/>
      </c>
      <c r="W104" s="39"/>
      <c r="X104" s="75" t="str">
        <f t="shared" si="22"/>
        <v/>
      </c>
      <c r="Y104" s="74" t="e">
        <f t="shared" si="23"/>
        <v>#VALUE!</v>
      </c>
      <c r="Z104" s="1" t="e">
        <f t="shared" si="24"/>
        <v>#VALUE!</v>
      </c>
      <c r="AA104" s="8"/>
      <c r="AB104" s="8"/>
      <c r="AC104" s="6"/>
      <c r="AD104" s="145">
        <v>0</v>
      </c>
      <c r="AE104" s="6"/>
      <c r="AF104" s="6"/>
      <c r="AG104" s="6"/>
      <c r="AH104" s="8"/>
      <c r="AI104" s="6"/>
    </row>
    <row r="105" spans="1:35" ht="29" x14ac:dyDescent="0.35">
      <c r="A105" s="2">
        <v>43388</v>
      </c>
      <c r="B105" s="4" t="s">
        <v>48</v>
      </c>
      <c r="C105" s="4" t="s">
        <v>216</v>
      </c>
      <c r="D105" s="4" t="s">
        <v>230</v>
      </c>
      <c r="E105" s="4" t="s">
        <v>254</v>
      </c>
      <c r="F105" s="4" t="s">
        <v>140</v>
      </c>
      <c r="G105" s="3">
        <v>1</v>
      </c>
      <c r="H105" s="4" t="s">
        <v>144</v>
      </c>
      <c r="I105" s="4" t="s">
        <v>302</v>
      </c>
      <c r="J105" s="4" t="s">
        <v>338</v>
      </c>
      <c r="K105" s="73" t="s">
        <v>78</v>
      </c>
      <c r="L105" s="39" t="str">
        <f t="shared" si="17"/>
        <v>3</v>
      </c>
      <c r="M105" s="39" t="s">
        <v>342</v>
      </c>
      <c r="N105" s="39" t="str">
        <f t="shared" si="18"/>
        <v>4</v>
      </c>
      <c r="O105" s="74">
        <f t="shared" si="25"/>
        <v>12</v>
      </c>
      <c r="P105" s="39" t="s">
        <v>84</v>
      </c>
      <c r="Q105" s="39">
        <f t="shared" si="19"/>
        <v>0.7</v>
      </c>
      <c r="R105" s="74">
        <f t="shared" si="20"/>
        <v>8.3999999999999986</v>
      </c>
      <c r="S105" s="1" t="str">
        <f t="shared" si="16"/>
        <v>PRIORITE 3</v>
      </c>
      <c r="T105" s="4"/>
      <c r="U105" s="73"/>
      <c r="V105" s="75" t="str">
        <f t="shared" si="21"/>
        <v/>
      </c>
      <c r="W105" s="39"/>
      <c r="X105" s="75" t="str">
        <f t="shared" si="22"/>
        <v/>
      </c>
      <c r="Y105" s="74" t="e">
        <f t="shared" si="23"/>
        <v>#VALUE!</v>
      </c>
      <c r="Z105" s="1" t="e">
        <f t="shared" si="24"/>
        <v>#VALUE!</v>
      </c>
      <c r="AA105" s="8"/>
      <c r="AB105" s="8"/>
      <c r="AC105" s="6"/>
      <c r="AD105" s="145">
        <v>0</v>
      </c>
      <c r="AE105" s="6"/>
      <c r="AF105" s="6"/>
      <c r="AG105" s="6"/>
      <c r="AH105" s="8"/>
      <c r="AI105" s="6"/>
    </row>
    <row r="106" spans="1:35" ht="43.5" x14ac:dyDescent="0.35">
      <c r="A106" s="2">
        <v>43388</v>
      </c>
      <c r="B106" s="4" t="s">
        <v>48</v>
      </c>
      <c r="C106" s="4" t="s">
        <v>216</v>
      </c>
      <c r="D106" s="4" t="s">
        <v>230</v>
      </c>
      <c r="E106" s="4" t="s">
        <v>254</v>
      </c>
      <c r="F106" s="4" t="s">
        <v>140</v>
      </c>
      <c r="G106" s="3">
        <v>1</v>
      </c>
      <c r="H106" s="4" t="s">
        <v>144</v>
      </c>
      <c r="I106" s="4" t="s">
        <v>303</v>
      </c>
      <c r="J106" s="4" t="s">
        <v>338</v>
      </c>
      <c r="K106" s="73" t="s">
        <v>344</v>
      </c>
      <c r="L106" s="39" t="str">
        <f t="shared" si="17"/>
        <v>1</v>
      </c>
      <c r="M106" s="39" t="s">
        <v>342</v>
      </c>
      <c r="N106" s="39" t="str">
        <f t="shared" si="18"/>
        <v>4</v>
      </c>
      <c r="O106" s="74">
        <f t="shared" si="25"/>
        <v>4</v>
      </c>
      <c r="P106" s="39" t="s">
        <v>84</v>
      </c>
      <c r="Q106" s="39">
        <f t="shared" si="19"/>
        <v>0.7</v>
      </c>
      <c r="R106" s="74">
        <f t="shared" si="20"/>
        <v>2.8</v>
      </c>
      <c r="S106" s="1" t="str">
        <f t="shared" si="16"/>
        <v>PRIORITE 4</v>
      </c>
      <c r="T106" s="4"/>
      <c r="U106" s="73"/>
      <c r="V106" s="75" t="str">
        <f t="shared" si="21"/>
        <v/>
      </c>
      <c r="W106" s="39"/>
      <c r="X106" s="75" t="str">
        <f t="shared" si="22"/>
        <v/>
      </c>
      <c r="Y106" s="74" t="e">
        <f t="shared" si="23"/>
        <v>#VALUE!</v>
      </c>
      <c r="Z106" s="1" t="e">
        <f t="shared" si="24"/>
        <v>#VALUE!</v>
      </c>
      <c r="AA106" s="8"/>
      <c r="AB106" s="8"/>
      <c r="AC106" s="6"/>
      <c r="AD106" s="145">
        <v>0</v>
      </c>
      <c r="AE106" s="6"/>
      <c r="AF106" s="6"/>
      <c r="AG106" s="6"/>
      <c r="AH106" s="8"/>
      <c r="AI106" s="6"/>
    </row>
    <row r="107" spans="1:35" ht="43.5" x14ac:dyDescent="0.35">
      <c r="A107" s="2">
        <v>43388</v>
      </c>
      <c r="B107" s="4" t="s">
        <v>48</v>
      </c>
      <c r="C107" s="4" t="s">
        <v>216</v>
      </c>
      <c r="D107" s="4" t="s">
        <v>230</v>
      </c>
      <c r="E107" s="4" t="s">
        <v>254</v>
      </c>
      <c r="F107" s="4" t="s">
        <v>141</v>
      </c>
      <c r="G107" s="3">
        <v>1</v>
      </c>
      <c r="H107" s="4" t="s">
        <v>144</v>
      </c>
      <c r="I107" s="4" t="s">
        <v>304</v>
      </c>
      <c r="J107" s="4" t="s">
        <v>338</v>
      </c>
      <c r="K107" s="73" t="s">
        <v>344</v>
      </c>
      <c r="L107" s="39" t="str">
        <f t="shared" si="17"/>
        <v>1</v>
      </c>
      <c r="M107" s="39" t="s">
        <v>342</v>
      </c>
      <c r="N107" s="39" t="str">
        <f t="shared" si="18"/>
        <v>4</v>
      </c>
      <c r="O107" s="74">
        <f t="shared" si="25"/>
        <v>4</v>
      </c>
      <c r="P107" s="39" t="s">
        <v>84</v>
      </c>
      <c r="Q107" s="39">
        <f t="shared" si="19"/>
        <v>0.7</v>
      </c>
      <c r="R107" s="74">
        <f t="shared" si="20"/>
        <v>2.8</v>
      </c>
      <c r="S107" s="1" t="str">
        <f t="shared" si="16"/>
        <v>PRIORITE 4</v>
      </c>
      <c r="T107" s="4"/>
      <c r="U107" s="73"/>
      <c r="V107" s="75" t="str">
        <f t="shared" si="21"/>
        <v/>
      </c>
      <c r="W107" s="39"/>
      <c r="X107" s="75" t="str">
        <f t="shared" si="22"/>
        <v/>
      </c>
      <c r="Y107" s="74" t="e">
        <f t="shared" si="23"/>
        <v>#VALUE!</v>
      </c>
      <c r="Z107" s="1" t="e">
        <f t="shared" si="24"/>
        <v>#VALUE!</v>
      </c>
      <c r="AA107" s="8"/>
      <c r="AB107" s="8"/>
      <c r="AC107" s="6"/>
      <c r="AD107" s="145">
        <v>0</v>
      </c>
      <c r="AE107" s="6"/>
      <c r="AF107" s="6"/>
      <c r="AG107" s="6"/>
      <c r="AH107" s="8"/>
      <c r="AI107" s="6"/>
    </row>
    <row r="108" spans="1:35" ht="29" x14ac:dyDescent="0.35">
      <c r="A108" s="2">
        <v>43388</v>
      </c>
      <c r="B108" s="4" t="s">
        <v>48</v>
      </c>
      <c r="C108" s="4" t="s">
        <v>217</v>
      </c>
      <c r="D108" s="4" t="s">
        <v>231</v>
      </c>
      <c r="E108" s="4" t="s">
        <v>254</v>
      </c>
      <c r="F108" s="4" t="s">
        <v>140</v>
      </c>
      <c r="G108" s="3">
        <v>1</v>
      </c>
      <c r="H108" s="4" t="s">
        <v>144</v>
      </c>
      <c r="I108" s="4" t="s">
        <v>305</v>
      </c>
      <c r="J108" s="4" t="s">
        <v>338</v>
      </c>
      <c r="K108" s="73" t="s">
        <v>79</v>
      </c>
      <c r="L108" s="39">
        <f t="shared" si="17"/>
        <v>2</v>
      </c>
      <c r="M108" s="39" t="s">
        <v>340</v>
      </c>
      <c r="N108" s="39">
        <f t="shared" si="18"/>
        <v>7</v>
      </c>
      <c r="O108" s="74">
        <f t="shared" si="25"/>
        <v>14</v>
      </c>
      <c r="P108" s="39" t="s">
        <v>84</v>
      </c>
      <c r="Q108" s="39">
        <f t="shared" si="19"/>
        <v>0.7</v>
      </c>
      <c r="R108" s="74">
        <f t="shared" si="20"/>
        <v>9.7999999999999989</v>
      </c>
      <c r="S108" s="1" t="str">
        <f t="shared" si="16"/>
        <v>PRIORITE 3</v>
      </c>
      <c r="T108" s="4"/>
      <c r="U108" s="73"/>
      <c r="V108" s="75" t="str">
        <f t="shared" si="21"/>
        <v/>
      </c>
      <c r="W108" s="39"/>
      <c r="X108" s="75" t="str">
        <f t="shared" si="22"/>
        <v/>
      </c>
      <c r="Y108" s="74" t="e">
        <f t="shared" si="23"/>
        <v>#VALUE!</v>
      </c>
      <c r="Z108" s="1" t="e">
        <f t="shared" si="24"/>
        <v>#VALUE!</v>
      </c>
      <c r="AA108" s="8"/>
      <c r="AB108" s="8"/>
      <c r="AC108" s="6"/>
      <c r="AD108" s="145">
        <v>0</v>
      </c>
      <c r="AE108" s="6"/>
      <c r="AF108" s="6"/>
      <c r="AG108" s="6"/>
      <c r="AH108" s="8"/>
      <c r="AI108" s="6"/>
    </row>
    <row r="109" spans="1:35" ht="29" x14ac:dyDescent="0.35">
      <c r="A109" s="2">
        <v>43388</v>
      </c>
      <c r="B109" s="4" t="s">
        <v>48</v>
      </c>
      <c r="C109" s="4" t="s">
        <v>217</v>
      </c>
      <c r="D109" s="4" t="s">
        <v>232</v>
      </c>
      <c r="E109" s="4" t="s">
        <v>254</v>
      </c>
      <c r="F109" s="4" t="s">
        <v>140</v>
      </c>
      <c r="G109" s="3">
        <v>1</v>
      </c>
      <c r="H109" s="4" t="s">
        <v>144</v>
      </c>
      <c r="I109" s="4" t="s">
        <v>306</v>
      </c>
      <c r="J109" s="4" t="s">
        <v>338</v>
      </c>
      <c r="K109" s="73" t="s">
        <v>79</v>
      </c>
      <c r="L109" s="39">
        <f t="shared" si="17"/>
        <v>2</v>
      </c>
      <c r="M109" s="39" t="s">
        <v>342</v>
      </c>
      <c r="N109" s="39" t="str">
        <f t="shared" si="18"/>
        <v>4</v>
      </c>
      <c r="O109" s="74">
        <f t="shared" si="25"/>
        <v>8</v>
      </c>
      <c r="P109" s="39" t="s">
        <v>84</v>
      </c>
      <c r="Q109" s="39">
        <f t="shared" si="19"/>
        <v>0.7</v>
      </c>
      <c r="R109" s="74">
        <f t="shared" si="20"/>
        <v>5.6</v>
      </c>
      <c r="S109" s="1" t="str">
        <f t="shared" si="16"/>
        <v>PRIORITE 3</v>
      </c>
      <c r="T109" s="4"/>
      <c r="U109" s="73"/>
      <c r="V109" s="75" t="str">
        <f t="shared" si="21"/>
        <v/>
      </c>
      <c r="W109" s="39"/>
      <c r="X109" s="75" t="str">
        <f t="shared" si="22"/>
        <v/>
      </c>
      <c r="Y109" s="74" t="e">
        <f t="shared" si="23"/>
        <v>#VALUE!</v>
      </c>
      <c r="Z109" s="1" t="e">
        <f t="shared" si="24"/>
        <v>#VALUE!</v>
      </c>
      <c r="AA109" s="8"/>
      <c r="AB109" s="8"/>
      <c r="AC109" s="6"/>
      <c r="AD109" s="145">
        <v>0</v>
      </c>
      <c r="AE109" s="6"/>
      <c r="AF109" s="6"/>
      <c r="AG109" s="6"/>
      <c r="AH109" s="8"/>
      <c r="AI109" s="6"/>
    </row>
    <row r="110" spans="1:35" ht="20" x14ac:dyDescent="0.35">
      <c r="A110" s="2">
        <v>43389</v>
      </c>
      <c r="B110" s="4" t="s">
        <v>48</v>
      </c>
      <c r="C110" s="4" t="s">
        <v>217</v>
      </c>
      <c r="D110" s="4" t="s">
        <v>232</v>
      </c>
      <c r="E110" s="4" t="s">
        <v>33</v>
      </c>
      <c r="F110" s="4" t="s">
        <v>140</v>
      </c>
      <c r="G110" s="3">
        <v>2</v>
      </c>
      <c r="H110" s="4" t="s">
        <v>148</v>
      </c>
      <c r="I110" s="4" t="s">
        <v>307</v>
      </c>
      <c r="J110" s="41" t="s">
        <v>318</v>
      </c>
      <c r="K110" s="73" t="s">
        <v>79</v>
      </c>
      <c r="L110" s="39">
        <f t="shared" si="17"/>
        <v>2</v>
      </c>
      <c r="M110" s="39" t="s">
        <v>342</v>
      </c>
      <c r="N110" s="39" t="str">
        <f t="shared" si="18"/>
        <v>4</v>
      </c>
      <c r="O110" s="74">
        <f t="shared" si="25"/>
        <v>8</v>
      </c>
      <c r="P110" s="39" t="s">
        <v>84</v>
      </c>
      <c r="Q110" s="39">
        <f t="shared" si="19"/>
        <v>0.7</v>
      </c>
      <c r="R110" s="74">
        <f t="shared" si="20"/>
        <v>5.6</v>
      </c>
      <c r="S110" s="1" t="str">
        <f t="shared" si="16"/>
        <v>PRIORITE 3</v>
      </c>
      <c r="T110" s="4" t="s">
        <v>309</v>
      </c>
      <c r="U110" s="73"/>
      <c r="V110" s="75" t="str">
        <f t="shared" si="21"/>
        <v/>
      </c>
      <c r="W110" s="39"/>
      <c r="X110" s="75" t="str">
        <f t="shared" si="22"/>
        <v/>
      </c>
      <c r="Y110" s="74" t="e">
        <f t="shared" si="23"/>
        <v>#VALUE!</v>
      </c>
      <c r="Z110" s="1" t="e">
        <f t="shared" si="24"/>
        <v>#VALUE!</v>
      </c>
      <c r="AA110" s="8"/>
      <c r="AB110" s="8"/>
      <c r="AC110" s="6"/>
      <c r="AD110" s="145">
        <v>0</v>
      </c>
      <c r="AE110" s="6"/>
      <c r="AF110" s="6"/>
      <c r="AG110" s="6"/>
      <c r="AH110" s="8"/>
      <c r="AI110" s="6"/>
    </row>
    <row r="111" spans="1:35" ht="29" x14ac:dyDescent="0.35">
      <c r="A111" s="2">
        <v>43388</v>
      </c>
      <c r="B111" s="4" t="s">
        <v>48</v>
      </c>
      <c r="C111" s="4" t="s">
        <v>217</v>
      </c>
      <c r="D111" s="4" t="s">
        <v>233</v>
      </c>
      <c r="E111" s="4" t="s">
        <v>254</v>
      </c>
      <c r="F111" s="4" t="s">
        <v>140</v>
      </c>
      <c r="G111" s="3">
        <v>1</v>
      </c>
      <c r="H111" s="4" t="s">
        <v>144</v>
      </c>
      <c r="I111" s="4" t="s">
        <v>308</v>
      </c>
      <c r="J111" s="4" t="s">
        <v>338</v>
      </c>
      <c r="K111" s="73" t="s">
        <v>79</v>
      </c>
      <c r="L111" s="39">
        <f t="shared" si="17"/>
        <v>2</v>
      </c>
      <c r="M111" s="39" t="s">
        <v>340</v>
      </c>
      <c r="N111" s="39">
        <f t="shared" si="18"/>
        <v>7</v>
      </c>
      <c r="O111" s="74">
        <f t="shared" si="25"/>
        <v>14</v>
      </c>
      <c r="P111" s="39" t="s">
        <v>84</v>
      </c>
      <c r="Q111" s="39">
        <f t="shared" si="19"/>
        <v>0.7</v>
      </c>
      <c r="R111" s="74">
        <f t="shared" si="20"/>
        <v>9.7999999999999989</v>
      </c>
      <c r="S111" s="1" t="str">
        <f t="shared" si="16"/>
        <v>PRIORITE 3</v>
      </c>
      <c r="T111" s="4"/>
      <c r="U111" s="73"/>
      <c r="V111" s="75" t="str">
        <f t="shared" si="21"/>
        <v/>
      </c>
      <c r="W111" s="39"/>
      <c r="X111" s="75" t="str">
        <f t="shared" si="22"/>
        <v/>
      </c>
      <c r="Y111" s="74" t="e">
        <f t="shared" si="23"/>
        <v>#VALUE!</v>
      </c>
      <c r="Z111" s="1" t="e">
        <f t="shared" si="24"/>
        <v>#VALUE!</v>
      </c>
      <c r="AA111" s="8"/>
      <c r="AB111" s="8"/>
      <c r="AC111" s="6"/>
      <c r="AD111" s="145">
        <v>0</v>
      </c>
      <c r="AE111" s="6"/>
      <c r="AF111" s="6"/>
      <c r="AG111" s="6"/>
      <c r="AH111" s="8"/>
      <c r="AI111" s="6"/>
    </row>
    <row r="112" spans="1:35" ht="20" x14ac:dyDescent="0.35">
      <c r="A112" s="2">
        <v>43570</v>
      </c>
      <c r="B112" s="4" t="s">
        <v>48</v>
      </c>
      <c r="C112" s="4" t="s">
        <v>97</v>
      </c>
      <c r="D112" s="4" t="s">
        <v>113</v>
      </c>
      <c r="E112" s="4" t="s">
        <v>129</v>
      </c>
      <c r="F112" s="4" t="s">
        <v>140</v>
      </c>
      <c r="G112" s="3">
        <v>11</v>
      </c>
      <c r="H112" s="4" t="s">
        <v>148</v>
      </c>
      <c r="I112" s="4" t="s">
        <v>167</v>
      </c>
      <c r="J112" s="4" t="s">
        <v>192</v>
      </c>
      <c r="K112" s="73" t="s">
        <v>77</v>
      </c>
      <c r="L112" s="39" t="str">
        <f t="shared" si="17"/>
        <v>4</v>
      </c>
      <c r="M112" s="39" t="s">
        <v>340</v>
      </c>
      <c r="N112" s="39">
        <f t="shared" si="18"/>
        <v>7</v>
      </c>
      <c r="O112" s="74">
        <f t="shared" si="25"/>
        <v>28</v>
      </c>
      <c r="P112" s="39" t="s">
        <v>83</v>
      </c>
      <c r="Q112" s="39" t="str">
        <f t="shared" si="19"/>
        <v>0.4</v>
      </c>
      <c r="R112" s="74" t="e">
        <f t="shared" si="20"/>
        <v>#VALUE!</v>
      </c>
      <c r="S112" s="1" t="e">
        <f t="shared" si="16"/>
        <v>#VALUE!</v>
      </c>
      <c r="T112" s="4"/>
      <c r="U112" s="73"/>
      <c r="V112" s="75" t="str">
        <f t="shared" si="21"/>
        <v/>
      </c>
      <c r="W112" s="39"/>
      <c r="X112" s="75" t="str">
        <f t="shared" si="22"/>
        <v/>
      </c>
      <c r="Y112" s="74" t="e">
        <f t="shared" si="23"/>
        <v>#VALUE!</v>
      </c>
      <c r="Z112" s="1" t="e">
        <f t="shared" si="24"/>
        <v>#VALUE!</v>
      </c>
      <c r="AA112" s="8"/>
      <c r="AB112" s="8"/>
      <c r="AC112" s="6"/>
      <c r="AD112" s="145">
        <v>0</v>
      </c>
      <c r="AE112" s="6"/>
      <c r="AF112" s="6"/>
      <c r="AG112" s="6"/>
      <c r="AH112" s="8"/>
      <c r="AI112" s="6"/>
    </row>
    <row r="113" spans="1:35" ht="29" x14ac:dyDescent="0.35">
      <c r="A113" s="2">
        <v>43570</v>
      </c>
      <c r="B113" s="4" t="s">
        <v>48</v>
      </c>
      <c r="C113" s="4" t="s">
        <v>98</v>
      </c>
      <c r="D113" s="4" t="s">
        <v>64</v>
      </c>
      <c r="E113" s="4" t="s">
        <v>130</v>
      </c>
      <c r="F113" s="4" t="s">
        <v>140</v>
      </c>
      <c r="G113" s="3">
        <v>2</v>
      </c>
      <c r="H113" s="4" t="s">
        <v>144</v>
      </c>
      <c r="I113" s="4" t="s">
        <v>168</v>
      </c>
      <c r="J113" s="4" t="s">
        <v>193</v>
      </c>
      <c r="K113" s="73" t="s">
        <v>77</v>
      </c>
      <c r="L113" s="39" t="str">
        <f t="shared" si="17"/>
        <v>4</v>
      </c>
      <c r="M113" s="39" t="s">
        <v>340</v>
      </c>
      <c r="N113" s="39">
        <f t="shared" si="18"/>
        <v>7</v>
      </c>
      <c r="O113" s="74">
        <f t="shared" si="25"/>
        <v>28</v>
      </c>
      <c r="P113" s="39" t="s">
        <v>84</v>
      </c>
      <c r="Q113" s="39">
        <f t="shared" si="19"/>
        <v>0.7</v>
      </c>
      <c r="R113" s="74">
        <f t="shared" si="20"/>
        <v>19.599999999999998</v>
      </c>
      <c r="S113" s="1" t="str">
        <f t="shared" si="16"/>
        <v>PRIORITE 2</v>
      </c>
      <c r="T113" s="4" t="s">
        <v>315</v>
      </c>
      <c r="U113" s="73"/>
      <c r="V113" s="75" t="str">
        <f t="shared" si="21"/>
        <v/>
      </c>
      <c r="W113" s="39"/>
      <c r="X113" s="75" t="str">
        <f t="shared" si="22"/>
        <v/>
      </c>
      <c r="Y113" s="74" t="e">
        <f t="shared" si="23"/>
        <v>#VALUE!</v>
      </c>
      <c r="Z113" s="1" t="e">
        <f t="shared" si="24"/>
        <v>#VALUE!</v>
      </c>
      <c r="AA113" s="8"/>
      <c r="AB113" s="8"/>
      <c r="AC113" s="6"/>
      <c r="AD113" s="145">
        <v>0</v>
      </c>
      <c r="AE113" s="6"/>
      <c r="AF113" s="6"/>
      <c r="AG113" s="6"/>
      <c r="AH113" s="8"/>
      <c r="AI113" s="6"/>
    </row>
    <row r="114" spans="1:35" ht="29" x14ac:dyDescent="0.35">
      <c r="A114" s="2">
        <v>43570</v>
      </c>
      <c r="B114" s="4" t="s">
        <v>48</v>
      </c>
      <c r="C114" s="4" t="s">
        <v>98</v>
      </c>
      <c r="D114" s="4" t="s">
        <v>64</v>
      </c>
      <c r="E114" s="4" t="s">
        <v>130</v>
      </c>
      <c r="F114" s="4" t="s">
        <v>140</v>
      </c>
      <c r="G114" s="3">
        <v>2</v>
      </c>
      <c r="H114" s="4" t="s">
        <v>144</v>
      </c>
      <c r="I114" s="4" t="s">
        <v>169</v>
      </c>
      <c r="J114" s="4" t="s">
        <v>193</v>
      </c>
      <c r="K114" s="73" t="s">
        <v>77</v>
      </c>
      <c r="L114" s="39" t="str">
        <f t="shared" si="17"/>
        <v>4</v>
      </c>
      <c r="M114" s="39" t="s">
        <v>341</v>
      </c>
      <c r="N114" s="39" t="str">
        <f t="shared" si="18"/>
        <v>10</v>
      </c>
      <c r="O114" s="74">
        <f t="shared" si="25"/>
        <v>40</v>
      </c>
      <c r="P114" s="39" t="s">
        <v>84</v>
      </c>
      <c r="Q114" s="39">
        <f t="shared" si="19"/>
        <v>0.7</v>
      </c>
      <c r="R114" s="74">
        <f t="shared" si="20"/>
        <v>28</v>
      </c>
      <c r="S114" s="1" t="str">
        <f t="shared" si="16"/>
        <v>PRIORITE 2</v>
      </c>
      <c r="T114" s="4" t="s">
        <v>206</v>
      </c>
      <c r="U114" s="73"/>
      <c r="V114" s="75" t="str">
        <f t="shared" si="21"/>
        <v/>
      </c>
      <c r="W114" s="39"/>
      <c r="X114" s="75" t="str">
        <f t="shared" si="22"/>
        <v/>
      </c>
      <c r="Y114" s="74" t="e">
        <f t="shared" si="23"/>
        <v>#VALUE!</v>
      </c>
      <c r="Z114" s="1" t="e">
        <f t="shared" si="24"/>
        <v>#VALUE!</v>
      </c>
      <c r="AA114" s="8"/>
      <c r="AB114" s="8"/>
      <c r="AC114" s="6"/>
      <c r="AD114" s="145">
        <v>0</v>
      </c>
      <c r="AE114" s="6"/>
      <c r="AF114" s="6"/>
      <c r="AG114" s="6"/>
      <c r="AH114" s="8"/>
      <c r="AI114" s="6"/>
    </row>
    <row r="115" spans="1:35" ht="20.149999999999999" customHeight="1" x14ac:dyDescent="0.35">
      <c r="A115" s="156"/>
      <c r="B115" s="159"/>
      <c r="C115" s="156"/>
      <c r="D115" s="156"/>
      <c r="E115" s="156"/>
      <c r="F115" s="159"/>
      <c r="G115" s="156"/>
      <c r="H115" s="157"/>
      <c r="I115" s="156"/>
      <c r="J115" s="156"/>
      <c r="K115" s="160"/>
      <c r="L115" s="161"/>
      <c r="M115" s="161"/>
      <c r="N115" s="161"/>
      <c r="O115" s="162"/>
      <c r="P115" s="161"/>
      <c r="Q115" s="161"/>
      <c r="R115" s="162"/>
      <c r="S115" s="163"/>
      <c r="T115" s="156"/>
      <c r="U115" s="156"/>
      <c r="V115" s="156"/>
      <c r="W115" s="156"/>
      <c r="X115" s="156"/>
      <c r="Y115" s="156"/>
      <c r="Z115" s="156"/>
      <c r="AA115" s="156"/>
      <c r="AB115" s="156"/>
      <c r="AC115" s="156"/>
      <c r="AD115" s="158"/>
      <c r="AE115" s="156"/>
      <c r="AF115" s="156"/>
      <c r="AG115" s="156"/>
      <c r="AH115" s="156"/>
      <c r="AI115" s="156"/>
    </row>
    <row r="116" spans="1:35" ht="20.149999999999999" customHeight="1" x14ac:dyDescent="0.35">
      <c r="A116" s="156"/>
      <c r="B116" s="159"/>
      <c r="C116" s="156"/>
      <c r="D116" s="156"/>
      <c r="E116" s="156"/>
      <c r="F116" s="159"/>
      <c r="G116" s="156"/>
      <c r="H116" s="157"/>
      <c r="I116" s="156"/>
      <c r="J116" s="156"/>
      <c r="K116" s="160"/>
      <c r="L116" s="161"/>
      <c r="M116" s="161"/>
      <c r="N116" s="161"/>
      <c r="O116" s="162"/>
      <c r="P116" s="161"/>
      <c r="Q116" s="161"/>
      <c r="R116" s="162"/>
      <c r="S116" s="163"/>
      <c r="T116" s="156"/>
      <c r="U116" s="156"/>
      <c r="V116" s="156"/>
      <c r="W116" s="156"/>
      <c r="X116" s="156"/>
      <c r="Y116" s="156"/>
      <c r="Z116" s="156"/>
      <c r="AA116" s="156"/>
      <c r="AB116" s="156"/>
      <c r="AC116" s="156"/>
      <c r="AD116" s="158"/>
      <c r="AE116" s="156"/>
      <c r="AF116" s="156"/>
      <c r="AG116" s="156"/>
      <c r="AH116" s="156"/>
      <c r="AI116" s="156"/>
    </row>
    <row r="117" spans="1:35" ht="20.149999999999999" customHeight="1" x14ac:dyDescent="0.35">
      <c r="A117" s="156"/>
      <c r="B117" s="159"/>
      <c r="C117" s="156"/>
      <c r="D117" s="156"/>
      <c r="E117" s="156"/>
      <c r="F117" s="159"/>
      <c r="G117" s="156"/>
      <c r="H117" s="157"/>
      <c r="I117" s="156"/>
      <c r="J117" s="156"/>
      <c r="K117" s="160"/>
      <c r="L117" s="161"/>
      <c r="M117" s="161"/>
      <c r="N117" s="161"/>
      <c r="O117" s="162"/>
      <c r="P117" s="161"/>
      <c r="Q117" s="161"/>
      <c r="R117" s="162"/>
      <c r="S117" s="163"/>
      <c r="T117" s="156"/>
      <c r="U117" s="156"/>
      <c r="V117" s="156"/>
      <c r="W117" s="156"/>
      <c r="X117" s="156"/>
      <c r="Y117" s="156"/>
      <c r="Z117" s="156"/>
      <c r="AA117" s="156"/>
      <c r="AB117" s="156"/>
      <c r="AC117" s="156"/>
      <c r="AD117" s="158"/>
      <c r="AE117" s="156"/>
      <c r="AF117" s="156"/>
      <c r="AG117" s="156"/>
      <c r="AH117" s="156"/>
      <c r="AI117" s="156"/>
    </row>
    <row r="118" spans="1:35" ht="20.149999999999999" customHeight="1" x14ac:dyDescent="0.35">
      <c r="A118" s="156"/>
      <c r="B118" s="159"/>
      <c r="C118" s="156"/>
      <c r="D118" s="156"/>
      <c r="E118" s="156"/>
      <c r="F118" s="159"/>
      <c r="G118" s="156"/>
      <c r="H118" s="157"/>
      <c r="I118" s="156"/>
      <c r="J118" s="156"/>
      <c r="K118" s="160"/>
      <c r="L118" s="161"/>
      <c r="M118" s="161"/>
      <c r="N118" s="161"/>
      <c r="O118" s="162"/>
      <c r="P118" s="161"/>
      <c r="Q118" s="161"/>
      <c r="R118" s="162"/>
      <c r="S118" s="163"/>
      <c r="T118" s="156"/>
      <c r="U118" s="156"/>
      <c r="V118" s="156"/>
      <c r="W118" s="156"/>
      <c r="X118" s="156"/>
      <c r="Y118" s="156"/>
      <c r="Z118" s="156"/>
      <c r="AA118" s="156"/>
      <c r="AB118" s="156"/>
      <c r="AC118" s="156"/>
      <c r="AD118" s="158"/>
      <c r="AE118" s="156"/>
      <c r="AF118" s="156"/>
      <c r="AG118" s="156"/>
      <c r="AH118" s="156"/>
      <c r="AI118" s="156"/>
    </row>
    <row r="119" spans="1:35" ht="20.149999999999999" customHeight="1" x14ac:dyDescent="0.35">
      <c r="A119" s="156"/>
      <c r="B119" s="159"/>
      <c r="C119" s="156"/>
      <c r="D119" s="156"/>
      <c r="E119" s="156"/>
      <c r="F119" s="159"/>
      <c r="G119" s="156"/>
      <c r="H119" s="157"/>
      <c r="I119" s="156"/>
      <c r="J119" s="156"/>
      <c r="K119" s="160"/>
      <c r="L119" s="161"/>
      <c r="M119" s="161"/>
      <c r="N119" s="161"/>
      <c r="O119" s="162"/>
      <c r="P119" s="161"/>
      <c r="Q119" s="161"/>
      <c r="R119" s="162"/>
      <c r="S119" s="163"/>
      <c r="T119" s="156"/>
      <c r="U119" s="156"/>
      <c r="V119" s="156"/>
      <c r="W119" s="156"/>
      <c r="X119" s="156"/>
      <c r="Y119" s="156"/>
      <c r="Z119" s="156"/>
      <c r="AA119" s="156"/>
      <c r="AB119" s="156"/>
      <c r="AC119" s="156"/>
      <c r="AD119" s="158"/>
      <c r="AE119" s="156"/>
      <c r="AF119" s="156"/>
      <c r="AG119" s="156"/>
      <c r="AH119" s="156"/>
      <c r="AI119" s="156"/>
    </row>
    <row r="120" spans="1:35" ht="20.149999999999999" customHeight="1" x14ac:dyDescent="0.35">
      <c r="A120" s="156"/>
      <c r="B120" s="159"/>
      <c r="C120" s="156"/>
      <c r="D120" s="156"/>
      <c r="E120" s="156"/>
      <c r="F120" s="159"/>
      <c r="G120" s="156"/>
      <c r="H120" s="157"/>
      <c r="I120" s="156"/>
      <c r="J120" s="156"/>
      <c r="K120" s="160"/>
      <c r="L120" s="161"/>
      <c r="M120" s="161"/>
      <c r="N120" s="161"/>
      <c r="O120" s="162"/>
      <c r="P120" s="161"/>
      <c r="Q120" s="161"/>
      <c r="R120" s="162"/>
      <c r="S120" s="163"/>
      <c r="T120" s="156"/>
      <c r="U120" s="156"/>
      <c r="V120" s="156"/>
      <c r="W120" s="156"/>
      <c r="X120" s="156"/>
      <c r="Y120" s="156"/>
      <c r="Z120" s="156"/>
      <c r="AA120" s="156"/>
      <c r="AB120" s="156"/>
      <c r="AC120" s="156"/>
      <c r="AD120" s="158"/>
      <c r="AE120" s="156"/>
      <c r="AF120" s="156"/>
      <c r="AG120" s="156"/>
      <c r="AH120" s="156"/>
      <c r="AI120" s="156"/>
    </row>
    <row r="121" spans="1:35" ht="20.149999999999999" customHeight="1" x14ac:dyDescent="0.35">
      <c r="A121" s="156"/>
      <c r="B121" s="159"/>
      <c r="C121" s="156"/>
      <c r="D121" s="156"/>
      <c r="E121" s="156"/>
      <c r="F121" s="159"/>
      <c r="G121" s="156"/>
      <c r="H121" s="157"/>
      <c r="I121" s="156"/>
      <c r="J121" s="156"/>
      <c r="K121" s="160"/>
      <c r="L121" s="161"/>
      <c r="M121" s="161"/>
      <c r="N121" s="161"/>
      <c r="O121" s="162"/>
      <c r="P121" s="161"/>
      <c r="Q121" s="161"/>
      <c r="R121" s="162"/>
      <c r="S121" s="163"/>
      <c r="T121" s="156"/>
      <c r="U121" s="156"/>
      <c r="V121" s="156"/>
      <c r="W121" s="156"/>
      <c r="X121" s="156"/>
      <c r="Y121" s="156"/>
      <c r="Z121" s="156"/>
      <c r="AA121" s="156"/>
      <c r="AB121" s="156"/>
      <c r="AC121" s="156"/>
      <c r="AD121" s="158"/>
      <c r="AE121" s="156"/>
      <c r="AF121" s="156"/>
      <c r="AG121" s="156"/>
      <c r="AH121" s="156"/>
      <c r="AI121" s="156"/>
    </row>
    <row r="122" spans="1:35" ht="20.149999999999999" customHeight="1" x14ac:dyDescent="0.35">
      <c r="A122" s="156"/>
      <c r="B122" s="159"/>
      <c r="C122" s="156"/>
      <c r="D122" s="156"/>
      <c r="E122" s="156"/>
      <c r="F122" s="159"/>
      <c r="G122" s="156"/>
      <c r="H122" s="157"/>
      <c r="I122" s="156"/>
      <c r="J122" s="156"/>
      <c r="K122" s="160"/>
      <c r="L122" s="161"/>
      <c r="M122" s="161"/>
      <c r="N122" s="161"/>
      <c r="O122" s="162"/>
      <c r="P122" s="161"/>
      <c r="Q122" s="161"/>
      <c r="R122" s="162"/>
      <c r="S122" s="163"/>
      <c r="T122" s="156"/>
      <c r="U122" s="156"/>
      <c r="V122" s="156"/>
      <c r="W122" s="156"/>
      <c r="X122" s="156"/>
      <c r="Y122" s="156"/>
      <c r="Z122" s="156"/>
      <c r="AA122" s="156"/>
      <c r="AB122" s="156"/>
      <c r="AC122" s="156"/>
      <c r="AD122" s="158"/>
      <c r="AE122" s="156"/>
      <c r="AF122" s="156"/>
      <c r="AG122" s="156"/>
      <c r="AH122" s="156"/>
      <c r="AI122" s="156"/>
    </row>
    <row r="123" spans="1:35" ht="20.149999999999999" customHeight="1" x14ac:dyDescent="0.35">
      <c r="A123" s="156"/>
      <c r="B123" s="159"/>
      <c r="C123" s="156"/>
      <c r="D123" s="156"/>
      <c r="E123" s="156"/>
      <c r="F123" s="159"/>
      <c r="G123" s="156"/>
      <c r="H123" s="157"/>
      <c r="I123" s="156"/>
      <c r="J123" s="156"/>
      <c r="K123" s="160"/>
      <c r="L123" s="161"/>
      <c r="M123" s="161"/>
      <c r="N123" s="161"/>
      <c r="O123" s="162"/>
      <c r="P123" s="161"/>
      <c r="Q123" s="161"/>
      <c r="R123" s="162"/>
      <c r="S123" s="163"/>
      <c r="T123" s="156"/>
      <c r="U123" s="156"/>
      <c r="V123" s="156"/>
      <c r="W123" s="156"/>
      <c r="X123" s="156"/>
      <c r="Y123" s="156"/>
      <c r="Z123" s="156"/>
      <c r="AA123" s="156"/>
      <c r="AB123" s="156"/>
      <c r="AC123" s="156"/>
      <c r="AD123" s="158"/>
      <c r="AE123" s="156"/>
      <c r="AF123" s="156"/>
      <c r="AG123" s="156"/>
      <c r="AH123" s="156"/>
      <c r="AI123" s="156"/>
    </row>
    <row r="124" spans="1:35" ht="20.149999999999999" customHeight="1" x14ac:dyDescent="0.35">
      <c r="A124" s="156"/>
      <c r="B124" s="159"/>
      <c r="C124" s="156"/>
      <c r="D124" s="156"/>
      <c r="E124" s="156"/>
      <c r="F124" s="159"/>
      <c r="G124" s="156"/>
      <c r="H124" s="157"/>
      <c r="I124" s="156"/>
      <c r="J124" s="156"/>
      <c r="K124" s="160"/>
      <c r="L124" s="161"/>
      <c r="M124" s="161"/>
      <c r="N124" s="161"/>
      <c r="O124" s="162"/>
      <c r="P124" s="161"/>
      <c r="Q124" s="161"/>
      <c r="R124" s="162"/>
      <c r="S124" s="163"/>
      <c r="T124" s="156"/>
      <c r="U124" s="156"/>
      <c r="V124" s="156"/>
      <c r="W124" s="156"/>
      <c r="X124" s="156"/>
      <c r="Y124" s="156"/>
      <c r="Z124" s="156"/>
      <c r="AA124" s="156"/>
      <c r="AB124" s="156"/>
      <c r="AC124" s="156"/>
      <c r="AD124" s="158"/>
      <c r="AE124" s="156"/>
      <c r="AF124" s="156"/>
      <c r="AG124" s="156"/>
      <c r="AH124" s="156"/>
      <c r="AI124" s="156"/>
    </row>
    <row r="125" spans="1:35" ht="20.149999999999999" customHeight="1" x14ac:dyDescent="0.35">
      <c r="A125" s="156"/>
      <c r="B125" s="159"/>
      <c r="C125" s="156"/>
      <c r="D125" s="156"/>
      <c r="E125" s="156"/>
      <c r="F125" s="159"/>
      <c r="G125" s="156"/>
      <c r="H125" s="157"/>
      <c r="I125" s="156"/>
      <c r="J125" s="156"/>
      <c r="K125" s="160"/>
      <c r="L125" s="161"/>
      <c r="M125" s="161"/>
      <c r="N125" s="161"/>
      <c r="O125" s="162"/>
      <c r="P125" s="161"/>
      <c r="Q125" s="161"/>
      <c r="R125" s="162"/>
      <c r="S125" s="163"/>
      <c r="T125" s="156"/>
      <c r="U125" s="156"/>
      <c r="V125" s="156"/>
      <c r="W125" s="156"/>
      <c r="X125" s="156"/>
      <c r="Y125" s="156"/>
      <c r="Z125" s="156"/>
      <c r="AA125" s="156"/>
      <c r="AB125" s="156"/>
      <c r="AC125" s="156"/>
      <c r="AD125" s="158"/>
      <c r="AE125" s="156"/>
      <c r="AF125" s="156"/>
      <c r="AG125" s="156"/>
      <c r="AH125" s="156"/>
      <c r="AI125" s="156"/>
    </row>
    <row r="126" spans="1:35" ht="20.149999999999999" customHeight="1" x14ac:dyDescent="0.35">
      <c r="A126" s="156"/>
      <c r="B126" s="159"/>
      <c r="C126" s="156"/>
      <c r="D126" s="156"/>
      <c r="E126" s="156"/>
      <c r="F126" s="159"/>
      <c r="G126" s="156"/>
      <c r="H126" s="157"/>
      <c r="I126" s="156"/>
      <c r="J126" s="156"/>
      <c r="K126" s="160"/>
      <c r="L126" s="161"/>
      <c r="M126" s="161"/>
      <c r="N126" s="161"/>
      <c r="O126" s="162"/>
      <c r="P126" s="161"/>
      <c r="Q126" s="161"/>
      <c r="R126" s="162"/>
      <c r="S126" s="163"/>
      <c r="T126" s="156"/>
      <c r="U126" s="156"/>
      <c r="V126" s="156"/>
      <c r="W126" s="156"/>
      <c r="X126" s="156"/>
      <c r="Y126" s="156"/>
      <c r="Z126" s="156"/>
      <c r="AA126" s="156"/>
      <c r="AB126" s="156"/>
      <c r="AC126" s="156"/>
      <c r="AD126" s="158"/>
      <c r="AE126" s="156"/>
      <c r="AF126" s="156"/>
      <c r="AG126" s="156"/>
      <c r="AH126" s="156"/>
      <c r="AI126" s="156"/>
    </row>
    <row r="127" spans="1:35" ht="20.149999999999999" customHeight="1" x14ac:dyDescent="0.35">
      <c r="A127" s="156"/>
      <c r="B127" s="159"/>
      <c r="C127" s="156"/>
      <c r="D127" s="156"/>
      <c r="E127" s="156"/>
      <c r="F127" s="159"/>
      <c r="G127" s="156"/>
      <c r="H127" s="157"/>
      <c r="I127" s="156"/>
      <c r="J127" s="156"/>
      <c r="K127" s="160"/>
      <c r="L127" s="161"/>
      <c r="M127" s="161"/>
      <c r="N127" s="161"/>
      <c r="O127" s="162"/>
      <c r="P127" s="161"/>
      <c r="Q127" s="161"/>
      <c r="R127" s="162"/>
      <c r="S127" s="163"/>
      <c r="T127" s="156"/>
      <c r="U127" s="156"/>
      <c r="V127" s="156"/>
      <c r="W127" s="156"/>
      <c r="X127" s="156"/>
      <c r="Y127" s="156"/>
      <c r="Z127" s="156"/>
      <c r="AA127" s="156"/>
      <c r="AB127" s="156"/>
      <c r="AC127" s="156"/>
      <c r="AD127" s="158"/>
      <c r="AE127" s="156"/>
      <c r="AF127" s="156"/>
      <c r="AG127" s="156"/>
      <c r="AH127" s="156"/>
      <c r="AI127" s="156"/>
    </row>
    <row r="128" spans="1:35" ht="20.149999999999999" customHeight="1" x14ac:dyDescent="0.35">
      <c r="A128" s="156"/>
      <c r="B128" s="159"/>
      <c r="C128" s="156"/>
      <c r="D128" s="156"/>
      <c r="E128" s="156"/>
      <c r="F128" s="159"/>
      <c r="G128" s="156"/>
      <c r="H128" s="157"/>
      <c r="I128" s="156"/>
      <c r="J128" s="156"/>
      <c r="K128" s="160"/>
      <c r="L128" s="161"/>
      <c r="M128" s="161"/>
      <c r="N128" s="161"/>
      <c r="O128" s="162"/>
      <c r="P128" s="161"/>
      <c r="Q128" s="161"/>
      <c r="R128" s="162"/>
      <c r="S128" s="163"/>
      <c r="T128" s="156"/>
      <c r="U128" s="156"/>
      <c r="V128" s="156"/>
      <c r="W128" s="156"/>
      <c r="X128" s="156"/>
      <c r="Y128" s="156"/>
      <c r="Z128" s="156"/>
      <c r="AA128" s="156"/>
      <c r="AB128" s="156"/>
      <c r="AC128" s="156"/>
      <c r="AD128" s="158"/>
      <c r="AE128" s="156"/>
      <c r="AF128" s="156"/>
      <c r="AG128" s="156"/>
      <c r="AH128" s="156"/>
      <c r="AI128" s="156"/>
    </row>
    <row r="129" spans="1:35" ht="20.149999999999999" customHeight="1" x14ac:dyDescent="0.35">
      <c r="A129" s="156"/>
      <c r="B129" s="159"/>
      <c r="C129" s="156"/>
      <c r="D129" s="156"/>
      <c r="E129" s="156"/>
      <c r="F129" s="159"/>
      <c r="G129" s="156"/>
      <c r="H129" s="157"/>
      <c r="I129" s="156"/>
      <c r="J129" s="156"/>
      <c r="K129" s="160"/>
      <c r="L129" s="161"/>
      <c r="M129" s="161"/>
      <c r="N129" s="161"/>
      <c r="O129" s="162"/>
      <c r="P129" s="161"/>
      <c r="Q129" s="161"/>
      <c r="R129" s="162"/>
      <c r="S129" s="163"/>
      <c r="T129" s="156"/>
      <c r="U129" s="156"/>
      <c r="V129" s="156"/>
      <c r="W129" s="156"/>
      <c r="X129" s="156"/>
      <c r="Y129" s="156"/>
      <c r="Z129" s="156"/>
      <c r="AA129" s="156"/>
      <c r="AB129" s="156"/>
      <c r="AC129" s="156"/>
      <c r="AD129" s="158"/>
      <c r="AE129" s="156"/>
      <c r="AF129" s="156"/>
      <c r="AG129" s="156"/>
      <c r="AH129" s="156"/>
      <c r="AI129" s="156"/>
    </row>
    <row r="130" spans="1:35" ht="20.149999999999999" customHeight="1" x14ac:dyDescent="0.35">
      <c r="A130" s="156"/>
      <c r="B130" s="159"/>
      <c r="C130" s="156"/>
      <c r="D130" s="156"/>
      <c r="E130" s="156"/>
      <c r="F130" s="159"/>
      <c r="G130" s="156"/>
      <c r="H130" s="157"/>
      <c r="I130" s="156"/>
      <c r="J130" s="156"/>
      <c r="K130" s="160"/>
      <c r="L130" s="161"/>
      <c r="M130" s="161"/>
      <c r="N130" s="161"/>
      <c r="O130" s="162"/>
      <c r="P130" s="161"/>
      <c r="Q130" s="161"/>
      <c r="R130" s="162"/>
      <c r="S130" s="163"/>
      <c r="T130" s="156"/>
      <c r="U130" s="156"/>
      <c r="V130" s="156"/>
      <c r="W130" s="156"/>
      <c r="X130" s="156"/>
      <c r="Y130" s="156"/>
      <c r="Z130" s="156"/>
      <c r="AA130" s="156"/>
      <c r="AB130" s="156"/>
      <c r="AC130" s="156"/>
      <c r="AD130" s="158"/>
      <c r="AE130" s="156"/>
      <c r="AF130" s="156"/>
      <c r="AG130" s="156"/>
      <c r="AH130" s="156"/>
      <c r="AI130" s="156"/>
    </row>
    <row r="131" spans="1:35" x14ac:dyDescent="0.35">
      <c r="A131" s="156"/>
      <c r="B131" s="156"/>
      <c r="C131" s="156"/>
      <c r="D131" s="156"/>
      <c r="E131" s="156"/>
      <c r="F131" s="156"/>
      <c r="G131" s="156"/>
      <c r="H131" s="157"/>
      <c r="I131" s="156"/>
      <c r="J131" s="156"/>
      <c r="K131" s="156"/>
      <c r="L131" s="156"/>
      <c r="M131" s="156"/>
      <c r="N131" s="156"/>
      <c r="O131" s="156"/>
      <c r="P131" s="156"/>
      <c r="Q131" s="156"/>
      <c r="R131" s="156"/>
      <c r="S131" s="156"/>
      <c r="T131" s="156"/>
      <c r="U131" s="156"/>
      <c r="V131" s="156"/>
      <c r="W131" s="156"/>
      <c r="X131" s="156"/>
      <c r="Y131" s="156"/>
      <c r="Z131" s="156"/>
      <c r="AA131" s="156"/>
      <c r="AB131" s="156"/>
      <c r="AC131" s="156"/>
      <c r="AD131" s="158"/>
      <c r="AE131" s="156"/>
      <c r="AF131" s="156"/>
      <c r="AG131" s="156"/>
      <c r="AH131" s="156"/>
      <c r="AI131" s="156"/>
    </row>
    <row r="132" spans="1:35" x14ac:dyDescent="0.35">
      <c r="A132" s="156"/>
      <c r="B132" s="156"/>
      <c r="C132" s="156"/>
      <c r="D132" s="156"/>
      <c r="E132" s="156"/>
      <c r="F132" s="156"/>
      <c r="G132" s="156"/>
      <c r="H132" s="157"/>
      <c r="I132" s="156"/>
      <c r="J132" s="156"/>
      <c r="K132" s="156"/>
      <c r="L132" s="156"/>
      <c r="M132" s="156"/>
      <c r="N132" s="156"/>
      <c r="O132" s="156"/>
      <c r="P132" s="156"/>
      <c r="Q132" s="156"/>
      <c r="R132" s="156"/>
      <c r="S132" s="156"/>
      <c r="T132" s="156"/>
      <c r="U132" s="156"/>
      <c r="V132" s="156"/>
      <c r="W132" s="156"/>
      <c r="X132" s="156"/>
      <c r="Y132" s="156"/>
      <c r="Z132" s="156"/>
      <c r="AA132" s="156"/>
      <c r="AB132" s="156"/>
      <c r="AC132" s="156"/>
      <c r="AD132" s="158"/>
      <c r="AE132" s="156"/>
      <c r="AF132" s="156"/>
      <c r="AG132" s="156"/>
      <c r="AH132" s="156"/>
      <c r="AI132" s="156"/>
    </row>
    <row r="133" spans="1:35" x14ac:dyDescent="0.35">
      <c r="A133" s="156"/>
      <c r="B133" s="156"/>
      <c r="C133" s="156"/>
      <c r="D133" s="156"/>
      <c r="E133" s="156"/>
      <c r="F133" s="156"/>
      <c r="G133" s="156"/>
      <c r="H133" s="157"/>
      <c r="I133" s="156"/>
      <c r="J133" s="156"/>
      <c r="K133" s="156"/>
      <c r="L133" s="156"/>
      <c r="M133" s="156"/>
      <c r="N133" s="156"/>
      <c r="O133" s="156"/>
      <c r="P133" s="156"/>
      <c r="Q133" s="156"/>
      <c r="R133" s="156"/>
      <c r="S133" s="156"/>
      <c r="T133" s="156"/>
      <c r="U133" s="156"/>
      <c r="V133" s="156"/>
      <c r="W133" s="156"/>
      <c r="X133" s="156"/>
      <c r="Y133" s="156"/>
      <c r="Z133" s="156"/>
      <c r="AA133" s="156"/>
      <c r="AB133" s="156"/>
      <c r="AC133" s="156"/>
      <c r="AD133" s="158"/>
      <c r="AE133" s="156"/>
      <c r="AF133" s="156"/>
      <c r="AG133" s="156"/>
      <c r="AH133" s="156"/>
      <c r="AI133" s="156"/>
    </row>
    <row r="134" spans="1:35" x14ac:dyDescent="0.35">
      <c r="A134" s="156"/>
      <c r="B134" s="156"/>
      <c r="C134" s="156"/>
      <c r="D134" s="156"/>
      <c r="E134" s="156"/>
      <c r="F134" s="156"/>
      <c r="G134" s="156"/>
      <c r="H134" s="157"/>
      <c r="I134" s="156"/>
      <c r="J134" s="156"/>
      <c r="K134" s="156"/>
      <c r="L134" s="156"/>
      <c r="M134" s="156"/>
      <c r="N134" s="156"/>
      <c r="O134" s="156"/>
      <c r="P134" s="156"/>
      <c r="Q134" s="156"/>
      <c r="R134" s="156"/>
      <c r="S134" s="156"/>
      <c r="T134" s="156"/>
      <c r="U134" s="156"/>
      <c r="V134" s="156"/>
      <c r="W134" s="156"/>
      <c r="X134" s="156"/>
      <c r="Y134" s="156"/>
      <c r="Z134" s="156"/>
      <c r="AA134" s="156"/>
      <c r="AB134" s="156"/>
      <c r="AC134" s="156"/>
      <c r="AD134" s="158"/>
      <c r="AE134" s="156"/>
      <c r="AF134" s="156"/>
      <c r="AG134" s="156"/>
      <c r="AH134" s="156"/>
      <c r="AI134" s="156"/>
    </row>
  </sheetData>
  <conditionalFormatting sqref="S1">
    <cfRule type="cellIs" dxfId="57" priority="12" stopIfTrue="1" operator="equal">
      <formula>"PRIORITE 4"</formula>
    </cfRule>
    <cfRule type="cellIs" dxfId="56" priority="13" stopIfTrue="1" operator="equal">
      <formula>"PRIORITE 1"</formula>
    </cfRule>
    <cfRule type="cellIs" dxfId="55" priority="14" stopIfTrue="1" operator="equal">
      <formula>"PRIORITE 2"</formula>
    </cfRule>
  </conditionalFormatting>
  <conditionalFormatting sqref="S2:S130">
    <cfRule type="cellIs" dxfId="54" priority="9" stopIfTrue="1" operator="equal">
      <formula>"PRIORITE 4"</formula>
    </cfRule>
    <cfRule type="cellIs" dxfId="53" priority="10" stopIfTrue="1" operator="equal">
      <formula>"PRIORITE 1"</formula>
    </cfRule>
    <cfRule type="cellIs" dxfId="52" priority="11" stopIfTrue="1" operator="equal">
      <formula>"PRIORITE 2"</formula>
    </cfRule>
  </conditionalFormatting>
  <conditionalFormatting sqref="Z1">
    <cfRule type="cellIs" dxfId="51" priority="6" stopIfTrue="1" operator="equal">
      <formula>"PRIORITE 4"</formula>
    </cfRule>
    <cfRule type="cellIs" dxfId="50" priority="7" stopIfTrue="1" operator="equal">
      <formula>"PRIORITE 1"</formula>
    </cfRule>
    <cfRule type="cellIs" dxfId="49" priority="8" stopIfTrue="1" operator="equal">
      <formula>"PRIORITE 2"</formula>
    </cfRule>
  </conditionalFormatting>
  <conditionalFormatting sqref="Z2:Z114">
    <cfRule type="cellIs" dxfId="48" priority="3" stopIfTrue="1" operator="equal">
      <formula>"PRIORITE 4"</formula>
    </cfRule>
    <cfRule type="cellIs" dxfId="47" priority="4" stopIfTrue="1" operator="equal">
      <formula>"PRIORITE 1"</formula>
    </cfRule>
    <cfRule type="cellIs" dxfId="46" priority="5" stopIfTrue="1" operator="equal">
      <formula>"PRIORITE 2"</formula>
    </cfRule>
  </conditionalFormatting>
  <dataValidations count="8">
    <dataValidation error="Vous devez taper :_x000a_1 : Gravité Mineur_x000a_10 :Gravité Notable_x000a_100 :Gravité Critique" sqref="O1:O130" xr:uid="{00000000-0002-0000-0400-000000000000}"/>
    <dataValidation type="list" error="Vous devez taper :_x000a_1 : Gravité Mineur_x000a_10 :Gravité Notable_x000a_100 :Gravité Critique" sqref="K1:L1 U1:W1" xr:uid="{00000000-0002-0000-0400-000001000000}">
      <formula1>"1,2,3,4,5"</formula1>
    </dataValidation>
    <dataValidation type="list" allowBlank="1" showInputMessage="1" showErrorMessage="1" sqref="F2:F130" xr:uid="{00000000-0002-0000-0400-000002000000}">
      <formula1>"Opérateur,personnel à proximité,visiteur"</formula1>
    </dataValidation>
    <dataValidation type="list" allowBlank="1" showInputMessage="1" showErrorMessage="1" sqref="AD2:AD114" xr:uid="{00000000-0002-0000-0400-000003000000}">
      <formula1>"0%,25%,50%,75%,99%,100%"</formula1>
    </dataValidation>
    <dataValidation type="list" allowBlank="1" showInputMessage="1" showErrorMessage="1" sqref="AH3:AH114" xr:uid="{00000000-0002-0000-0400-000004000000}">
      <formula1>"OUI,NON"</formula1>
    </dataValidation>
    <dataValidation type="list" showInputMessage="1" sqref="H2:H114" xr:uid="{00000000-0002-0000-0400-000005000000}">
      <formula1>$F$140:$F$204</formula1>
    </dataValidation>
    <dataValidation type="list" allowBlank="1" showInputMessage="1" showErrorMessage="1" sqref="W2:W114 P2:P130 AH2 M2:M130 B2:B130" xr:uid="{00000000-0002-0000-0400-000006000000}">
      <formula1>#REF!</formula1>
    </dataValidation>
    <dataValidation type="list" error="Vous devez taper :_x000a_1 : Gravité Mineur_x000a_10 :Gravité Notable_x000a_100 :Gravité Critique" sqref="U2:U114 K2:K130" xr:uid="{00000000-0002-0000-0400-000007000000}">
      <formula1>#REF!</formula1>
    </dataValidation>
  </dataValidation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1" operator="containsText" id="{238A19F4-A5E2-406E-BDA9-C798EB270442}">
            <xm:f>NOT(ISERROR(SEARCH(#REF!,AH1)))</xm:f>
            <xm:f>#REF!</xm:f>
            <x14:dxf>
              <fill>
                <patternFill>
                  <bgColor rgb="FFFF0000"/>
                </patternFill>
              </fill>
            </x14:dxf>
          </x14:cfRule>
          <x14:cfRule type="containsText" priority="2" operator="containsText" id="{D3A0C0CF-CA0E-45E0-924D-113B1811B74F}">
            <xm:f>NOT(ISERROR(SEARCH(#REF!,AH1)))</xm:f>
            <xm:f>#REF!</xm:f>
            <x14:dxf>
              <fill>
                <patternFill>
                  <bgColor rgb="FF00FF00"/>
                </patternFill>
              </fill>
            </x14:dxf>
          </x14:cfRule>
          <xm:sqref>AH1:AH1048576</xm:sqref>
        </x14:conditionalFormatting>
      </x14:conditionalFormatting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12"/>
  <dimension ref="A1:AI110"/>
  <sheetViews>
    <sheetView zoomScale="70" zoomScaleNormal="70" workbookViewId="0">
      <pane ySplit="1" topLeftCell="A71" activePane="bottomLeft" state="frozen"/>
      <selection pane="bottomLeft" activeCell="E72" sqref="E72"/>
    </sheetView>
  </sheetViews>
  <sheetFormatPr baseColWidth="10" defaultColWidth="20.7265625" defaultRowHeight="14.5" x14ac:dyDescent="0.35"/>
  <cols>
    <col min="3" max="3" width="28.26953125" customWidth="1"/>
    <col min="4" max="4" width="30.7265625" customWidth="1"/>
    <col min="5" max="5" width="41.7265625" customWidth="1"/>
    <col min="8" max="8" width="49.1796875" style="28" customWidth="1"/>
    <col min="9" max="9" width="65.453125" customWidth="1"/>
    <col min="10" max="10" width="40.26953125" customWidth="1"/>
    <col min="11" max="11" width="12.453125" customWidth="1"/>
    <col min="12" max="12" width="14.453125" customWidth="1"/>
    <col min="13" max="13" width="9" bestFit="1" customWidth="1"/>
    <col min="14" max="14" width="9.7265625" customWidth="1"/>
    <col min="16" max="16" width="14.7265625" customWidth="1"/>
    <col min="17" max="17" width="14.1796875" customWidth="1"/>
    <col min="20" max="20" width="42.7265625" customWidth="1"/>
    <col min="21" max="21" width="19.1796875" customWidth="1"/>
    <col min="22" max="22" width="14" bestFit="1" customWidth="1"/>
    <col min="23" max="23" width="20.54296875" customWidth="1"/>
    <col min="24" max="24" width="11.7265625" customWidth="1"/>
    <col min="25" max="25" width="19" customWidth="1"/>
    <col min="30" max="30" width="15.81640625" style="34" customWidth="1"/>
    <col min="32" max="32" width="33.1796875" customWidth="1"/>
  </cols>
  <sheetData>
    <row r="1" spans="1:35" ht="78.75" customHeight="1" x14ac:dyDescent="0.35">
      <c r="A1" s="21" t="s">
        <v>45</v>
      </c>
      <c r="B1" s="20" t="s">
        <v>1</v>
      </c>
      <c r="C1" s="20" t="s">
        <v>2</v>
      </c>
      <c r="D1" s="20" t="s">
        <v>3</v>
      </c>
      <c r="E1" s="21" t="s">
        <v>4</v>
      </c>
      <c r="F1" s="20" t="s">
        <v>5</v>
      </c>
      <c r="G1" s="22" t="s">
        <v>0</v>
      </c>
      <c r="H1" s="21" t="s">
        <v>6</v>
      </c>
      <c r="I1" s="22" t="s">
        <v>71</v>
      </c>
      <c r="J1" s="23" t="s">
        <v>39</v>
      </c>
      <c r="K1" s="31" t="s">
        <v>7</v>
      </c>
      <c r="L1" s="31" t="s">
        <v>72</v>
      </c>
      <c r="M1" s="32" t="s">
        <v>8</v>
      </c>
      <c r="N1" s="32" t="s">
        <v>81</v>
      </c>
      <c r="O1" s="23" t="s">
        <v>9</v>
      </c>
      <c r="P1" s="23" t="s">
        <v>10</v>
      </c>
      <c r="Q1" s="24" t="s">
        <v>82</v>
      </c>
      <c r="R1" s="24" t="s">
        <v>11</v>
      </c>
      <c r="S1" s="23" t="s">
        <v>12</v>
      </c>
      <c r="T1" s="24" t="s">
        <v>13</v>
      </c>
      <c r="U1" s="31" t="s">
        <v>41</v>
      </c>
      <c r="V1" s="31" t="s">
        <v>88</v>
      </c>
      <c r="W1" s="32" t="s">
        <v>40</v>
      </c>
      <c r="X1" s="32" t="s">
        <v>89</v>
      </c>
      <c r="Y1" s="23" t="s">
        <v>14</v>
      </c>
      <c r="Z1" s="24" t="s">
        <v>46</v>
      </c>
      <c r="AA1" s="25" t="s">
        <v>16</v>
      </c>
      <c r="AB1" s="26" t="s">
        <v>17</v>
      </c>
      <c r="AC1" s="25" t="s">
        <v>15</v>
      </c>
      <c r="AD1" s="26" t="s">
        <v>43</v>
      </c>
      <c r="AE1" s="25" t="s">
        <v>36</v>
      </c>
      <c r="AF1" s="26" t="s">
        <v>42</v>
      </c>
      <c r="AG1" s="25" t="s">
        <v>37</v>
      </c>
      <c r="AH1" s="26" t="s">
        <v>44</v>
      </c>
      <c r="AI1" s="25" t="s">
        <v>42</v>
      </c>
    </row>
    <row r="2" spans="1:35" ht="57" customHeight="1" x14ac:dyDescent="0.35">
      <c r="A2" s="51">
        <v>44651</v>
      </c>
      <c r="B2" s="52" t="s">
        <v>345</v>
      </c>
      <c r="C2" s="52" t="s">
        <v>346</v>
      </c>
      <c r="D2" s="52" t="s">
        <v>405</v>
      </c>
      <c r="E2" s="52" t="s">
        <v>406</v>
      </c>
      <c r="F2" s="52" t="s">
        <v>140</v>
      </c>
      <c r="G2" s="54">
        <v>5</v>
      </c>
      <c r="H2" s="55" t="s">
        <v>145</v>
      </c>
      <c r="I2" s="52" t="s">
        <v>18</v>
      </c>
      <c r="J2" s="52" t="s">
        <v>567</v>
      </c>
      <c r="K2" s="29" t="s">
        <v>78</v>
      </c>
      <c r="L2" s="39" t="str">
        <f>IF(K2="quotidien","4",IF(K2="récurrent","3",IF(K2="peu probable",2,IF(K2="rare","1",""))))</f>
        <v>3</v>
      </c>
      <c r="M2" s="14" t="s">
        <v>76</v>
      </c>
      <c r="N2" s="57" t="str">
        <f>IF(M2="mineure","1",IF(M2="modérée","4",IF(M2="grave",7,IF(M2="très grave","10",""))))</f>
        <v>10</v>
      </c>
      <c r="O2" s="15">
        <f>L2*N2</f>
        <v>30</v>
      </c>
      <c r="P2" s="14" t="s">
        <v>83</v>
      </c>
      <c r="Q2" s="57" t="str">
        <f>IF(P2="Optimales","0.1",IF(P2="Fiable : sécurité collective","0.4",IF(P2="Moyen : sécurité individuelle",0.7,IF(P2="Faible : consigne ou mode opératoire","0.9",IF(P2="Faible ou nul",1,"")))))</f>
        <v>0.4</v>
      </c>
      <c r="R2" s="15" t="e">
        <f>O2*Q2</f>
        <v>#VALUE!</v>
      </c>
      <c r="S2" s="16" t="e">
        <f t="shared" ref="S2:S11" si="0">IF(R2="","",(IF(R2&lt;=5,"PRIORITE 4",IF(R2&lt;=16,"PRIORITE 3",IF(R2&lt;30,"PRIORITE 2","PRIORITE 1")))))</f>
        <v>#VALUE!</v>
      </c>
      <c r="T2" s="60"/>
      <c r="U2" s="29"/>
      <c r="V2" s="30" t="str">
        <f>IF(U2="quotidien","4",IF(U2="récurrent","3",IF(U2="peu probable",2,IF(U2="rare","1",""))))</f>
        <v/>
      </c>
      <c r="W2" s="14"/>
      <c r="X2" s="30" t="str">
        <f>IF(W2="mineure","1",IF(W2="modérée","4",IF(W2="grave",7,IF(W2="très grave","10",""))))</f>
        <v/>
      </c>
      <c r="Y2" s="15" t="e">
        <f>V2*X2</f>
        <v>#VALUE!</v>
      </c>
      <c r="Z2" s="16" t="e">
        <f t="shared" ref="Z2:Z11" si="1">IF(Y2="","",(IF(Y2&lt;=5,"PRIORITE 4",IF(Y2&lt;=16,"PRIORITE 3",IF(Y2&lt;30,"PRIORITE 2","PRIORITE 1")))))</f>
        <v>#VALUE!</v>
      </c>
      <c r="AA2" s="18"/>
      <c r="AB2" s="18"/>
      <c r="AC2" s="19"/>
      <c r="AD2" s="33">
        <v>0</v>
      </c>
      <c r="AE2" s="18"/>
      <c r="AF2" s="18"/>
      <c r="AG2" s="18"/>
      <c r="AH2" s="27"/>
      <c r="AI2" s="18"/>
    </row>
    <row r="3" spans="1:35" ht="45" customHeight="1" x14ac:dyDescent="0.35">
      <c r="A3" s="51">
        <v>44651</v>
      </c>
      <c r="B3" s="4" t="s">
        <v>345</v>
      </c>
      <c r="C3" s="4" t="s">
        <v>347</v>
      </c>
      <c r="D3" s="4" t="s">
        <v>407</v>
      </c>
      <c r="E3" s="4" t="s">
        <v>408</v>
      </c>
      <c r="F3" s="4" t="s">
        <v>140</v>
      </c>
      <c r="G3" s="3">
        <v>5</v>
      </c>
      <c r="H3" s="5" t="s">
        <v>148</v>
      </c>
      <c r="I3" s="4" t="s">
        <v>139</v>
      </c>
      <c r="J3" s="4"/>
      <c r="K3" s="29" t="s">
        <v>78</v>
      </c>
      <c r="L3" s="39" t="str">
        <f t="shared" ref="L3:L66" si="2">IF(K3="quotidien","4",IF(K3="récurrent","3",IF(K3="peu probable",2,IF(K3="rare","1",""))))</f>
        <v>3</v>
      </c>
      <c r="M3" s="14" t="s">
        <v>75</v>
      </c>
      <c r="N3" s="57">
        <f t="shared" ref="N3:N66" si="3">IF(M3="mineure","1",IF(M3="modérée","4",IF(M3="grave",7,IF(M3="très grave","10",""))))</f>
        <v>7</v>
      </c>
      <c r="O3" s="15">
        <f>L3*N3</f>
        <v>21</v>
      </c>
      <c r="P3" s="14" t="s">
        <v>86</v>
      </c>
      <c r="Q3" s="57">
        <f t="shared" ref="Q3:Q66" si="4">IF(P3="Optimales","0.1",IF(P3="Fiable : sécurité collective","0.4",IF(P3="Moyen : sécurité individuelle",0.7,IF(P3="Faible : consigne ou mode opératoire","0.9",IF(P3="Faible ou nul",1,"")))))</f>
        <v>1</v>
      </c>
      <c r="R3" s="15">
        <f t="shared" ref="R3:R11" si="5">O3*Q3</f>
        <v>21</v>
      </c>
      <c r="S3" s="1" t="str">
        <f t="shared" si="0"/>
        <v>PRIORITE 2</v>
      </c>
      <c r="T3" s="4" t="s">
        <v>596</v>
      </c>
      <c r="U3" s="29"/>
      <c r="V3" s="30" t="str">
        <f t="shared" ref="V3:V11" si="6">IF(U3="quotidien","4",IF(U3="récurrent","3",IF(U3="peu probable",2,IF(U3="rare","1",""))))</f>
        <v/>
      </c>
      <c r="W3" s="14"/>
      <c r="X3" s="30"/>
      <c r="Y3" s="15" t="e">
        <f t="shared" ref="Y3:Y11" si="7">V3*X3</f>
        <v>#VALUE!</v>
      </c>
      <c r="Z3" s="1" t="e">
        <f t="shared" si="1"/>
        <v>#VALUE!</v>
      </c>
      <c r="AA3" s="8"/>
      <c r="AB3" s="8"/>
      <c r="AC3" s="10"/>
      <c r="AD3" s="33">
        <v>0</v>
      </c>
      <c r="AE3" s="10"/>
      <c r="AF3" s="10"/>
      <c r="AG3" s="8"/>
      <c r="AH3" s="8"/>
      <c r="AI3" s="10"/>
    </row>
    <row r="4" spans="1:35" ht="45" customHeight="1" x14ac:dyDescent="0.35">
      <c r="A4" s="51">
        <v>44651</v>
      </c>
      <c r="B4" s="4" t="s">
        <v>345</v>
      </c>
      <c r="C4" s="4" t="s">
        <v>347</v>
      </c>
      <c r="D4" s="4" t="s">
        <v>407</v>
      </c>
      <c r="E4" s="4" t="s">
        <v>408</v>
      </c>
      <c r="F4" s="4" t="s">
        <v>140</v>
      </c>
      <c r="G4" s="54">
        <v>5</v>
      </c>
      <c r="H4" s="5" t="s">
        <v>148</v>
      </c>
      <c r="I4" s="4" t="s">
        <v>512</v>
      </c>
      <c r="J4" s="4" t="s">
        <v>568</v>
      </c>
      <c r="K4" s="29" t="s">
        <v>79</v>
      </c>
      <c r="L4" s="39">
        <f t="shared" si="2"/>
        <v>2</v>
      </c>
      <c r="M4" s="14" t="s">
        <v>74</v>
      </c>
      <c r="N4" s="57" t="str">
        <f t="shared" si="3"/>
        <v>4</v>
      </c>
      <c r="O4" s="15">
        <f t="shared" ref="O4:O11" si="8">L4*N4</f>
        <v>8</v>
      </c>
      <c r="P4" s="14" t="s">
        <v>86</v>
      </c>
      <c r="Q4" s="57">
        <f t="shared" si="4"/>
        <v>1</v>
      </c>
      <c r="R4" s="15">
        <f t="shared" si="5"/>
        <v>8</v>
      </c>
      <c r="S4" s="1" t="str">
        <f t="shared" si="0"/>
        <v>PRIORITE 3</v>
      </c>
      <c r="T4" s="4"/>
      <c r="U4" s="29"/>
      <c r="V4" s="30" t="str">
        <f t="shared" si="6"/>
        <v/>
      </c>
      <c r="W4" s="14"/>
      <c r="X4" s="30"/>
      <c r="Y4" s="15" t="e">
        <f t="shared" si="7"/>
        <v>#VALUE!</v>
      </c>
      <c r="Z4" s="1" t="e">
        <f t="shared" si="1"/>
        <v>#VALUE!</v>
      </c>
      <c r="AA4" s="8"/>
      <c r="AB4" s="8"/>
      <c r="AC4" s="10"/>
      <c r="AD4" s="33">
        <v>0</v>
      </c>
      <c r="AE4" s="8"/>
      <c r="AF4" s="8"/>
      <c r="AG4" s="8"/>
      <c r="AH4" s="8"/>
      <c r="AI4" s="8"/>
    </row>
    <row r="5" spans="1:35" ht="45" customHeight="1" x14ac:dyDescent="0.35">
      <c r="A5" s="51">
        <v>44651</v>
      </c>
      <c r="B5" s="4" t="s">
        <v>345</v>
      </c>
      <c r="C5" s="4" t="s">
        <v>347</v>
      </c>
      <c r="D5" s="4" t="s">
        <v>407</v>
      </c>
      <c r="E5" s="4" t="s">
        <v>408</v>
      </c>
      <c r="F5" s="4" t="s">
        <v>140</v>
      </c>
      <c r="G5" s="3">
        <v>5</v>
      </c>
      <c r="H5" s="5" t="s">
        <v>148</v>
      </c>
      <c r="I5" s="4" t="s">
        <v>513</v>
      </c>
      <c r="J5" s="4"/>
      <c r="K5" s="29" t="s">
        <v>78</v>
      </c>
      <c r="L5" s="39" t="str">
        <f t="shared" si="2"/>
        <v>3</v>
      </c>
      <c r="M5" s="14" t="s">
        <v>75</v>
      </c>
      <c r="N5" s="57">
        <f t="shared" si="3"/>
        <v>7</v>
      </c>
      <c r="O5" s="15">
        <f t="shared" si="8"/>
        <v>21</v>
      </c>
      <c r="P5" s="14" t="s">
        <v>86</v>
      </c>
      <c r="Q5" s="57">
        <f t="shared" si="4"/>
        <v>1</v>
      </c>
      <c r="R5" s="15">
        <f t="shared" si="5"/>
        <v>21</v>
      </c>
      <c r="S5" s="1" t="str">
        <f t="shared" si="0"/>
        <v>PRIORITE 2</v>
      </c>
      <c r="T5" s="4" t="s">
        <v>597</v>
      </c>
      <c r="U5" s="29"/>
      <c r="V5" s="30" t="str">
        <f t="shared" si="6"/>
        <v/>
      </c>
      <c r="W5" s="14"/>
      <c r="X5" s="30"/>
      <c r="Y5" s="15" t="e">
        <f t="shared" si="7"/>
        <v>#VALUE!</v>
      </c>
      <c r="Z5" s="1" t="e">
        <f t="shared" si="1"/>
        <v>#VALUE!</v>
      </c>
      <c r="AA5" s="8"/>
      <c r="AB5" s="8"/>
      <c r="AC5" s="6"/>
      <c r="AD5" s="33">
        <v>0</v>
      </c>
      <c r="AE5" s="6"/>
      <c r="AF5" s="6"/>
      <c r="AG5" s="6"/>
      <c r="AH5" s="8"/>
      <c r="AI5" s="6"/>
    </row>
    <row r="6" spans="1:35" ht="45" customHeight="1" x14ac:dyDescent="0.35">
      <c r="A6" s="51">
        <v>44651</v>
      </c>
      <c r="B6" s="4" t="s">
        <v>348</v>
      </c>
      <c r="C6" s="4" t="s">
        <v>349</v>
      </c>
      <c r="D6" s="4" t="s">
        <v>409</v>
      </c>
      <c r="E6" s="4" t="s">
        <v>410</v>
      </c>
      <c r="F6" s="4" t="s">
        <v>140</v>
      </c>
      <c r="G6" s="54">
        <v>5</v>
      </c>
      <c r="H6" s="5" t="s">
        <v>137</v>
      </c>
      <c r="I6" s="4" t="s">
        <v>514</v>
      </c>
      <c r="J6" s="4" t="s">
        <v>569</v>
      </c>
      <c r="K6" s="29" t="s">
        <v>79</v>
      </c>
      <c r="L6" s="39">
        <f t="shared" si="2"/>
        <v>2</v>
      </c>
      <c r="M6" s="14" t="s">
        <v>76</v>
      </c>
      <c r="N6" s="57" t="str">
        <f t="shared" si="3"/>
        <v>10</v>
      </c>
      <c r="O6" s="15">
        <f t="shared" si="8"/>
        <v>20</v>
      </c>
      <c r="P6" s="14" t="s">
        <v>86</v>
      </c>
      <c r="Q6" s="57">
        <f t="shared" si="4"/>
        <v>1</v>
      </c>
      <c r="R6" s="15">
        <f t="shared" si="5"/>
        <v>20</v>
      </c>
      <c r="S6" s="1" t="str">
        <f t="shared" si="0"/>
        <v>PRIORITE 2</v>
      </c>
      <c r="T6" s="4"/>
      <c r="U6" s="29"/>
      <c r="V6" s="30" t="str">
        <f t="shared" si="6"/>
        <v/>
      </c>
      <c r="W6" s="14"/>
      <c r="X6" s="30"/>
      <c r="Y6" s="15" t="e">
        <f t="shared" si="7"/>
        <v>#VALUE!</v>
      </c>
      <c r="Z6" s="1" t="e">
        <f t="shared" si="1"/>
        <v>#VALUE!</v>
      </c>
      <c r="AA6" s="8"/>
      <c r="AB6" s="8"/>
      <c r="AC6" s="6"/>
      <c r="AD6" s="33">
        <v>0</v>
      </c>
      <c r="AE6" s="6"/>
      <c r="AF6" s="6"/>
      <c r="AG6" s="6"/>
      <c r="AH6" s="8"/>
      <c r="AI6" s="6"/>
    </row>
    <row r="7" spans="1:35" ht="45" customHeight="1" x14ac:dyDescent="0.35">
      <c r="A7" s="51">
        <v>44651</v>
      </c>
      <c r="B7" s="4" t="s">
        <v>348</v>
      </c>
      <c r="C7" s="4" t="s">
        <v>350</v>
      </c>
      <c r="D7" s="4" t="s">
        <v>411</v>
      </c>
      <c r="E7" s="4" t="s">
        <v>21</v>
      </c>
      <c r="F7" s="4" t="s">
        <v>140</v>
      </c>
      <c r="G7" s="3">
        <v>5</v>
      </c>
      <c r="H7" s="5" t="s">
        <v>144</v>
      </c>
      <c r="I7" s="4" t="s">
        <v>515</v>
      </c>
      <c r="J7" s="4" t="s">
        <v>568</v>
      </c>
      <c r="K7" s="29" t="s">
        <v>80</v>
      </c>
      <c r="L7" s="39" t="str">
        <f t="shared" si="2"/>
        <v>1</v>
      </c>
      <c r="M7" s="14" t="s">
        <v>74</v>
      </c>
      <c r="N7" s="57" t="str">
        <f t="shared" si="3"/>
        <v>4</v>
      </c>
      <c r="O7" s="15">
        <f t="shared" si="8"/>
        <v>4</v>
      </c>
      <c r="P7" s="14" t="s">
        <v>83</v>
      </c>
      <c r="Q7" s="57" t="str">
        <f t="shared" si="4"/>
        <v>0.4</v>
      </c>
      <c r="R7" s="15" t="e">
        <f t="shared" si="5"/>
        <v>#VALUE!</v>
      </c>
      <c r="S7" s="1" t="e">
        <f t="shared" si="0"/>
        <v>#VALUE!</v>
      </c>
      <c r="T7" s="4"/>
      <c r="U7" s="29"/>
      <c r="V7" s="30" t="str">
        <f t="shared" si="6"/>
        <v/>
      </c>
      <c r="W7" s="14"/>
      <c r="X7" s="30"/>
      <c r="Y7" s="15" t="e">
        <f t="shared" si="7"/>
        <v>#VALUE!</v>
      </c>
      <c r="Z7" s="1" t="e">
        <f t="shared" si="1"/>
        <v>#VALUE!</v>
      </c>
      <c r="AA7" s="8"/>
      <c r="AB7" s="8"/>
      <c r="AC7" s="6"/>
      <c r="AD7" s="33">
        <v>0</v>
      </c>
      <c r="AE7" s="6"/>
      <c r="AF7" s="6"/>
      <c r="AG7" s="6"/>
      <c r="AH7" s="8"/>
      <c r="AI7" s="6"/>
    </row>
    <row r="8" spans="1:35" ht="45" customHeight="1" x14ac:dyDescent="0.35">
      <c r="A8" s="51">
        <v>44651</v>
      </c>
      <c r="B8" s="4" t="s">
        <v>348</v>
      </c>
      <c r="C8" s="4" t="s">
        <v>351</v>
      </c>
      <c r="D8" s="4" t="s">
        <v>412</v>
      </c>
      <c r="E8" s="4" t="s">
        <v>413</v>
      </c>
      <c r="F8" s="4" t="s">
        <v>140</v>
      </c>
      <c r="G8" s="54">
        <v>5</v>
      </c>
      <c r="H8" s="5" t="s">
        <v>148</v>
      </c>
      <c r="I8" s="4" t="s">
        <v>516</v>
      </c>
      <c r="J8" s="4" t="s">
        <v>139</v>
      </c>
      <c r="K8" s="29" t="s">
        <v>79</v>
      </c>
      <c r="L8" s="39">
        <f t="shared" si="2"/>
        <v>2</v>
      </c>
      <c r="M8" s="14" t="s">
        <v>73</v>
      </c>
      <c r="N8" s="57" t="str">
        <f t="shared" si="3"/>
        <v>1</v>
      </c>
      <c r="O8" s="15">
        <f t="shared" si="8"/>
        <v>2</v>
      </c>
      <c r="P8" s="14" t="s">
        <v>86</v>
      </c>
      <c r="Q8" s="57">
        <f t="shared" si="4"/>
        <v>1</v>
      </c>
      <c r="R8" s="15">
        <f t="shared" si="5"/>
        <v>2</v>
      </c>
      <c r="S8" s="1" t="str">
        <f t="shared" si="0"/>
        <v>PRIORITE 4</v>
      </c>
      <c r="T8" s="4" t="s">
        <v>596</v>
      </c>
      <c r="U8" s="29"/>
      <c r="V8" s="30" t="str">
        <f t="shared" si="6"/>
        <v/>
      </c>
      <c r="W8" s="14"/>
      <c r="X8" s="30"/>
      <c r="Y8" s="15" t="e">
        <f t="shared" si="7"/>
        <v>#VALUE!</v>
      </c>
      <c r="Z8" s="1" t="e">
        <f t="shared" si="1"/>
        <v>#VALUE!</v>
      </c>
      <c r="AA8" s="8"/>
      <c r="AB8" s="8"/>
      <c r="AC8" s="6"/>
      <c r="AD8" s="33">
        <v>0</v>
      </c>
      <c r="AE8" s="6"/>
      <c r="AF8" s="6"/>
      <c r="AG8" s="6"/>
      <c r="AH8" s="8"/>
      <c r="AI8" s="6"/>
    </row>
    <row r="9" spans="1:35" ht="45" customHeight="1" x14ac:dyDescent="0.35">
      <c r="A9" s="51">
        <v>44651</v>
      </c>
      <c r="B9" s="4" t="s">
        <v>348</v>
      </c>
      <c r="C9" s="4" t="s">
        <v>351</v>
      </c>
      <c r="D9" s="4" t="s">
        <v>412</v>
      </c>
      <c r="E9" s="4" t="s">
        <v>408</v>
      </c>
      <c r="F9" s="4" t="s">
        <v>140</v>
      </c>
      <c r="G9" s="3">
        <v>5</v>
      </c>
      <c r="H9" s="5" t="s">
        <v>148</v>
      </c>
      <c r="I9" s="4" t="s">
        <v>517</v>
      </c>
      <c r="J9" s="4" t="s">
        <v>139</v>
      </c>
      <c r="K9" s="29" t="s">
        <v>79</v>
      </c>
      <c r="L9" s="39">
        <f t="shared" si="2"/>
        <v>2</v>
      </c>
      <c r="M9" s="14" t="s">
        <v>74</v>
      </c>
      <c r="N9" s="57" t="str">
        <f t="shared" si="3"/>
        <v>4</v>
      </c>
      <c r="O9" s="15">
        <f t="shared" si="8"/>
        <v>8</v>
      </c>
      <c r="P9" s="14" t="s">
        <v>86</v>
      </c>
      <c r="Q9" s="57">
        <f t="shared" si="4"/>
        <v>1</v>
      </c>
      <c r="R9" s="15">
        <f t="shared" si="5"/>
        <v>8</v>
      </c>
      <c r="S9" s="1" t="str">
        <f t="shared" si="0"/>
        <v>PRIORITE 3</v>
      </c>
      <c r="T9" s="4" t="s">
        <v>596</v>
      </c>
      <c r="U9" s="29"/>
      <c r="V9" s="30" t="str">
        <f t="shared" si="6"/>
        <v/>
      </c>
      <c r="W9" s="14"/>
      <c r="X9" s="30"/>
      <c r="Y9" s="15" t="e">
        <f t="shared" si="7"/>
        <v>#VALUE!</v>
      </c>
      <c r="Z9" s="1" t="e">
        <f t="shared" si="1"/>
        <v>#VALUE!</v>
      </c>
      <c r="AA9" s="8"/>
      <c r="AB9" s="8"/>
      <c r="AC9" s="6"/>
      <c r="AD9" s="33">
        <v>0</v>
      </c>
      <c r="AE9" s="6"/>
      <c r="AF9" s="6"/>
      <c r="AG9" s="6"/>
      <c r="AH9" s="8"/>
      <c r="AI9" s="6"/>
    </row>
    <row r="10" spans="1:35" ht="45" customHeight="1" x14ac:dyDescent="0.35">
      <c r="A10" s="51">
        <v>44651</v>
      </c>
      <c r="B10" s="4" t="s">
        <v>348</v>
      </c>
      <c r="C10" s="4" t="s">
        <v>352</v>
      </c>
      <c r="D10" s="4" t="s">
        <v>414</v>
      </c>
      <c r="E10" s="4" t="s">
        <v>20</v>
      </c>
      <c r="F10" s="4" t="s">
        <v>140</v>
      </c>
      <c r="G10" s="54">
        <v>5</v>
      </c>
      <c r="H10" s="5" t="s">
        <v>149</v>
      </c>
      <c r="I10" s="4" t="s">
        <v>518</v>
      </c>
      <c r="J10" s="4" t="s">
        <v>570</v>
      </c>
      <c r="K10" s="29" t="s">
        <v>80</v>
      </c>
      <c r="L10" s="39" t="str">
        <f t="shared" si="2"/>
        <v>1</v>
      </c>
      <c r="M10" s="14" t="s">
        <v>75</v>
      </c>
      <c r="N10" s="57">
        <f t="shared" si="3"/>
        <v>7</v>
      </c>
      <c r="O10" s="15">
        <f t="shared" si="8"/>
        <v>7</v>
      </c>
      <c r="P10" s="14" t="s">
        <v>86</v>
      </c>
      <c r="Q10" s="57">
        <f t="shared" si="4"/>
        <v>1</v>
      </c>
      <c r="R10" s="15">
        <f t="shared" si="5"/>
        <v>7</v>
      </c>
      <c r="S10" s="1" t="str">
        <f t="shared" si="0"/>
        <v>PRIORITE 3</v>
      </c>
      <c r="T10" s="4"/>
      <c r="U10" s="29"/>
      <c r="V10" s="30" t="str">
        <f t="shared" si="6"/>
        <v/>
      </c>
      <c r="W10" s="14"/>
      <c r="X10" s="30"/>
      <c r="Y10" s="15" t="e">
        <f t="shared" si="7"/>
        <v>#VALUE!</v>
      </c>
      <c r="Z10" s="1" t="e">
        <f t="shared" si="1"/>
        <v>#VALUE!</v>
      </c>
      <c r="AA10" s="8"/>
      <c r="AB10" s="8"/>
      <c r="AC10" s="6"/>
      <c r="AD10" s="33">
        <v>0</v>
      </c>
      <c r="AE10" s="6"/>
      <c r="AF10" s="6"/>
      <c r="AG10" s="6"/>
      <c r="AH10" s="8"/>
      <c r="AI10" s="6"/>
    </row>
    <row r="11" spans="1:35" ht="45" customHeight="1" x14ac:dyDescent="0.35">
      <c r="A11" s="51">
        <v>44651</v>
      </c>
      <c r="B11" s="4" t="s">
        <v>348</v>
      </c>
      <c r="C11" s="4" t="s">
        <v>353</v>
      </c>
      <c r="D11" s="4" t="s">
        <v>415</v>
      </c>
      <c r="E11" s="4" t="s">
        <v>413</v>
      </c>
      <c r="F11" s="4" t="s">
        <v>140</v>
      </c>
      <c r="G11" s="3">
        <v>5</v>
      </c>
      <c r="H11" s="5" t="s">
        <v>148</v>
      </c>
      <c r="I11" s="4" t="s">
        <v>519</v>
      </c>
      <c r="J11" s="4" t="s">
        <v>139</v>
      </c>
      <c r="K11" s="29" t="s">
        <v>79</v>
      </c>
      <c r="L11" s="39">
        <f t="shared" si="2"/>
        <v>2</v>
      </c>
      <c r="M11" s="14" t="s">
        <v>73</v>
      </c>
      <c r="N11" s="57" t="str">
        <f t="shared" si="3"/>
        <v>1</v>
      </c>
      <c r="O11" s="15">
        <f t="shared" si="8"/>
        <v>2</v>
      </c>
      <c r="P11" s="14" t="s">
        <v>86</v>
      </c>
      <c r="Q11" s="57">
        <f t="shared" si="4"/>
        <v>1</v>
      </c>
      <c r="R11" s="15">
        <f t="shared" si="5"/>
        <v>2</v>
      </c>
      <c r="S11" s="1" t="str">
        <f t="shared" si="0"/>
        <v>PRIORITE 4</v>
      </c>
      <c r="T11" s="4" t="s">
        <v>596</v>
      </c>
      <c r="U11" s="29"/>
      <c r="V11" s="30" t="str">
        <f t="shared" si="6"/>
        <v/>
      </c>
      <c r="W11" s="14"/>
      <c r="X11" s="30"/>
      <c r="Y11" s="15" t="e">
        <f t="shared" si="7"/>
        <v>#VALUE!</v>
      </c>
      <c r="Z11" s="1" t="e">
        <f t="shared" si="1"/>
        <v>#VALUE!</v>
      </c>
      <c r="AA11" s="8"/>
      <c r="AB11" s="8"/>
      <c r="AC11" s="6"/>
      <c r="AD11" s="33">
        <v>0</v>
      </c>
      <c r="AE11" s="6"/>
      <c r="AF11" s="6"/>
      <c r="AG11" s="6"/>
      <c r="AH11" s="8"/>
      <c r="AI11" s="6"/>
    </row>
    <row r="12" spans="1:35" ht="29" x14ac:dyDescent="0.35">
      <c r="A12" s="51">
        <v>44651</v>
      </c>
      <c r="B12" s="4" t="s">
        <v>348</v>
      </c>
      <c r="C12" s="4" t="s">
        <v>353</v>
      </c>
      <c r="D12" s="4" t="s">
        <v>416</v>
      </c>
      <c r="E12" s="4" t="s">
        <v>413</v>
      </c>
      <c r="F12" s="4" t="s">
        <v>140</v>
      </c>
      <c r="G12" s="54">
        <v>5</v>
      </c>
      <c r="H12" s="5" t="s">
        <v>148</v>
      </c>
      <c r="I12" s="4" t="s">
        <v>520</v>
      </c>
      <c r="J12" s="4" t="s">
        <v>139</v>
      </c>
      <c r="K12" s="29" t="s">
        <v>80</v>
      </c>
      <c r="L12" s="39" t="str">
        <f t="shared" si="2"/>
        <v>1</v>
      </c>
      <c r="M12" s="14" t="s">
        <v>74</v>
      </c>
      <c r="N12" s="57" t="str">
        <f t="shared" si="3"/>
        <v>4</v>
      </c>
      <c r="O12" s="15">
        <f t="shared" ref="O12:O75" si="9">L12*N12</f>
        <v>4</v>
      </c>
      <c r="P12" s="14" t="s">
        <v>86</v>
      </c>
      <c r="Q12" s="57">
        <f t="shared" si="4"/>
        <v>1</v>
      </c>
      <c r="R12" s="15">
        <f t="shared" ref="R12:R75" si="10">O12*Q12</f>
        <v>4</v>
      </c>
      <c r="S12" s="1" t="str">
        <f t="shared" ref="S12:S75" si="11">IF(R12="","",(IF(R12&lt;=5,"PRIORITE 4",IF(R12&lt;=16,"PRIORITE 3",IF(R12&lt;30,"PRIORITE 2","PRIORITE 1")))))</f>
        <v>PRIORITE 4</v>
      </c>
      <c r="T12" s="4" t="s">
        <v>596</v>
      </c>
      <c r="U12" s="29"/>
      <c r="V12" s="30" t="str">
        <f t="shared" ref="V12:V75" si="12">IF(U12="quotidien","4",IF(U12="récurrent","3",IF(U12="peu probable",2,IF(U12="rare","1",""))))</f>
        <v/>
      </c>
      <c r="W12" s="14"/>
      <c r="X12" s="30"/>
      <c r="Y12" s="15" t="e">
        <f t="shared" ref="Y12:Y75" si="13">V12*X12</f>
        <v>#VALUE!</v>
      </c>
      <c r="Z12" s="1" t="e">
        <f t="shared" ref="Z12:Z75" si="14">IF(Y12="","",(IF(Y12&lt;=5,"PRIORITE 4",IF(Y12&lt;=16,"PRIORITE 3",IF(Y12&lt;30,"PRIORITE 2","PRIORITE 1")))))</f>
        <v>#VALUE!</v>
      </c>
      <c r="AA12" s="8"/>
      <c r="AB12" s="8"/>
      <c r="AC12" s="6"/>
      <c r="AD12" s="33">
        <v>0</v>
      </c>
      <c r="AE12" s="6"/>
      <c r="AF12" s="6"/>
      <c r="AG12" s="6"/>
      <c r="AH12" s="8"/>
      <c r="AI12" s="6"/>
    </row>
    <row r="13" spans="1:35" ht="43.5" x14ac:dyDescent="0.35">
      <c r="A13" s="51">
        <v>44651</v>
      </c>
      <c r="B13" s="4" t="s">
        <v>348</v>
      </c>
      <c r="C13" s="4" t="s">
        <v>354</v>
      </c>
      <c r="D13" s="4" t="s">
        <v>417</v>
      </c>
      <c r="E13" s="4" t="s">
        <v>413</v>
      </c>
      <c r="F13" s="4" t="s">
        <v>140</v>
      </c>
      <c r="G13" s="3">
        <v>5</v>
      </c>
      <c r="H13" s="5" t="s">
        <v>148</v>
      </c>
      <c r="I13" s="4" t="s">
        <v>521</v>
      </c>
      <c r="J13" s="4" t="s">
        <v>139</v>
      </c>
      <c r="K13" s="29" t="s">
        <v>79</v>
      </c>
      <c r="L13" s="39">
        <f t="shared" si="2"/>
        <v>2</v>
      </c>
      <c r="M13" s="14" t="s">
        <v>75</v>
      </c>
      <c r="N13" s="57">
        <f t="shared" si="3"/>
        <v>7</v>
      </c>
      <c r="O13" s="15">
        <f t="shared" si="9"/>
        <v>14</v>
      </c>
      <c r="P13" s="14" t="s">
        <v>86</v>
      </c>
      <c r="Q13" s="57">
        <f t="shared" si="4"/>
        <v>1</v>
      </c>
      <c r="R13" s="15">
        <f t="shared" si="10"/>
        <v>14</v>
      </c>
      <c r="S13" s="1" t="str">
        <f t="shared" si="11"/>
        <v>PRIORITE 3</v>
      </c>
      <c r="T13" s="4" t="s">
        <v>596</v>
      </c>
      <c r="U13" s="29"/>
      <c r="V13" s="30" t="str">
        <f t="shared" si="12"/>
        <v/>
      </c>
      <c r="W13" s="14"/>
      <c r="X13" s="30"/>
      <c r="Y13" s="15" t="e">
        <f t="shared" si="13"/>
        <v>#VALUE!</v>
      </c>
      <c r="Z13" s="1" t="e">
        <f t="shared" si="14"/>
        <v>#VALUE!</v>
      </c>
      <c r="AA13" s="8"/>
      <c r="AB13" s="8"/>
      <c r="AC13" s="6"/>
      <c r="AD13" s="33">
        <v>0</v>
      </c>
      <c r="AE13" s="6"/>
      <c r="AF13" s="6"/>
      <c r="AG13" s="6"/>
      <c r="AH13" s="8"/>
      <c r="AI13" s="6"/>
    </row>
    <row r="14" spans="1:35" ht="29" x14ac:dyDescent="0.35">
      <c r="A14" s="51">
        <v>44651</v>
      </c>
      <c r="B14" s="4" t="s">
        <v>348</v>
      </c>
      <c r="C14" s="4" t="s">
        <v>355</v>
      </c>
      <c r="D14" s="4" t="s">
        <v>418</v>
      </c>
      <c r="E14" s="4" t="s">
        <v>419</v>
      </c>
      <c r="F14" s="4" t="s">
        <v>140</v>
      </c>
      <c r="G14" s="54">
        <v>5</v>
      </c>
      <c r="H14" s="5" t="s">
        <v>144</v>
      </c>
      <c r="I14" s="4" t="s">
        <v>522</v>
      </c>
      <c r="J14" s="4" t="s">
        <v>571</v>
      </c>
      <c r="K14" s="29" t="s">
        <v>79</v>
      </c>
      <c r="L14" s="39">
        <f t="shared" si="2"/>
        <v>2</v>
      </c>
      <c r="M14" s="14" t="s">
        <v>75</v>
      </c>
      <c r="N14" s="57">
        <f t="shared" si="3"/>
        <v>7</v>
      </c>
      <c r="O14" s="15">
        <f t="shared" si="9"/>
        <v>14</v>
      </c>
      <c r="P14" s="14" t="s">
        <v>85</v>
      </c>
      <c r="Q14" s="57" t="str">
        <f t="shared" si="4"/>
        <v>0.9</v>
      </c>
      <c r="R14" s="15" t="e">
        <f t="shared" si="10"/>
        <v>#VALUE!</v>
      </c>
      <c r="S14" s="1" t="e">
        <f t="shared" si="11"/>
        <v>#VALUE!</v>
      </c>
      <c r="T14" s="4"/>
      <c r="U14" s="29"/>
      <c r="V14" s="30" t="str">
        <f t="shared" si="12"/>
        <v/>
      </c>
      <c r="W14" s="14"/>
      <c r="X14" s="30"/>
      <c r="Y14" s="15" t="e">
        <f t="shared" si="13"/>
        <v>#VALUE!</v>
      </c>
      <c r="Z14" s="1" t="e">
        <f t="shared" si="14"/>
        <v>#VALUE!</v>
      </c>
      <c r="AA14" s="8"/>
      <c r="AB14" s="8"/>
      <c r="AC14" s="6"/>
      <c r="AD14" s="33">
        <v>0</v>
      </c>
      <c r="AE14" s="6"/>
      <c r="AF14" s="6"/>
      <c r="AG14" s="6"/>
      <c r="AH14" s="8"/>
      <c r="AI14" s="6"/>
    </row>
    <row r="15" spans="1:35" ht="29" x14ac:dyDescent="0.35">
      <c r="A15" s="51">
        <v>44651</v>
      </c>
      <c r="B15" s="4" t="s">
        <v>348</v>
      </c>
      <c r="C15" s="4" t="s">
        <v>356</v>
      </c>
      <c r="D15" s="4" t="s">
        <v>418</v>
      </c>
      <c r="E15" s="4" t="s">
        <v>419</v>
      </c>
      <c r="F15" s="4" t="s">
        <v>140</v>
      </c>
      <c r="G15" s="3">
        <v>5</v>
      </c>
      <c r="H15" s="5" t="s">
        <v>144</v>
      </c>
      <c r="I15" s="4" t="s">
        <v>522</v>
      </c>
      <c r="J15" s="4" t="s">
        <v>571</v>
      </c>
      <c r="K15" s="29" t="s">
        <v>79</v>
      </c>
      <c r="L15" s="39">
        <f t="shared" si="2"/>
        <v>2</v>
      </c>
      <c r="M15" s="14" t="s">
        <v>75</v>
      </c>
      <c r="N15" s="57">
        <f t="shared" si="3"/>
        <v>7</v>
      </c>
      <c r="O15" s="15">
        <f t="shared" si="9"/>
        <v>14</v>
      </c>
      <c r="P15" s="14" t="s">
        <v>85</v>
      </c>
      <c r="Q15" s="57" t="str">
        <f t="shared" si="4"/>
        <v>0.9</v>
      </c>
      <c r="R15" s="15" t="e">
        <f t="shared" si="10"/>
        <v>#VALUE!</v>
      </c>
      <c r="S15" s="1" t="e">
        <f t="shared" si="11"/>
        <v>#VALUE!</v>
      </c>
      <c r="T15" s="4"/>
      <c r="U15" s="29"/>
      <c r="V15" s="30" t="str">
        <f t="shared" si="12"/>
        <v/>
      </c>
      <c r="W15" s="14"/>
      <c r="X15" s="30"/>
      <c r="Y15" s="15" t="e">
        <f t="shared" si="13"/>
        <v>#VALUE!</v>
      </c>
      <c r="Z15" s="1" t="e">
        <f t="shared" si="14"/>
        <v>#VALUE!</v>
      </c>
      <c r="AA15" s="8"/>
      <c r="AB15" s="8"/>
      <c r="AC15" s="6"/>
      <c r="AD15" s="33">
        <v>0</v>
      </c>
      <c r="AE15" s="6"/>
      <c r="AF15" s="6"/>
      <c r="AG15" s="6"/>
      <c r="AH15" s="8"/>
      <c r="AI15" s="6"/>
    </row>
    <row r="16" spans="1:35" ht="29" x14ac:dyDescent="0.35">
      <c r="A16" s="51">
        <v>44651</v>
      </c>
      <c r="B16" s="4" t="s">
        <v>348</v>
      </c>
      <c r="C16" s="4" t="s">
        <v>357</v>
      </c>
      <c r="D16" s="4" t="s">
        <v>418</v>
      </c>
      <c r="E16" s="4" t="s">
        <v>419</v>
      </c>
      <c r="F16" s="4" t="s">
        <v>140</v>
      </c>
      <c r="G16" s="54">
        <v>5</v>
      </c>
      <c r="H16" s="5" t="s">
        <v>144</v>
      </c>
      <c r="I16" s="4" t="s">
        <v>522</v>
      </c>
      <c r="J16" s="4" t="s">
        <v>571</v>
      </c>
      <c r="K16" s="29" t="s">
        <v>79</v>
      </c>
      <c r="L16" s="39">
        <f t="shared" si="2"/>
        <v>2</v>
      </c>
      <c r="M16" s="14" t="s">
        <v>75</v>
      </c>
      <c r="N16" s="57">
        <f t="shared" si="3"/>
        <v>7</v>
      </c>
      <c r="O16" s="15">
        <f t="shared" si="9"/>
        <v>14</v>
      </c>
      <c r="P16" s="14" t="s">
        <v>85</v>
      </c>
      <c r="Q16" s="57" t="str">
        <f t="shared" si="4"/>
        <v>0.9</v>
      </c>
      <c r="R16" s="15" t="e">
        <f t="shared" si="10"/>
        <v>#VALUE!</v>
      </c>
      <c r="S16" s="1" t="e">
        <f t="shared" si="11"/>
        <v>#VALUE!</v>
      </c>
      <c r="T16" s="4"/>
      <c r="U16" s="29"/>
      <c r="V16" s="30" t="str">
        <f t="shared" si="12"/>
        <v/>
      </c>
      <c r="W16" s="14"/>
      <c r="X16" s="30"/>
      <c r="Y16" s="15" t="e">
        <f t="shared" si="13"/>
        <v>#VALUE!</v>
      </c>
      <c r="Z16" s="1" t="e">
        <f t="shared" si="14"/>
        <v>#VALUE!</v>
      </c>
      <c r="AA16" s="8"/>
      <c r="AB16" s="8"/>
      <c r="AC16" s="6"/>
      <c r="AD16" s="33">
        <v>0</v>
      </c>
      <c r="AE16" s="6"/>
      <c r="AF16" s="6"/>
      <c r="AG16" s="6"/>
      <c r="AH16" s="8"/>
      <c r="AI16" s="6"/>
    </row>
    <row r="17" spans="1:35" ht="43.5" x14ac:dyDescent="0.35">
      <c r="A17" s="51">
        <v>44651</v>
      </c>
      <c r="B17" s="4" t="s">
        <v>358</v>
      </c>
      <c r="C17" s="4" t="s">
        <v>359</v>
      </c>
      <c r="D17" s="4" t="s">
        <v>420</v>
      </c>
      <c r="E17" s="4" t="s">
        <v>421</v>
      </c>
      <c r="F17" s="4" t="s">
        <v>140</v>
      </c>
      <c r="G17" s="3">
        <v>5</v>
      </c>
      <c r="H17" s="5" t="s">
        <v>149</v>
      </c>
      <c r="I17" s="4" t="s">
        <v>523</v>
      </c>
      <c r="J17" s="4" t="s">
        <v>570</v>
      </c>
      <c r="K17" s="29" t="s">
        <v>79</v>
      </c>
      <c r="L17" s="39">
        <f t="shared" si="2"/>
        <v>2</v>
      </c>
      <c r="M17" s="14" t="s">
        <v>76</v>
      </c>
      <c r="N17" s="57" t="str">
        <f t="shared" si="3"/>
        <v>10</v>
      </c>
      <c r="O17" s="15">
        <f t="shared" si="9"/>
        <v>20</v>
      </c>
      <c r="P17" s="14" t="s">
        <v>87</v>
      </c>
      <c r="Q17" s="57" t="str">
        <f t="shared" si="4"/>
        <v>0.1</v>
      </c>
      <c r="R17" s="15" t="e">
        <f t="shared" si="10"/>
        <v>#VALUE!</v>
      </c>
      <c r="S17" s="1" t="e">
        <f t="shared" si="11"/>
        <v>#VALUE!</v>
      </c>
      <c r="T17" s="4"/>
      <c r="U17" s="29"/>
      <c r="V17" s="30" t="str">
        <f t="shared" si="12"/>
        <v/>
      </c>
      <c r="W17" s="14"/>
      <c r="X17" s="30"/>
      <c r="Y17" s="15" t="e">
        <f t="shared" si="13"/>
        <v>#VALUE!</v>
      </c>
      <c r="Z17" s="1" t="e">
        <f t="shared" si="14"/>
        <v>#VALUE!</v>
      </c>
      <c r="AA17" s="8"/>
      <c r="AB17" s="8"/>
      <c r="AC17" s="6"/>
      <c r="AD17" s="33">
        <v>0</v>
      </c>
      <c r="AE17" s="6"/>
      <c r="AF17" s="6"/>
      <c r="AG17" s="6"/>
      <c r="AH17" s="8"/>
      <c r="AI17" s="6"/>
    </row>
    <row r="18" spans="1:35" ht="43.5" x14ac:dyDescent="0.35">
      <c r="A18" s="51">
        <v>44651</v>
      </c>
      <c r="B18" s="4" t="s">
        <v>348</v>
      </c>
      <c r="C18" s="4" t="s">
        <v>359</v>
      </c>
      <c r="D18" s="4" t="s">
        <v>422</v>
      </c>
      <c r="E18" s="4" t="s">
        <v>423</v>
      </c>
      <c r="F18" s="4" t="s">
        <v>140</v>
      </c>
      <c r="G18" s="54">
        <v>5</v>
      </c>
      <c r="H18" s="5" t="s">
        <v>149</v>
      </c>
      <c r="I18" s="4" t="s">
        <v>524</v>
      </c>
      <c r="J18" s="4" t="s">
        <v>570</v>
      </c>
      <c r="K18" s="29" t="s">
        <v>78</v>
      </c>
      <c r="L18" s="39" t="str">
        <f t="shared" si="2"/>
        <v>3</v>
      </c>
      <c r="M18" s="14" t="s">
        <v>76</v>
      </c>
      <c r="N18" s="57" t="str">
        <f t="shared" si="3"/>
        <v>10</v>
      </c>
      <c r="O18" s="15">
        <f t="shared" si="9"/>
        <v>30</v>
      </c>
      <c r="P18" s="14" t="s">
        <v>87</v>
      </c>
      <c r="Q18" s="57" t="str">
        <f t="shared" si="4"/>
        <v>0.1</v>
      </c>
      <c r="R18" s="15" t="e">
        <f t="shared" si="10"/>
        <v>#VALUE!</v>
      </c>
      <c r="S18" s="1" t="e">
        <f t="shared" si="11"/>
        <v>#VALUE!</v>
      </c>
      <c r="T18" s="4"/>
      <c r="U18" s="29"/>
      <c r="V18" s="30" t="str">
        <f t="shared" si="12"/>
        <v/>
      </c>
      <c r="W18" s="14"/>
      <c r="X18" s="30"/>
      <c r="Y18" s="15" t="e">
        <f t="shared" si="13"/>
        <v>#VALUE!</v>
      </c>
      <c r="Z18" s="1" t="e">
        <f t="shared" si="14"/>
        <v>#VALUE!</v>
      </c>
      <c r="AA18" s="8"/>
      <c r="AB18" s="8"/>
      <c r="AC18" s="6"/>
      <c r="AD18" s="33">
        <v>0</v>
      </c>
      <c r="AE18" s="6"/>
      <c r="AF18" s="6"/>
      <c r="AG18" s="6"/>
      <c r="AH18" s="8"/>
      <c r="AI18" s="6"/>
    </row>
    <row r="19" spans="1:35" ht="29" x14ac:dyDescent="0.35">
      <c r="A19" s="51">
        <v>44651</v>
      </c>
      <c r="B19" s="4" t="s">
        <v>360</v>
      </c>
      <c r="C19" s="4" t="s">
        <v>359</v>
      </c>
      <c r="D19" s="4" t="s">
        <v>424</v>
      </c>
      <c r="E19" s="4" t="s">
        <v>425</v>
      </c>
      <c r="F19" s="4" t="s">
        <v>140</v>
      </c>
      <c r="G19" s="3">
        <v>5</v>
      </c>
      <c r="H19" s="5" t="s">
        <v>144</v>
      </c>
      <c r="I19" s="4" t="s">
        <v>525</v>
      </c>
      <c r="J19" s="4" t="s">
        <v>568</v>
      </c>
      <c r="K19" s="29" t="s">
        <v>79</v>
      </c>
      <c r="L19" s="39">
        <f t="shared" si="2"/>
        <v>2</v>
      </c>
      <c r="M19" s="14" t="s">
        <v>74</v>
      </c>
      <c r="N19" s="57" t="str">
        <f t="shared" si="3"/>
        <v>4</v>
      </c>
      <c r="O19" s="15">
        <f t="shared" si="9"/>
        <v>8</v>
      </c>
      <c r="P19" s="14" t="s">
        <v>84</v>
      </c>
      <c r="Q19" s="57">
        <f t="shared" si="4"/>
        <v>0.7</v>
      </c>
      <c r="R19" s="15">
        <f t="shared" si="10"/>
        <v>5.6</v>
      </c>
      <c r="S19" s="1" t="str">
        <f t="shared" si="11"/>
        <v>PRIORITE 3</v>
      </c>
      <c r="T19" s="4"/>
      <c r="U19" s="29"/>
      <c r="V19" s="30" t="str">
        <f t="shared" si="12"/>
        <v/>
      </c>
      <c r="W19" s="14"/>
      <c r="X19" s="30"/>
      <c r="Y19" s="15" t="e">
        <f t="shared" si="13"/>
        <v>#VALUE!</v>
      </c>
      <c r="Z19" s="1" t="e">
        <f t="shared" si="14"/>
        <v>#VALUE!</v>
      </c>
      <c r="AA19" s="8"/>
      <c r="AB19" s="8"/>
      <c r="AC19" s="6"/>
      <c r="AD19" s="33">
        <v>0</v>
      </c>
      <c r="AE19" s="6"/>
      <c r="AF19" s="6"/>
      <c r="AG19" s="6"/>
      <c r="AH19" s="8"/>
      <c r="AI19" s="6"/>
    </row>
    <row r="20" spans="1:35" ht="43.5" x14ac:dyDescent="0.35">
      <c r="A20" s="51">
        <v>44651</v>
      </c>
      <c r="B20" s="4" t="s">
        <v>348</v>
      </c>
      <c r="C20" s="4" t="s">
        <v>361</v>
      </c>
      <c r="D20" s="4" t="s">
        <v>426</v>
      </c>
      <c r="E20" s="4" t="s">
        <v>423</v>
      </c>
      <c r="F20" s="4" t="s">
        <v>140</v>
      </c>
      <c r="G20" s="3">
        <v>5</v>
      </c>
      <c r="H20" s="5" t="s">
        <v>149</v>
      </c>
      <c r="I20" s="4" t="s">
        <v>526</v>
      </c>
      <c r="J20" s="4" t="s">
        <v>572</v>
      </c>
      <c r="K20" s="29" t="s">
        <v>79</v>
      </c>
      <c r="L20" s="39">
        <f t="shared" si="2"/>
        <v>2</v>
      </c>
      <c r="M20" s="14" t="s">
        <v>76</v>
      </c>
      <c r="N20" s="57" t="str">
        <f t="shared" si="3"/>
        <v>10</v>
      </c>
      <c r="O20" s="15">
        <f t="shared" si="9"/>
        <v>20</v>
      </c>
      <c r="P20" s="14" t="s">
        <v>83</v>
      </c>
      <c r="Q20" s="57" t="str">
        <f t="shared" si="4"/>
        <v>0.4</v>
      </c>
      <c r="R20" s="15" t="e">
        <f t="shared" si="10"/>
        <v>#VALUE!</v>
      </c>
      <c r="S20" s="1" t="e">
        <f t="shared" si="11"/>
        <v>#VALUE!</v>
      </c>
      <c r="T20" s="4"/>
      <c r="U20" s="29"/>
      <c r="V20" s="30" t="str">
        <f t="shared" si="12"/>
        <v/>
      </c>
      <c r="W20" s="14"/>
      <c r="X20" s="30"/>
      <c r="Y20" s="15" t="e">
        <f t="shared" si="13"/>
        <v>#VALUE!</v>
      </c>
      <c r="Z20" s="1" t="e">
        <f t="shared" si="14"/>
        <v>#VALUE!</v>
      </c>
      <c r="AA20" s="8"/>
      <c r="AB20" s="8"/>
      <c r="AC20" s="6"/>
      <c r="AD20" s="33">
        <v>0</v>
      </c>
      <c r="AE20" s="6"/>
      <c r="AF20" s="6"/>
      <c r="AG20" s="6"/>
      <c r="AH20" s="8"/>
      <c r="AI20" s="6"/>
    </row>
    <row r="21" spans="1:35" ht="29" x14ac:dyDescent="0.35">
      <c r="A21" s="51">
        <v>44651</v>
      </c>
      <c r="B21" s="4" t="s">
        <v>348</v>
      </c>
      <c r="C21" s="4" t="s">
        <v>362</v>
      </c>
      <c r="D21" s="4" t="s">
        <v>427</v>
      </c>
      <c r="E21" s="4" t="s">
        <v>421</v>
      </c>
      <c r="F21" s="4" t="s">
        <v>140</v>
      </c>
      <c r="G21" s="54">
        <v>5</v>
      </c>
      <c r="H21" s="5" t="s">
        <v>148</v>
      </c>
      <c r="I21" s="4" t="s">
        <v>527</v>
      </c>
      <c r="J21" s="4" t="s">
        <v>573</v>
      </c>
      <c r="K21" s="29" t="s">
        <v>79</v>
      </c>
      <c r="L21" s="39">
        <f t="shared" si="2"/>
        <v>2</v>
      </c>
      <c r="M21" s="14" t="s">
        <v>75</v>
      </c>
      <c r="N21" s="57">
        <f t="shared" si="3"/>
        <v>7</v>
      </c>
      <c r="O21" s="15">
        <f t="shared" si="9"/>
        <v>14</v>
      </c>
      <c r="P21" s="14" t="s">
        <v>83</v>
      </c>
      <c r="Q21" s="57" t="str">
        <f t="shared" si="4"/>
        <v>0.4</v>
      </c>
      <c r="R21" s="15" t="e">
        <f t="shared" si="10"/>
        <v>#VALUE!</v>
      </c>
      <c r="S21" s="1" t="e">
        <f t="shared" si="11"/>
        <v>#VALUE!</v>
      </c>
      <c r="T21" s="4"/>
      <c r="U21" s="29"/>
      <c r="V21" s="30" t="str">
        <f t="shared" si="12"/>
        <v/>
      </c>
      <c r="W21" s="14"/>
      <c r="X21" s="30"/>
      <c r="Y21" s="15" t="e">
        <f t="shared" si="13"/>
        <v>#VALUE!</v>
      </c>
      <c r="Z21" s="1" t="e">
        <f t="shared" si="14"/>
        <v>#VALUE!</v>
      </c>
      <c r="AA21" s="8"/>
      <c r="AB21" s="8"/>
      <c r="AC21" s="6"/>
      <c r="AD21" s="33">
        <v>0</v>
      </c>
      <c r="AE21" s="6"/>
      <c r="AF21" s="6"/>
      <c r="AG21" s="6"/>
      <c r="AH21" s="8"/>
      <c r="AI21" s="6"/>
    </row>
    <row r="22" spans="1:35" ht="29" x14ac:dyDescent="0.35">
      <c r="A22" s="51">
        <v>44651</v>
      </c>
      <c r="B22" s="4" t="s">
        <v>348</v>
      </c>
      <c r="C22" s="4" t="s">
        <v>362</v>
      </c>
      <c r="D22" s="4" t="s">
        <v>427</v>
      </c>
      <c r="E22" s="4" t="s">
        <v>428</v>
      </c>
      <c r="F22" s="4" t="s">
        <v>140</v>
      </c>
      <c r="G22" s="3">
        <v>5</v>
      </c>
      <c r="H22" s="5" t="s">
        <v>149</v>
      </c>
      <c r="I22" s="4" t="s">
        <v>528</v>
      </c>
      <c r="J22" s="4" t="s">
        <v>572</v>
      </c>
      <c r="K22" s="29" t="s">
        <v>79</v>
      </c>
      <c r="L22" s="39">
        <f t="shared" si="2"/>
        <v>2</v>
      </c>
      <c r="M22" s="14" t="s">
        <v>76</v>
      </c>
      <c r="N22" s="57" t="str">
        <f t="shared" si="3"/>
        <v>10</v>
      </c>
      <c r="O22" s="15">
        <f t="shared" si="9"/>
        <v>20</v>
      </c>
      <c r="P22" s="14" t="s">
        <v>87</v>
      </c>
      <c r="Q22" s="57" t="str">
        <f t="shared" si="4"/>
        <v>0.1</v>
      </c>
      <c r="R22" s="15" t="e">
        <f t="shared" si="10"/>
        <v>#VALUE!</v>
      </c>
      <c r="S22" s="1" t="e">
        <f t="shared" si="11"/>
        <v>#VALUE!</v>
      </c>
      <c r="T22" s="4"/>
      <c r="U22" s="29"/>
      <c r="V22" s="30" t="str">
        <f t="shared" si="12"/>
        <v/>
      </c>
      <c r="W22" s="14"/>
      <c r="X22" s="30"/>
      <c r="Y22" s="15" t="e">
        <f t="shared" si="13"/>
        <v>#VALUE!</v>
      </c>
      <c r="Z22" s="1" t="e">
        <f t="shared" si="14"/>
        <v>#VALUE!</v>
      </c>
      <c r="AA22" s="8"/>
      <c r="AB22" s="8"/>
      <c r="AC22" s="6"/>
      <c r="AD22" s="33">
        <v>0</v>
      </c>
      <c r="AE22" s="6"/>
      <c r="AF22" s="6"/>
      <c r="AG22" s="6"/>
      <c r="AH22" s="8"/>
      <c r="AI22" s="6"/>
    </row>
    <row r="23" spans="1:35" ht="29" x14ac:dyDescent="0.35">
      <c r="A23" s="51">
        <v>44651</v>
      </c>
      <c r="B23" s="4" t="s">
        <v>348</v>
      </c>
      <c r="C23" s="4" t="s">
        <v>362</v>
      </c>
      <c r="D23" s="4" t="s">
        <v>429</v>
      </c>
      <c r="E23" s="4" t="s">
        <v>425</v>
      </c>
      <c r="F23" s="4" t="s">
        <v>141</v>
      </c>
      <c r="G23" s="54">
        <v>5</v>
      </c>
      <c r="H23" s="5" t="s">
        <v>255</v>
      </c>
      <c r="I23" s="4" t="s">
        <v>529</v>
      </c>
      <c r="J23" s="4" t="s">
        <v>574</v>
      </c>
      <c r="K23" s="29" t="s">
        <v>78</v>
      </c>
      <c r="L23" s="39" t="str">
        <f t="shared" si="2"/>
        <v>3</v>
      </c>
      <c r="M23" s="14" t="s">
        <v>75</v>
      </c>
      <c r="N23" s="57">
        <f t="shared" si="3"/>
        <v>7</v>
      </c>
      <c r="O23" s="15">
        <f t="shared" si="9"/>
        <v>21</v>
      </c>
      <c r="P23" s="14" t="s">
        <v>83</v>
      </c>
      <c r="Q23" s="57" t="str">
        <f t="shared" si="4"/>
        <v>0.4</v>
      </c>
      <c r="R23" s="15" t="e">
        <f t="shared" si="10"/>
        <v>#VALUE!</v>
      </c>
      <c r="S23" s="1" t="e">
        <f t="shared" si="11"/>
        <v>#VALUE!</v>
      </c>
      <c r="T23" s="4"/>
      <c r="U23" s="29"/>
      <c r="V23" s="30" t="str">
        <f t="shared" si="12"/>
        <v/>
      </c>
      <c r="W23" s="14"/>
      <c r="X23" s="30"/>
      <c r="Y23" s="15" t="e">
        <f t="shared" si="13"/>
        <v>#VALUE!</v>
      </c>
      <c r="Z23" s="1" t="e">
        <f t="shared" si="14"/>
        <v>#VALUE!</v>
      </c>
      <c r="AA23" s="8"/>
      <c r="AB23" s="8"/>
      <c r="AC23" s="6"/>
      <c r="AD23" s="33">
        <v>0</v>
      </c>
      <c r="AE23" s="6"/>
      <c r="AF23" s="6"/>
      <c r="AG23" s="6"/>
      <c r="AH23" s="8"/>
      <c r="AI23" s="6"/>
    </row>
    <row r="24" spans="1:35" ht="29" x14ac:dyDescent="0.35">
      <c r="A24" s="51">
        <v>44651</v>
      </c>
      <c r="B24" s="4" t="s">
        <v>348</v>
      </c>
      <c r="C24" s="4" t="s">
        <v>362</v>
      </c>
      <c r="D24" s="4" t="s">
        <v>429</v>
      </c>
      <c r="E24" s="4" t="s">
        <v>425</v>
      </c>
      <c r="F24" s="4" t="s">
        <v>508</v>
      </c>
      <c r="G24" s="3">
        <v>5</v>
      </c>
      <c r="H24" s="5" t="s">
        <v>255</v>
      </c>
      <c r="I24" s="4" t="s">
        <v>529</v>
      </c>
      <c r="J24" s="4" t="s">
        <v>574</v>
      </c>
      <c r="K24" s="29" t="s">
        <v>78</v>
      </c>
      <c r="L24" s="39" t="str">
        <f t="shared" si="2"/>
        <v>3</v>
      </c>
      <c r="M24" s="14" t="s">
        <v>75</v>
      </c>
      <c r="N24" s="57">
        <f t="shared" si="3"/>
        <v>7</v>
      </c>
      <c r="O24" s="15">
        <f t="shared" si="9"/>
        <v>21</v>
      </c>
      <c r="P24" s="14" t="s">
        <v>83</v>
      </c>
      <c r="Q24" s="57" t="str">
        <f t="shared" si="4"/>
        <v>0.4</v>
      </c>
      <c r="R24" s="15" t="e">
        <f t="shared" si="10"/>
        <v>#VALUE!</v>
      </c>
      <c r="S24" s="1" t="e">
        <f t="shared" si="11"/>
        <v>#VALUE!</v>
      </c>
      <c r="T24" s="4"/>
      <c r="U24" s="29"/>
      <c r="V24" s="30" t="str">
        <f t="shared" si="12"/>
        <v/>
      </c>
      <c r="W24" s="14"/>
      <c r="X24" s="30"/>
      <c r="Y24" s="15" t="e">
        <f t="shared" si="13"/>
        <v>#VALUE!</v>
      </c>
      <c r="Z24" s="1" t="e">
        <f t="shared" si="14"/>
        <v>#VALUE!</v>
      </c>
      <c r="AA24" s="8"/>
      <c r="AB24" s="8"/>
      <c r="AC24" s="6"/>
      <c r="AD24" s="33">
        <v>0</v>
      </c>
      <c r="AE24" s="6"/>
      <c r="AF24" s="6"/>
      <c r="AG24" s="6"/>
      <c r="AH24" s="8"/>
      <c r="AI24" s="6"/>
    </row>
    <row r="25" spans="1:35" ht="43.5" x14ac:dyDescent="0.35">
      <c r="A25" s="51">
        <v>44651</v>
      </c>
      <c r="B25" s="4" t="s">
        <v>348</v>
      </c>
      <c r="C25" s="4" t="s">
        <v>362</v>
      </c>
      <c r="D25" s="4" t="s">
        <v>430</v>
      </c>
      <c r="E25" s="4" t="s">
        <v>425</v>
      </c>
      <c r="F25" s="4" t="s">
        <v>141</v>
      </c>
      <c r="G25" s="54">
        <v>5</v>
      </c>
      <c r="H25" s="5" t="s">
        <v>255</v>
      </c>
      <c r="I25" s="4" t="s">
        <v>530</v>
      </c>
      <c r="J25" s="4" t="s">
        <v>575</v>
      </c>
      <c r="K25" s="29" t="s">
        <v>79</v>
      </c>
      <c r="L25" s="39">
        <f t="shared" si="2"/>
        <v>2</v>
      </c>
      <c r="M25" s="14" t="s">
        <v>75</v>
      </c>
      <c r="N25" s="57">
        <f t="shared" si="3"/>
        <v>7</v>
      </c>
      <c r="O25" s="15">
        <f t="shared" si="9"/>
        <v>14</v>
      </c>
      <c r="P25" s="14" t="s">
        <v>87</v>
      </c>
      <c r="Q25" s="57" t="str">
        <f t="shared" si="4"/>
        <v>0.1</v>
      </c>
      <c r="R25" s="15" t="e">
        <f t="shared" si="10"/>
        <v>#VALUE!</v>
      </c>
      <c r="S25" s="1" t="e">
        <f t="shared" si="11"/>
        <v>#VALUE!</v>
      </c>
      <c r="T25" s="4"/>
      <c r="U25" s="29"/>
      <c r="V25" s="30" t="str">
        <f t="shared" si="12"/>
        <v/>
      </c>
      <c r="W25" s="14"/>
      <c r="X25" s="30"/>
      <c r="Y25" s="15" t="e">
        <f t="shared" si="13"/>
        <v>#VALUE!</v>
      </c>
      <c r="Z25" s="1" t="e">
        <f t="shared" si="14"/>
        <v>#VALUE!</v>
      </c>
      <c r="AA25" s="8"/>
      <c r="AB25" s="8"/>
      <c r="AC25" s="6"/>
      <c r="AD25" s="33">
        <v>0</v>
      </c>
      <c r="AE25" s="6"/>
      <c r="AF25" s="6"/>
      <c r="AG25" s="6"/>
      <c r="AH25" s="8"/>
      <c r="AI25" s="6"/>
    </row>
    <row r="26" spans="1:35" ht="43.5" x14ac:dyDescent="0.35">
      <c r="A26" s="51">
        <v>44651</v>
      </c>
      <c r="B26" s="4" t="s">
        <v>348</v>
      </c>
      <c r="C26" s="4" t="s">
        <v>362</v>
      </c>
      <c r="D26" s="4" t="s">
        <v>430</v>
      </c>
      <c r="E26" s="4" t="s">
        <v>425</v>
      </c>
      <c r="F26" s="4" t="s">
        <v>508</v>
      </c>
      <c r="G26" s="3">
        <v>5</v>
      </c>
      <c r="H26" s="5" t="s">
        <v>255</v>
      </c>
      <c r="I26" s="4" t="s">
        <v>530</v>
      </c>
      <c r="J26" s="4" t="s">
        <v>575</v>
      </c>
      <c r="K26" s="29" t="s">
        <v>79</v>
      </c>
      <c r="L26" s="39">
        <f t="shared" si="2"/>
        <v>2</v>
      </c>
      <c r="M26" s="14" t="s">
        <v>75</v>
      </c>
      <c r="N26" s="57">
        <f t="shared" si="3"/>
        <v>7</v>
      </c>
      <c r="O26" s="15">
        <f t="shared" si="9"/>
        <v>14</v>
      </c>
      <c r="P26" s="14" t="s">
        <v>87</v>
      </c>
      <c r="Q26" s="57" t="str">
        <f t="shared" si="4"/>
        <v>0.1</v>
      </c>
      <c r="R26" s="15" t="e">
        <f t="shared" si="10"/>
        <v>#VALUE!</v>
      </c>
      <c r="S26" s="1" t="e">
        <f t="shared" si="11"/>
        <v>#VALUE!</v>
      </c>
      <c r="T26" s="4"/>
      <c r="U26" s="29"/>
      <c r="V26" s="30" t="str">
        <f t="shared" si="12"/>
        <v/>
      </c>
      <c r="W26" s="14"/>
      <c r="X26" s="30"/>
      <c r="Y26" s="15" t="e">
        <f t="shared" si="13"/>
        <v>#VALUE!</v>
      </c>
      <c r="Z26" s="1" t="e">
        <f t="shared" si="14"/>
        <v>#VALUE!</v>
      </c>
      <c r="AA26" s="8"/>
      <c r="AB26" s="8"/>
      <c r="AC26" s="6"/>
      <c r="AD26" s="33">
        <v>0</v>
      </c>
      <c r="AE26" s="6"/>
      <c r="AF26" s="6"/>
      <c r="AG26" s="6"/>
      <c r="AH26" s="8"/>
      <c r="AI26" s="6"/>
    </row>
    <row r="27" spans="1:35" ht="29" x14ac:dyDescent="0.35">
      <c r="A27" s="51">
        <v>44651</v>
      </c>
      <c r="B27" s="4" t="s">
        <v>348</v>
      </c>
      <c r="C27" s="4" t="s">
        <v>363</v>
      </c>
      <c r="D27" s="4" t="s">
        <v>431</v>
      </c>
      <c r="E27" s="4" t="s">
        <v>423</v>
      </c>
      <c r="F27" s="4" t="s">
        <v>140</v>
      </c>
      <c r="G27" s="54">
        <v>5</v>
      </c>
      <c r="H27" s="5" t="s">
        <v>149</v>
      </c>
      <c r="I27" s="4" t="s">
        <v>531</v>
      </c>
      <c r="J27" s="4" t="s">
        <v>572</v>
      </c>
      <c r="K27" s="29" t="s">
        <v>79</v>
      </c>
      <c r="L27" s="39">
        <f t="shared" si="2"/>
        <v>2</v>
      </c>
      <c r="M27" s="14" t="s">
        <v>75</v>
      </c>
      <c r="N27" s="57">
        <f t="shared" si="3"/>
        <v>7</v>
      </c>
      <c r="O27" s="15">
        <f t="shared" si="9"/>
        <v>14</v>
      </c>
      <c r="P27" s="14" t="s">
        <v>87</v>
      </c>
      <c r="Q27" s="57" t="str">
        <f t="shared" si="4"/>
        <v>0.1</v>
      </c>
      <c r="R27" s="15" t="e">
        <f t="shared" si="10"/>
        <v>#VALUE!</v>
      </c>
      <c r="S27" s="1" t="e">
        <f t="shared" si="11"/>
        <v>#VALUE!</v>
      </c>
      <c r="T27" s="4"/>
      <c r="U27" s="29"/>
      <c r="V27" s="30" t="str">
        <f t="shared" si="12"/>
        <v/>
      </c>
      <c r="W27" s="14"/>
      <c r="X27" s="30"/>
      <c r="Y27" s="15" t="e">
        <f t="shared" si="13"/>
        <v>#VALUE!</v>
      </c>
      <c r="Z27" s="1" t="e">
        <f t="shared" si="14"/>
        <v>#VALUE!</v>
      </c>
      <c r="AA27" s="8"/>
      <c r="AB27" s="8"/>
      <c r="AC27" s="6"/>
      <c r="AD27" s="33">
        <v>0</v>
      </c>
      <c r="AE27" s="6"/>
      <c r="AF27" s="6"/>
      <c r="AG27" s="6"/>
      <c r="AH27" s="8"/>
      <c r="AI27" s="6"/>
    </row>
    <row r="28" spans="1:35" ht="43.5" x14ac:dyDescent="0.35">
      <c r="A28" s="51">
        <v>44651</v>
      </c>
      <c r="B28" s="4" t="s">
        <v>348</v>
      </c>
      <c r="C28" s="4" t="s">
        <v>364</v>
      </c>
      <c r="D28" s="4" t="s">
        <v>432</v>
      </c>
      <c r="E28" s="4" t="s">
        <v>425</v>
      </c>
      <c r="F28" s="4" t="s">
        <v>141</v>
      </c>
      <c r="G28" s="3">
        <v>5</v>
      </c>
      <c r="H28" s="5" t="s">
        <v>255</v>
      </c>
      <c r="I28" s="4" t="s">
        <v>22</v>
      </c>
      <c r="J28" s="4" t="s">
        <v>576</v>
      </c>
      <c r="K28" s="29" t="s">
        <v>79</v>
      </c>
      <c r="L28" s="39">
        <f t="shared" si="2"/>
        <v>2</v>
      </c>
      <c r="M28" s="14" t="s">
        <v>75</v>
      </c>
      <c r="N28" s="57">
        <f t="shared" si="3"/>
        <v>7</v>
      </c>
      <c r="O28" s="15">
        <f t="shared" si="9"/>
        <v>14</v>
      </c>
      <c r="P28" s="14" t="s">
        <v>83</v>
      </c>
      <c r="Q28" s="57" t="str">
        <f t="shared" si="4"/>
        <v>0.4</v>
      </c>
      <c r="R28" s="15" t="e">
        <f t="shared" si="10"/>
        <v>#VALUE!</v>
      </c>
      <c r="S28" s="1" t="e">
        <f t="shared" si="11"/>
        <v>#VALUE!</v>
      </c>
      <c r="T28" s="4"/>
      <c r="U28" s="29"/>
      <c r="V28" s="30" t="str">
        <f t="shared" si="12"/>
        <v/>
      </c>
      <c r="W28" s="14"/>
      <c r="X28" s="30"/>
      <c r="Y28" s="15" t="e">
        <f t="shared" si="13"/>
        <v>#VALUE!</v>
      </c>
      <c r="Z28" s="1" t="e">
        <f t="shared" si="14"/>
        <v>#VALUE!</v>
      </c>
      <c r="AA28" s="8"/>
      <c r="AB28" s="8"/>
      <c r="AC28" s="6"/>
      <c r="AD28" s="33">
        <v>0</v>
      </c>
      <c r="AE28" s="6"/>
      <c r="AF28" s="6"/>
      <c r="AG28" s="6"/>
      <c r="AH28" s="8"/>
      <c r="AI28" s="6"/>
    </row>
    <row r="29" spans="1:35" ht="43.5" x14ac:dyDescent="0.35">
      <c r="A29" s="51">
        <v>44651</v>
      </c>
      <c r="B29" s="4" t="s">
        <v>348</v>
      </c>
      <c r="C29" s="4" t="s">
        <v>364</v>
      </c>
      <c r="D29" s="4" t="s">
        <v>432</v>
      </c>
      <c r="E29" s="4" t="s">
        <v>425</v>
      </c>
      <c r="F29" s="4" t="s">
        <v>140</v>
      </c>
      <c r="G29" s="54">
        <v>5</v>
      </c>
      <c r="H29" s="5" t="s">
        <v>255</v>
      </c>
      <c r="I29" s="4" t="s">
        <v>22</v>
      </c>
      <c r="J29" s="4" t="s">
        <v>576</v>
      </c>
      <c r="K29" s="29" t="s">
        <v>79</v>
      </c>
      <c r="L29" s="39">
        <f t="shared" si="2"/>
        <v>2</v>
      </c>
      <c r="M29" s="14" t="s">
        <v>75</v>
      </c>
      <c r="N29" s="57">
        <f t="shared" si="3"/>
        <v>7</v>
      </c>
      <c r="O29" s="15">
        <f t="shared" si="9"/>
        <v>14</v>
      </c>
      <c r="P29" s="14" t="s">
        <v>83</v>
      </c>
      <c r="Q29" s="57" t="str">
        <f t="shared" si="4"/>
        <v>0.4</v>
      </c>
      <c r="R29" s="15" t="e">
        <f t="shared" si="10"/>
        <v>#VALUE!</v>
      </c>
      <c r="S29" s="1" t="e">
        <f t="shared" si="11"/>
        <v>#VALUE!</v>
      </c>
      <c r="T29" s="4"/>
      <c r="U29" s="29"/>
      <c r="V29" s="30" t="str">
        <f t="shared" si="12"/>
        <v/>
      </c>
      <c r="W29" s="14"/>
      <c r="X29" s="30"/>
      <c r="Y29" s="15" t="e">
        <f t="shared" si="13"/>
        <v>#VALUE!</v>
      </c>
      <c r="Z29" s="1" t="e">
        <f t="shared" si="14"/>
        <v>#VALUE!</v>
      </c>
      <c r="AA29" s="8"/>
      <c r="AB29" s="8"/>
      <c r="AC29" s="6"/>
      <c r="AD29" s="33">
        <v>0</v>
      </c>
      <c r="AE29" s="6"/>
      <c r="AF29" s="6"/>
      <c r="AG29" s="6"/>
      <c r="AH29" s="8"/>
      <c r="AI29" s="6"/>
    </row>
    <row r="30" spans="1:35" ht="43.5" x14ac:dyDescent="0.35">
      <c r="A30" s="51">
        <v>44651</v>
      </c>
      <c r="B30" s="4" t="s">
        <v>348</v>
      </c>
      <c r="C30" s="4" t="s">
        <v>364</v>
      </c>
      <c r="D30" s="4" t="s">
        <v>432</v>
      </c>
      <c r="E30" s="4" t="s">
        <v>410</v>
      </c>
      <c r="F30" s="4" t="s">
        <v>140</v>
      </c>
      <c r="G30" s="3">
        <v>5</v>
      </c>
      <c r="H30" s="5" t="s">
        <v>137</v>
      </c>
      <c r="I30" s="4" t="s">
        <v>532</v>
      </c>
      <c r="J30" s="4" t="s">
        <v>577</v>
      </c>
      <c r="K30" s="29" t="s">
        <v>79</v>
      </c>
      <c r="L30" s="39">
        <f t="shared" si="2"/>
        <v>2</v>
      </c>
      <c r="M30" s="14" t="s">
        <v>76</v>
      </c>
      <c r="N30" s="57" t="str">
        <f t="shared" si="3"/>
        <v>10</v>
      </c>
      <c r="O30" s="15">
        <f t="shared" si="9"/>
        <v>20</v>
      </c>
      <c r="P30" s="14" t="s">
        <v>83</v>
      </c>
      <c r="Q30" s="57" t="str">
        <f t="shared" si="4"/>
        <v>0.4</v>
      </c>
      <c r="R30" s="15" t="e">
        <f t="shared" si="10"/>
        <v>#VALUE!</v>
      </c>
      <c r="S30" s="1" t="e">
        <f t="shared" si="11"/>
        <v>#VALUE!</v>
      </c>
      <c r="T30" s="4" t="s">
        <v>598</v>
      </c>
      <c r="U30" s="29"/>
      <c r="V30" s="30" t="str">
        <f t="shared" si="12"/>
        <v/>
      </c>
      <c r="W30" s="14"/>
      <c r="X30" s="30"/>
      <c r="Y30" s="15" t="e">
        <f t="shared" si="13"/>
        <v>#VALUE!</v>
      </c>
      <c r="Z30" s="1" t="e">
        <f t="shared" si="14"/>
        <v>#VALUE!</v>
      </c>
      <c r="AA30" s="8"/>
      <c r="AB30" s="8"/>
      <c r="AC30" s="6"/>
      <c r="AD30" s="33">
        <v>0</v>
      </c>
      <c r="AE30" s="6"/>
      <c r="AF30" s="6"/>
      <c r="AG30" s="6"/>
      <c r="AH30" s="8"/>
      <c r="AI30" s="6"/>
    </row>
    <row r="31" spans="1:35" ht="29" x14ac:dyDescent="0.35">
      <c r="A31" s="51">
        <v>44651</v>
      </c>
      <c r="B31" s="4" t="s">
        <v>348</v>
      </c>
      <c r="C31" s="4" t="s">
        <v>364</v>
      </c>
      <c r="D31" s="4" t="s">
        <v>433</v>
      </c>
      <c r="E31" s="4" t="s">
        <v>434</v>
      </c>
      <c r="F31" s="4" t="s">
        <v>140</v>
      </c>
      <c r="G31" s="54">
        <v>5</v>
      </c>
      <c r="H31" s="5" t="s">
        <v>149</v>
      </c>
      <c r="I31" s="4" t="s">
        <v>533</v>
      </c>
      <c r="J31" s="4" t="s">
        <v>572</v>
      </c>
      <c r="K31" s="29" t="s">
        <v>79</v>
      </c>
      <c r="L31" s="39">
        <f t="shared" si="2"/>
        <v>2</v>
      </c>
      <c r="M31" s="14" t="s">
        <v>75</v>
      </c>
      <c r="N31" s="57">
        <f t="shared" si="3"/>
        <v>7</v>
      </c>
      <c r="O31" s="15">
        <f t="shared" si="9"/>
        <v>14</v>
      </c>
      <c r="P31" s="14" t="s">
        <v>87</v>
      </c>
      <c r="Q31" s="57" t="str">
        <f t="shared" si="4"/>
        <v>0.1</v>
      </c>
      <c r="R31" s="15" t="e">
        <f t="shared" si="10"/>
        <v>#VALUE!</v>
      </c>
      <c r="S31" s="1" t="e">
        <f t="shared" si="11"/>
        <v>#VALUE!</v>
      </c>
      <c r="T31" s="4"/>
      <c r="U31" s="29"/>
      <c r="V31" s="30" t="str">
        <f t="shared" si="12"/>
        <v/>
      </c>
      <c r="W31" s="14"/>
      <c r="X31" s="30"/>
      <c r="Y31" s="15" t="e">
        <f t="shared" si="13"/>
        <v>#VALUE!</v>
      </c>
      <c r="Z31" s="1" t="e">
        <f t="shared" si="14"/>
        <v>#VALUE!</v>
      </c>
      <c r="AA31" s="8"/>
      <c r="AB31" s="8"/>
      <c r="AC31" s="6"/>
      <c r="AD31" s="33">
        <v>0</v>
      </c>
      <c r="AE31" s="6"/>
      <c r="AF31" s="6"/>
      <c r="AG31" s="6"/>
      <c r="AH31" s="8"/>
      <c r="AI31" s="6"/>
    </row>
    <row r="32" spans="1:35" ht="29" x14ac:dyDescent="0.35">
      <c r="A32" s="51">
        <v>44651</v>
      </c>
      <c r="B32" s="4" t="s">
        <v>348</v>
      </c>
      <c r="C32" s="4" t="s">
        <v>365</v>
      </c>
      <c r="D32" s="4" t="s">
        <v>435</v>
      </c>
      <c r="E32" s="4" t="s">
        <v>425</v>
      </c>
      <c r="F32" s="4" t="s">
        <v>140</v>
      </c>
      <c r="G32" s="3">
        <v>5</v>
      </c>
      <c r="H32" s="5" t="s">
        <v>255</v>
      </c>
      <c r="I32" s="4" t="s">
        <v>534</v>
      </c>
      <c r="J32" s="4" t="s">
        <v>576</v>
      </c>
      <c r="K32" s="29" t="s">
        <v>80</v>
      </c>
      <c r="L32" s="39" t="str">
        <f t="shared" si="2"/>
        <v>1</v>
      </c>
      <c r="M32" s="14" t="s">
        <v>75</v>
      </c>
      <c r="N32" s="57">
        <f t="shared" si="3"/>
        <v>7</v>
      </c>
      <c r="O32" s="15">
        <f t="shared" si="9"/>
        <v>7</v>
      </c>
      <c r="P32" s="14" t="s">
        <v>83</v>
      </c>
      <c r="Q32" s="57" t="str">
        <f t="shared" si="4"/>
        <v>0.4</v>
      </c>
      <c r="R32" s="15" t="e">
        <f t="shared" si="10"/>
        <v>#VALUE!</v>
      </c>
      <c r="S32" s="1" t="e">
        <f t="shared" si="11"/>
        <v>#VALUE!</v>
      </c>
      <c r="T32" s="4"/>
      <c r="U32" s="29"/>
      <c r="V32" s="30" t="str">
        <f t="shared" si="12"/>
        <v/>
      </c>
      <c r="W32" s="14"/>
      <c r="X32" s="30"/>
      <c r="Y32" s="15" t="e">
        <f t="shared" si="13"/>
        <v>#VALUE!</v>
      </c>
      <c r="Z32" s="1" t="e">
        <f t="shared" si="14"/>
        <v>#VALUE!</v>
      </c>
      <c r="AA32" s="8"/>
      <c r="AB32" s="8"/>
      <c r="AC32" s="6"/>
      <c r="AD32" s="33">
        <v>0</v>
      </c>
      <c r="AE32" s="6"/>
      <c r="AF32" s="6"/>
      <c r="AG32" s="6"/>
      <c r="AH32" s="8"/>
      <c r="AI32" s="6"/>
    </row>
    <row r="33" spans="1:35" ht="29" x14ac:dyDescent="0.35">
      <c r="A33" s="51">
        <v>44651</v>
      </c>
      <c r="B33" s="4" t="s">
        <v>348</v>
      </c>
      <c r="C33" s="4" t="s">
        <v>366</v>
      </c>
      <c r="D33" s="4" t="s">
        <v>436</v>
      </c>
      <c r="E33" s="4" t="s">
        <v>434</v>
      </c>
      <c r="F33" s="4" t="s">
        <v>140</v>
      </c>
      <c r="G33" s="54">
        <v>5</v>
      </c>
      <c r="H33" s="5" t="s">
        <v>149</v>
      </c>
      <c r="I33" s="4" t="s">
        <v>533</v>
      </c>
      <c r="J33" s="4" t="s">
        <v>572</v>
      </c>
      <c r="K33" s="29" t="s">
        <v>79</v>
      </c>
      <c r="L33" s="39">
        <f t="shared" si="2"/>
        <v>2</v>
      </c>
      <c r="M33" s="14" t="s">
        <v>75</v>
      </c>
      <c r="N33" s="57">
        <f t="shared" si="3"/>
        <v>7</v>
      </c>
      <c r="O33" s="15">
        <f t="shared" si="9"/>
        <v>14</v>
      </c>
      <c r="P33" s="14" t="s">
        <v>87</v>
      </c>
      <c r="Q33" s="57" t="str">
        <f t="shared" si="4"/>
        <v>0.1</v>
      </c>
      <c r="R33" s="15" t="e">
        <f t="shared" si="10"/>
        <v>#VALUE!</v>
      </c>
      <c r="S33" s="1" t="e">
        <f t="shared" si="11"/>
        <v>#VALUE!</v>
      </c>
      <c r="T33" s="4"/>
      <c r="U33" s="29"/>
      <c r="V33" s="30" t="str">
        <f t="shared" si="12"/>
        <v/>
      </c>
      <c r="W33" s="14"/>
      <c r="X33" s="30"/>
      <c r="Y33" s="15" t="e">
        <f t="shared" si="13"/>
        <v>#VALUE!</v>
      </c>
      <c r="Z33" s="1" t="e">
        <f t="shared" si="14"/>
        <v>#VALUE!</v>
      </c>
      <c r="AA33" s="8"/>
      <c r="AB33" s="8"/>
      <c r="AC33" s="6"/>
      <c r="AD33" s="33">
        <v>0</v>
      </c>
      <c r="AE33" s="6"/>
      <c r="AF33" s="6"/>
      <c r="AG33" s="6"/>
      <c r="AH33" s="8"/>
      <c r="AI33" s="6"/>
    </row>
    <row r="34" spans="1:35" ht="29" x14ac:dyDescent="0.35">
      <c r="A34" s="51">
        <v>44651</v>
      </c>
      <c r="B34" s="4" t="s">
        <v>348</v>
      </c>
      <c r="C34" s="4" t="s">
        <v>366</v>
      </c>
      <c r="D34" s="4" t="s">
        <v>437</v>
      </c>
      <c r="E34" s="4" t="s">
        <v>438</v>
      </c>
      <c r="F34" s="4" t="s">
        <v>140</v>
      </c>
      <c r="G34" s="3">
        <v>5</v>
      </c>
      <c r="H34" s="5" t="s">
        <v>149</v>
      </c>
      <c r="I34" s="4" t="s">
        <v>533</v>
      </c>
      <c r="J34" s="4" t="s">
        <v>572</v>
      </c>
      <c r="K34" s="29" t="s">
        <v>79</v>
      </c>
      <c r="L34" s="39">
        <f t="shared" si="2"/>
        <v>2</v>
      </c>
      <c r="M34" s="14" t="s">
        <v>75</v>
      </c>
      <c r="N34" s="57">
        <f t="shared" si="3"/>
        <v>7</v>
      </c>
      <c r="O34" s="15">
        <f t="shared" si="9"/>
        <v>14</v>
      </c>
      <c r="P34" s="14" t="s">
        <v>87</v>
      </c>
      <c r="Q34" s="57" t="str">
        <f t="shared" si="4"/>
        <v>0.1</v>
      </c>
      <c r="R34" s="15" t="e">
        <f t="shared" si="10"/>
        <v>#VALUE!</v>
      </c>
      <c r="S34" s="1" t="e">
        <f t="shared" si="11"/>
        <v>#VALUE!</v>
      </c>
      <c r="T34" s="4"/>
      <c r="U34" s="29"/>
      <c r="V34" s="30" t="str">
        <f t="shared" si="12"/>
        <v/>
      </c>
      <c r="W34" s="14"/>
      <c r="X34" s="30"/>
      <c r="Y34" s="15" t="e">
        <f t="shared" si="13"/>
        <v>#VALUE!</v>
      </c>
      <c r="Z34" s="1" t="e">
        <f t="shared" si="14"/>
        <v>#VALUE!</v>
      </c>
      <c r="AA34" s="8"/>
      <c r="AB34" s="8"/>
      <c r="AC34" s="6"/>
      <c r="AD34" s="33">
        <v>0</v>
      </c>
      <c r="AE34" s="6"/>
      <c r="AF34" s="6"/>
      <c r="AG34" s="6"/>
      <c r="AH34" s="8"/>
      <c r="AI34" s="6"/>
    </row>
    <row r="35" spans="1:35" ht="29" x14ac:dyDescent="0.35">
      <c r="A35" s="51">
        <v>44651</v>
      </c>
      <c r="B35" s="4" t="s">
        <v>348</v>
      </c>
      <c r="C35" s="4" t="s">
        <v>366</v>
      </c>
      <c r="D35" s="4" t="s">
        <v>439</v>
      </c>
      <c r="E35" s="4" t="s">
        <v>438</v>
      </c>
      <c r="F35" s="4" t="s">
        <v>140</v>
      </c>
      <c r="G35" s="54">
        <v>5</v>
      </c>
      <c r="H35" s="5" t="s">
        <v>149</v>
      </c>
      <c r="I35" s="4" t="s">
        <v>533</v>
      </c>
      <c r="J35" s="4" t="s">
        <v>572</v>
      </c>
      <c r="K35" s="29" t="s">
        <v>79</v>
      </c>
      <c r="L35" s="39">
        <f t="shared" si="2"/>
        <v>2</v>
      </c>
      <c r="M35" s="14" t="s">
        <v>75</v>
      </c>
      <c r="N35" s="57">
        <f t="shared" si="3"/>
        <v>7</v>
      </c>
      <c r="O35" s="15">
        <f t="shared" si="9"/>
        <v>14</v>
      </c>
      <c r="P35" s="14" t="s">
        <v>87</v>
      </c>
      <c r="Q35" s="57" t="str">
        <f t="shared" si="4"/>
        <v>0.1</v>
      </c>
      <c r="R35" s="15" t="e">
        <f t="shared" si="10"/>
        <v>#VALUE!</v>
      </c>
      <c r="S35" s="1" t="e">
        <f t="shared" si="11"/>
        <v>#VALUE!</v>
      </c>
      <c r="T35" s="4"/>
      <c r="U35" s="29"/>
      <c r="V35" s="30" t="str">
        <f t="shared" si="12"/>
        <v/>
      </c>
      <c r="W35" s="14"/>
      <c r="X35" s="30"/>
      <c r="Y35" s="15" t="e">
        <f t="shared" si="13"/>
        <v>#VALUE!</v>
      </c>
      <c r="Z35" s="1" t="e">
        <f t="shared" si="14"/>
        <v>#VALUE!</v>
      </c>
      <c r="AA35" s="8"/>
      <c r="AB35" s="8"/>
      <c r="AC35" s="6"/>
      <c r="AD35" s="33">
        <v>0</v>
      </c>
      <c r="AE35" s="6"/>
      <c r="AF35" s="6"/>
      <c r="AG35" s="6"/>
      <c r="AH35" s="8"/>
      <c r="AI35" s="6"/>
    </row>
    <row r="36" spans="1:35" ht="29" x14ac:dyDescent="0.35">
      <c r="A36" s="51">
        <v>44651</v>
      </c>
      <c r="B36" s="4" t="s">
        <v>348</v>
      </c>
      <c r="C36" s="4" t="s">
        <v>366</v>
      </c>
      <c r="D36" s="4" t="s">
        <v>440</v>
      </c>
      <c r="E36" s="4" t="s">
        <v>438</v>
      </c>
      <c r="F36" s="4" t="s">
        <v>140</v>
      </c>
      <c r="G36" s="3">
        <v>5</v>
      </c>
      <c r="H36" s="5" t="s">
        <v>149</v>
      </c>
      <c r="I36" s="4" t="s">
        <v>533</v>
      </c>
      <c r="J36" s="4" t="s">
        <v>572</v>
      </c>
      <c r="K36" s="29" t="s">
        <v>79</v>
      </c>
      <c r="L36" s="39">
        <f t="shared" si="2"/>
        <v>2</v>
      </c>
      <c r="M36" s="14" t="s">
        <v>75</v>
      </c>
      <c r="N36" s="57">
        <f t="shared" si="3"/>
        <v>7</v>
      </c>
      <c r="O36" s="15">
        <f t="shared" si="9"/>
        <v>14</v>
      </c>
      <c r="P36" s="14" t="s">
        <v>87</v>
      </c>
      <c r="Q36" s="57" t="str">
        <f t="shared" si="4"/>
        <v>0.1</v>
      </c>
      <c r="R36" s="15" t="e">
        <f t="shared" si="10"/>
        <v>#VALUE!</v>
      </c>
      <c r="S36" s="1" t="e">
        <f t="shared" si="11"/>
        <v>#VALUE!</v>
      </c>
      <c r="T36" s="4"/>
      <c r="U36" s="29"/>
      <c r="V36" s="30" t="str">
        <f t="shared" si="12"/>
        <v/>
      </c>
      <c r="W36" s="14"/>
      <c r="X36" s="30"/>
      <c r="Y36" s="15" t="e">
        <f t="shared" si="13"/>
        <v>#VALUE!</v>
      </c>
      <c r="Z36" s="1" t="e">
        <f t="shared" si="14"/>
        <v>#VALUE!</v>
      </c>
      <c r="AA36" s="8"/>
      <c r="AB36" s="8"/>
      <c r="AC36" s="6"/>
      <c r="AD36" s="33">
        <v>0</v>
      </c>
      <c r="AE36" s="6"/>
      <c r="AF36" s="6"/>
      <c r="AG36" s="6"/>
      <c r="AH36" s="8"/>
      <c r="AI36" s="6"/>
    </row>
    <row r="37" spans="1:35" ht="29" x14ac:dyDescent="0.35">
      <c r="A37" s="51">
        <v>44651</v>
      </c>
      <c r="B37" s="4" t="s">
        <v>348</v>
      </c>
      <c r="C37" s="4" t="s">
        <v>367</v>
      </c>
      <c r="D37" s="4" t="s">
        <v>441</v>
      </c>
      <c r="E37" s="4" t="s">
        <v>442</v>
      </c>
      <c r="F37" s="4" t="s">
        <v>140</v>
      </c>
      <c r="G37" s="54">
        <v>5</v>
      </c>
      <c r="H37" s="5" t="s">
        <v>144</v>
      </c>
      <c r="I37" s="4" t="s">
        <v>535</v>
      </c>
      <c r="J37" s="4" t="s">
        <v>578</v>
      </c>
      <c r="K37" s="29" t="s">
        <v>79</v>
      </c>
      <c r="L37" s="39">
        <f t="shared" si="2"/>
        <v>2</v>
      </c>
      <c r="M37" s="14" t="s">
        <v>76</v>
      </c>
      <c r="N37" s="57" t="str">
        <f t="shared" si="3"/>
        <v>10</v>
      </c>
      <c r="O37" s="15">
        <f t="shared" si="9"/>
        <v>20</v>
      </c>
      <c r="P37" s="14" t="s">
        <v>84</v>
      </c>
      <c r="Q37" s="57">
        <f t="shared" si="4"/>
        <v>0.7</v>
      </c>
      <c r="R37" s="15">
        <f t="shared" si="10"/>
        <v>14</v>
      </c>
      <c r="S37" s="1" t="str">
        <f t="shared" si="11"/>
        <v>PRIORITE 3</v>
      </c>
      <c r="T37" s="4"/>
      <c r="U37" s="29"/>
      <c r="V37" s="30" t="str">
        <f t="shared" si="12"/>
        <v/>
      </c>
      <c r="W37" s="14"/>
      <c r="X37" s="30"/>
      <c r="Y37" s="15" t="e">
        <f t="shared" si="13"/>
        <v>#VALUE!</v>
      </c>
      <c r="Z37" s="1" t="e">
        <f t="shared" si="14"/>
        <v>#VALUE!</v>
      </c>
      <c r="AA37" s="8"/>
      <c r="AB37" s="8"/>
      <c r="AC37" s="6"/>
      <c r="AD37" s="33">
        <v>0</v>
      </c>
      <c r="AE37" s="6"/>
      <c r="AF37" s="6"/>
      <c r="AG37" s="6"/>
      <c r="AH37" s="8"/>
      <c r="AI37" s="6"/>
    </row>
    <row r="38" spans="1:35" ht="29" x14ac:dyDescent="0.35">
      <c r="A38" s="51">
        <v>44651</v>
      </c>
      <c r="B38" s="4" t="s">
        <v>348</v>
      </c>
      <c r="C38" s="4" t="s">
        <v>368</v>
      </c>
      <c r="D38" s="4" t="s">
        <v>441</v>
      </c>
      <c r="E38" s="4" t="s">
        <v>442</v>
      </c>
      <c r="F38" s="4" t="s">
        <v>140</v>
      </c>
      <c r="G38" s="3">
        <v>5</v>
      </c>
      <c r="H38" s="5" t="s">
        <v>144</v>
      </c>
      <c r="I38" s="4" t="s">
        <v>535</v>
      </c>
      <c r="J38" s="4" t="s">
        <v>578</v>
      </c>
      <c r="K38" s="29" t="s">
        <v>79</v>
      </c>
      <c r="L38" s="39">
        <f t="shared" si="2"/>
        <v>2</v>
      </c>
      <c r="M38" s="14" t="s">
        <v>76</v>
      </c>
      <c r="N38" s="57" t="str">
        <f t="shared" si="3"/>
        <v>10</v>
      </c>
      <c r="O38" s="15">
        <f t="shared" si="9"/>
        <v>20</v>
      </c>
      <c r="P38" s="14" t="s">
        <v>84</v>
      </c>
      <c r="Q38" s="57">
        <f t="shared" si="4"/>
        <v>0.7</v>
      </c>
      <c r="R38" s="15">
        <f t="shared" si="10"/>
        <v>14</v>
      </c>
      <c r="S38" s="1" t="str">
        <f t="shared" si="11"/>
        <v>PRIORITE 3</v>
      </c>
      <c r="T38" s="4"/>
      <c r="U38" s="29"/>
      <c r="V38" s="30" t="str">
        <f t="shared" si="12"/>
        <v/>
      </c>
      <c r="W38" s="14"/>
      <c r="X38" s="30"/>
      <c r="Y38" s="15" t="e">
        <f t="shared" si="13"/>
        <v>#VALUE!</v>
      </c>
      <c r="Z38" s="1" t="e">
        <f t="shared" si="14"/>
        <v>#VALUE!</v>
      </c>
      <c r="AA38" s="8"/>
      <c r="AB38" s="8"/>
      <c r="AC38" s="6"/>
      <c r="AD38" s="33">
        <v>0</v>
      </c>
      <c r="AE38" s="6"/>
      <c r="AF38" s="6"/>
      <c r="AG38" s="6"/>
      <c r="AH38" s="8"/>
      <c r="AI38" s="6"/>
    </row>
    <row r="39" spans="1:35" ht="43.5" x14ac:dyDescent="0.35">
      <c r="A39" s="51">
        <v>44651</v>
      </c>
      <c r="B39" s="4" t="s">
        <v>348</v>
      </c>
      <c r="C39" s="4" t="s">
        <v>369</v>
      </c>
      <c r="D39" s="4" t="s">
        <v>443</v>
      </c>
      <c r="E39" s="4" t="s">
        <v>434</v>
      </c>
      <c r="F39" s="4" t="s">
        <v>140</v>
      </c>
      <c r="G39" s="54">
        <v>5</v>
      </c>
      <c r="H39" s="5" t="s">
        <v>149</v>
      </c>
      <c r="I39" s="4" t="s">
        <v>531</v>
      </c>
      <c r="J39" s="4" t="s">
        <v>572</v>
      </c>
      <c r="K39" s="29" t="s">
        <v>79</v>
      </c>
      <c r="L39" s="39">
        <f t="shared" si="2"/>
        <v>2</v>
      </c>
      <c r="M39" s="14" t="s">
        <v>75</v>
      </c>
      <c r="N39" s="57">
        <f t="shared" si="3"/>
        <v>7</v>
      </c>
      <c r="O39" s="15">
        <f t="shared" si="9"/>
        <v>14</v>
      </c>
      <c r="P39" s="14" t="s">
        <v>87</v>
      </c>
      <c r="Q39" s="57" t="str">
        <f t="shared" si="4"/>
        <v>0.1</v>
      </c>
      <c r="R39" s="15" t="e">
        <f t="shared" si="10"/>
        <v>#VALUE!</v>
      </c>
      <c r="S39" s="1" t="e">
        <f t="shared" si="11"/>
        <v>#VALUE!</v>
      </c>
      <c r="T39" s="4"/>
      <c r="U39" s="29"/>
      <c r="V39" s="30" t="str">
        <f t="shared" si="12"/>
        <v/>
      </c>
      <c r="W39" s="14"/>
      <c r="X39" s="30"/>
      <c r="Y39" s="15" t="e">
        <f t="shared" si="13"/>
        <v>#VALUE!</v>
      </c>
      <c r="Z39" s="1" t="e">
        <f t="shared" si="14"/>
        <v>#VALUE!</v>
      </c>
      <c r="AA39" s="8"/>
      <c r="AB39" s="8"/>
      <c r="AC39" s="6"/>
      <c r="AD39" s="33">
        <v>0</v>
      </c>
      <c r="AE39" s="6"/>
      <c r="AF39" s="6"/>
      <c r="AG39" s="6"/>
      <c r="AH39" s="8"/>
      <c r="AI39" s="6"/>
    </row>
    <row r="40" spans="1:35" ht="29" x14ac:dyDescent="0.35">
      <c r="A40" s="51">
        <v>44651</v>
      </c>
      <c r="B40" s="4" t="s">
        <v>348</v>
      </c>
      <c r="C40" s="4" t="s">
        <v>368</v>
      </c>
      <c r="D40" s="4" t="s">
        <v>444</v>
      </c>
      <c r="E40" s="4" t="s">
        <v>438</v>
      </c>
      <c r="F40" s="4" t="s">
        <v>140</v>
      </c>
      <c r="G40" s="3">
        <v>5</v>
      </c>
      <c r="H40" s="5" t="s">
        <v>149</v>
      </c>
      <c r="I40" s="4" t="s">
        <v>531</v>
      </c>
      <c r="J40" s="4" t="s">
        <v>572</v>
      </c>
      <c r="K40" s="29" t="s">
        <v>79</v>
      </c>
      <c r="L40" s="39">
        <f t="shared" si="2"/>
        <v>2</v>
      </c>
      <c r="M40" s="14" t="s">
        <v>75</v>
      </c>
      <c r="N40" s="57">
        <f t="shared" si="3"/>
        <v>7</v>
      </c>
      <c r="O40" s="15">
        <f t="shared" si="9"/>
        <v>14</v>
      </c>
      <c r="P40" s="14" t="s">
        <v>87</v>
      </c>
      <c r="Q40" s="57" t="str">
        <f t="shared" si="4"/>
        <v>0.1</v>
      </c>
      <c r="R40" s="15" t="e">
        <f t="shared" si="10"/>
        <v>#VALUE!</v>
      </c>
      <c r="S40" s="1" t="e">
        <f t="shared" si="11"/>
        <v>#VALUE!</v>
      </c>
      <c r="T40" s="4"/>
      <c r="U40" s="29"/>
      <c r="V40" s="30" t="str">
        <f t="shared" si="12"/>
        <v/>
      </c>
      <c r="W40" s="14"/>
      <c r="X40" s="30"/>
      <c r="Y40" s="15" t="e">
        <f t="shared" si="13"/>
        <v>#VALUE!</v>
      </c>
      <c r="Z40" s="1" t="e">
        <f t="shared" si="14"/>
        <v>#VALUE!</v>
      </c>
      <c r="AA40" s="8"/>
      <c r="AB40" s="8"/>
      <c r="AC40" s="6"/>
      <c r="AD40" s="33">
        <v>0</v>
      </c>
      <c r="AE40" s="6"/>
      <c r="AF40" s="6"/>
      <c r="AG40" s="6"/>
      <c r="AH40" s="8"/>
      <c r="AI40" s="6"/>
    </row>
    <row r="41" spans="1:35" ht="29" x14ac:dyDescent="0.35">
      <c r="A41" s="51">
        <v>44651</v>
      </c>
      <c r="B41" s="4" t="s">
        <v>348</v>
      </c>
      <c r="C41" s="4" t="s">
        <v>368</v>
      </c>
      <c r="D41" s="4" t="s">
        <v>444</v>
      </c>
      <c r="E41" s="4" t="s">
        <v>445</v>
      </c>
      <c r="F41" s="4" t="s">
        <v>140</v>
      </c>
      <c r="G41" s="54">
        <v>5</v>
      </c>
      <c r="H41" s="5" t="s">
        <v>144</v>
      </c>
      <c r="I41" s="4" t="s">
        <v>536</v>
      </c>
      <c r="J41" s="4" t="s">
        <v>579</v>
      </c>
      <c r="K41" s="29" t="s">
        <v>79</v>
      </c>
      <c r="L41" s="39">
        <f t="shared" si="2"/>
        <v>2</v>
      </c>
      <c r="M41" s="14" t="s">
        <v>75</v>
      </c>
      <c r="N41" s="57">
        <f t="shared" si="3"/>
        <v>7</v>
      </c>
      <c r="O41" s="15">
        <f t="shared" si="9"/>
        <v>14</v>
      </c>
      <c r="P41" s="14" t="s">
        <v>84</v>
      </c>
      <c r="Q41" s="57">
        <f t="shared" si="4"/>
        <v>0.7</v>
      </c>
      <c r="R41" s="15">
        <f t="shared" si="10"/>
        <v>9.7999999999999989</v>
      </c>
      <c r="S41" s="1" t="str">
        <f t="shared" si="11"/>
        <v>PRIORITE 3</v>
      </c>
      <c r="T41" s="4" t="s">
        <v>327</v>
      </c>
      <c r="U41" s="29"/>
      <c r="V41" s="30" t="str">
        <f t="shared" si="12"/>
        <v/>
      </c>
      <c r="W41" s="14"/>
      <c r="X41" s="30"/>
      <c r="Y41" s="15" t="e">
        <f t="shared" si="13"/>
        <v>#VALUE!</v>
      </c>
      <c r="Z41" s="1" t="e">
        <f t="shared" si="14"/>
        <v>#VALUE!</v>
      </c>
      <c r="AA41" s="8"/>
      <c r="AB41" s="8"/>
      <c r="AC41" s="6"/>
      <c r="AD41" s="33">
        <v>0</v>
      </c>
      <c r="AE41" s="6"/>
      <c r="AF41" s="6"/>
      <c r="AG41" s="6"/>
      <c r="AH41" s="8"/>
      <c r="AI41" s="6"/>
    </row>
    <row r="42" spans="1:35" ht="29" x14ac:dyDescent="0.35">
      <c r="A42" s="51">
        <v>44651</v>
      </c>
      <c r="B42" s="4" t="s">
        <v>348</v>
      </c>
      <c r="C42" s="4" t="s">
        <v>370</v>
      </c>
      <c r="D42" s="4" t="s">
        <v>446</v>
      </c>
      <c r="E42" s="4" t="s">
        <v>447</v>
      </c>
      <c r="F42" s="4" t="s">
        <v>140</v>
      </c>
      <c r="G42" s="3">
        <v>5</v>
      </c>
      <c r="H42" s="5" t="s">
        <v>149</v>
      </c>
      <c r="I42" s="4" t="s">
        <v>537</v>
      </c>
      <c r="J42" s="4" t="s">
        <v>580</v>
      </c>
      <c r="K42" s="29" t="s">
        <v>79</v>
      </c>
      <c r="L42" s="39">
        <f t="shared" si="2"/>
        <v>2</v>
      </c>
      <c r="M42" s="14" t="s">
        <v>74</v>
      </c>
      <c r="N42" s="57" t="str">
        <f t="shared" si="3"/>
        <v>4</v>
      </c>
      <c r="O42" s="15">
        <f t="shared" si="9"/>
        <v>8</v>
      </c>
      <c r="P42" s="14" t="s">
        <v>84</v>
      </c>
      <c r="Q42" s="57">
        <f t="shared" si="4"/>
        <v>0.7</v>
      </c>
      <c r="R42" s="15">
        <f t="shared" si="10"/>
        <v>5.6</v>
      </c>
      <c r="S42" s="1" t="str">
        <f t="shared" si="11"/>
        <v>PRIORITE 3</v>
      </c>
      <c r="T42" s="4" t="s">
        <v>327</v>
      </c>
      <c r="U42" s="29"/>
      <c r="V42" s="30" t="str">
        <f t="shared" si="12"/>
        <v/>
      </c>
      <c r="W42" s="14"/>
      <c r="X42" s="30"/>
      <c r="Y42" s="15" t="e">
        <f t="shared" si="13"/>
        <v>#VALUE!</v>
      </c>
      <c r="Z42" s="1" t="e">
        <f t="shared" si="14"/>
        <v>#VALUE!</v>
      </c>
      <c r="AA42" s="8"/>
      <c r="AB42" s="8"/>
      <c r="AC42" s="6"/>
      <c r="AD42" s="33">
        <v>0</v>
      </c>
      <c r="AE42" s="6"/>
      <c r="AF42" s="6"/>
      <c r="AG42" s="6"/>
      <c r="AH42" s="8"/>
      <c r="AI42" s="6"/>
    </row>
    <row r="43" spans="1:35" ht="29" x14ac:dyDescent="0.35">
      <c r="A43" s="51">
        <v>44651</v>
      </c>
      <c r="B43" s="4" t="s">
        <v>348</v>
      </c>
      <c r="C43" s="4" t="s">
        <v>370</v>
      </c>
      <c r="D43" s="4" t="s">
        <v>446</v>
      </c>
      <c r="E43" s="4" t="s">
        <v>423</v>
      </c>
      <c r="F43" s="4" t="s">
        <v>140</v>
      </c>
      <c r="G43" s="54">
        <v>5</v>
      </c>
      <c r="H43" s="5" t="s">
        <v>149</v>
      </c>
      <c r="I43" s="4" t="s">
        <v>531</v>
      </c>
      <c r="J43" s="4" t="s">
        <v>572</v>
      </c>
      <c r="K43" s="29" t="s">
        <v>79</v>
      </c>
      <c r="L43" s="39">
        <f t="shared" si="2"/>
        <v>2</v>
      </c>
      <c r="M43" s="14" t="s">
        <v>75</v>
      </c>
      <c r="N43" s="57">
        <f t="shared" si="3"/>
        <v>7</v>
      </c>
      <c r="O43" s="15">
        <f t="shared" si="9"/>
        <v>14</v>
      </c>
      <c r="P43" s="14" t="s">
        <v>87</v>
      </c>
      <c r="Q43" s="57" t="str">
        <f t="shared" si="4"/>
        <v>0.1</v>
      </c>
      <c r="R43" s="15" t="e">
        <f t="shared" si="10"/>
        <v>#VALUE!</v>
      </c>
      <c r="S43" s="1" t="e">
        <f t="shared" si="11"/>
        <v>#VALUE!</v>
      </c>
      <c r="T43" s="4"/>
      <c r="U43" s="29"/>
      <c r="V43" s="30" t="str">
        <f t="shared" si="12"/>
        <v/>
      </c>
      <c r="W43" s="14"/>
      <c r="X43" s="30"/>
      <c r="Y43" s="15" t="e">
        <f t="shared" si="13"/>
        <v>#VALUE!</v>
      </c>
      <c r="Z43" s="1" t="e">
        <f t="shared" si="14"/>
        <v>#VALUE!</v>
      </c>
      <c r="AA43" s="8"/>
      <c r="AB43" s="8"/>
      <c r="AC43" s="6"/>
      <c r="AD43" s="33">
        <v>0</v>
      </c>
      <c r="AE43" s="6"/>
      <c r="AF43" s="6"/>
      <c r="AG43" s="6"/>
      <c r="AH43" s="8"/>
      <c r="AI43" s="6"/>
    </row>
    <row r="44" spans="1:35" ht="29" x14ac:dyDescent="0.35">
      <c r="A44" s="51">
        <v>44651</v>
      </c>
      <c r="B44" s="4" t="s">
        <v>348</v>
      </c>
      <c r="C44" s="4" t="s">
        <v>371</v>
      </c>
      <c r="D44" s="4" t="s">
        <v>448</v>
      </c>
      <c r="E44" s="4" t="s">
        <v>449</v>
      </c>
      <c r="F44" s="4" t="s">
        <v>140</v>
      </c>
      <c r="G44" s="3">
        <v>5</v>
      </c>
      <c r="H44" s="5" t="s">
        <v>148</v>
      </c>
      <c r="I44" s="4" t="s">
        <v>538</v>
      </c>
      <c r="J44" s="4" t="s">
        <v>581</v>
      </c>
      <c r="K44" s="29" t="s">
        <v>79</v>
      </c>
      <c r="L44" s="39">
        <f t="shared" si="2"/>
        <v>2</v>
      </c>
      <c r="M44" s="14" t="s">
        <v>76</v>
      </c>
      <c r="N44" s="57" t="str">
        <f t="shared" si="3"/>
        <v>10</v>
      </c>
      <c r="O44" s="15">
        <f t="shared" si="9"/>
        <v>20</v>
      </c>
      <c r="P44" s="14" t="s">
        <v>83</v>
      </c>
      <c r="Q44" s="57" t="str">
        <f t="shared" si="4"/>
        <v>0.4</v>
      </c>
      <c r="R44" s="15" t="e">
        <f t="shared" si="10"/>
        <v>#VALUE!</v>
      </c>
      <c r="S44" s="1" t="e">
        <f t="shared" si="11"/>
        <v>#VALUE!</v>
      </c>
      <c r="T44" s="4"/>
      <c r="U44" s="29"/>
      <c r="V44" s="30" t="str">
        <f t="shared" si="12"/>
        <v/>
      </c>
      <c r="W44" s="14"/>
      <c r="X44" s="30"/>
      <c r="Y44" s="15" t="e">
        <f t="shared" si="13"/>
        <v>#VALUE!</v>
      </c>
      <c r="Z44" s="1" t="e">
        <f t="shared" si="14"/>
        <v>#VALUE!</v>
      </c>
      <c r="AA44" s="8"/>
      <c r="AB44" s="8"/>
      <c r="AC44" s="6"/>
      <c r="AD44" s="33">
        <v>0</v>
      </c>
      <c r="AE44" s="6"/>
      <c r="AF44" s="6"/>
      <c r="AG44" s="6"/>
      <c r="AH44" s="8"/>
      <c r="AI44" s="6"/>
    </row>
    <row r="45" spans="1:35" ht="29" x14ac:dyDescent="0.35">
      <c r="A45" s="51">
        <v>44651</v>
      </c>
      <c r="B45" s="4" t="s">
        <v>348</v>
      </c>
      <c r="C45" s="4" t="s">
        <v>371</v>
      </c>
      <c r="D45" s="4" t="s">
        <v>448</v>
      </c>
      <c r="E45" s="4" t="s">
        <v>450</v>
      </c>
      <c r="F45" s="4" t="s">
        <v>140</v>
      </c>
      <c r="G45" s="54">
        <v>5</v>
      </c>
      <c r="H45" s="5" t="s">
        <v>148</v>
      </c>
      <c r="I45" s="4" t="s">
        <v>538</v>
      </c>
      <c r="J45" s="4" t="s">
        <v>571</v>
      </c>
      <c r="K45" s="29" t="s">
        <v>80</v>
      </c>
      <c r="L45" s="39" t="str">
        <f t="shared" si="2"/>
        <v>1</v>
      </c>
      <c r="M45" s="14" t="s">
        <v>76</v>
      </c>
      <c r="N45" s="57" t="str">
        <f t="shared" si="3"/>
        <v>10</v>
      </c>
      <c r="O45" s="15">
        <f t="shared" si="9"/>
        <v>10</v>
      </c>
      <c r="P45" s="14" t="s">
        <v>83</v>
      </c>
      <c r="Q45" s="57" t="str">
        <f t="shared" si="4"/>
        <v>0.4</v>
      </c>
      <c r="R45" s="15" t="e">
        <f t="shared" si="10"/>
        <v>#VALUE!</v>
      </c>
      <c r="S45" s="1" t="e">
        <f t="shared" si="11"/>
        <v>#VALUE!</v>
      </c>
      <c r="T45" s="4"/>
      <c r="U45" s="29"/>
      <c r="V45" s="30" t="str">
        <f t="shared" si="12"/>
        <v/>
      </c>
      <c r="W45" s="14"/>
      <c r="X45" s="30"/>
      <c r="Y45" s="15" t="e">
        <f t="shared" si="13"/>
        <v>#VALUE!</v>
      </c>
      <c r="Z45" s="1" t="e">
        <f t="shared" si="14"/>
        <v>#VALUE!</v>
      </c>
      <c r="AA45" s="8"/>
      <c r="AB45" s="8"/>
      <c r="AC45" s="6"/>
      <c r="AD45" s="33">
        <v>0</v>
      </c>
      <c r="AE45" s="6"/>
      <c r="AF45" s="6"/>
      <c r="AG45" s="6"/>
      <c r="AH45" s="8"/>
      <c r="AI45" s="6"/>
    </row>
    <row r="46" spans="1:35" ht="43.5" x14ac:dyDescent="0.35">
      <c r="A46" s="51">
        <v>44651</v>
      </c>
      <c r="B46" s="4" t="s">
        <v>348</v>
      </c>
      <c r="C46" s="4" t="s">
        <v>372</v>
      </c>
      <c r="D46" s="4" t="s">
        <v>451</v>
      </c>
      <c r="E46" s="4" t="s">
        <v>419</v>
      </c>
      <c r="F46" s="4" t="s">
        <v>140</v>
      </c>
      <c r="G46" s="3">
        <v>5</v>
      </c>
      <c r="H46" s="5" t="s">
        <v>144</v>
      </c>
      <c r="I46" s="4" t="s">
        <v>539</v>
      </c>
      <c r="J46" s="4" t="s">
        <v>582</v>
      </c>
      <c r="K46" s="29" t="s">
        <v>79</v>
      </c>
      <c r="L46" s="39">
        <f t="shared" si="2"/>
        <v>2</v>
      </c>
      <c r="M46" s="14" t="s">
        <v>76</v>
      </c>
      <c r="N46" s="57" t="str">
        <f t="shared" si="3"/>
        <v>10</v>
      </c>
      <c r="O46" s="15">
        <f t="shared" si="9"/>
        <v>20</v>
      </c>
      <c r="P46" s="14" t="s">
        <v>84</v>
      </c>
      <c r="Q46" s="57">
        <f t="shared" si="4"/>
        <v>0.7</v>
      </c>
      <c r="R46" s="15">
        <f t="shared" si="10"/>
        <v>14</v>
      </c>
      <c r="S46" s="1" t="str">
        <f t="shared" si="11"/>
        <v>PRIORITE 3</v>
      </c>
      <c r="T46" s="4" t="s">
        <v>599</v>
      </c>
      <c r="U46" s="29"/>
      <c r="V46" s="30" t="str">
        <f t="shared" si="12"/>
        <v/>
      </c>
      <c r="W46" s="14"/>
      <c r="X46" s="30"/>
      <c r="Y46" s="15" t="e">
        <f t="shared" si="13"/>
        <v>#VALUE!</v>
      </c>
      <c r="Z46" s="1" t="e">
        <f t="shared" si="14"/>
        <v>#VALUE!</v>
      </c>
      <c r="AA46" s="8"/>
      <c r="AB46" s="8"/>
      <c r="AC46" s="6"/>
      <c r="AD46" s="33">
        <v>0</v>
      </c>
      <c r="AE46" s="6"/>
      <c r="AF46" s="6"/>
      <c r="AG46" s="6"/>
      <c r="AH46" s="8"/>
      <c r="AI46" s="6"/>
    </row>
    <row r="47" spans="1:35" ht="29" x14ac:dyDescent="0.35">
      <c r="A47" s="51">
        <v>44651</v>
      </c>
      <c r="B47" s="4" t="s">
        <v>348</v>
      </c>
      <c r="C47" s="4" t="s">
        <v>373</v>
      </c>
      <c r="D47" s="4" t="s">
        <v>452</v>
      </c>
      <c r="E47" s="4" t="s">
        <v>434</v>
      </c>
      <c r="F47" s="4" t="s">
        <v>140</v>
      </c>
      <c r="G47" s="54">
        <v>5</v>
      </c>
      <c r="H47" s="5" t="s">
        <v>149</v>
      </c>
      <c r="I47" s="4" t="s">
        <v>531</v>
      </c>
      <c r="J47" s="4" t="s">
        <v>572</v>
      </c>
      <c r="K47" s="29" t="s">
        <v>79</v>
      </c>
      <c r="L47" s="39">
        <f t="shared" si="2"/>
        <v>2</v>
      </c>
      <c r="M47" s="14" t="s">
        <v>75</v>
      </c>
      <c r="N47" s="57">
        <f t="shared" si="3"/>
        <v>7</v>
      </c>
      <c r="O47" s="15">
        <f t="shared" si="9"/>
        <v>14</v>
      </c>
      <c r="P47" s="14" t="s">
        <v>87</v>
      </c>
      <c r="Q47" s="57" t="str">
        <f t="shared" si="4"/>
        <v>0.1</v>
      </c>
      <c r="R47" s="15" t="e">
        <f t="shared" si="10"/>
        <v>#VALUE!</v>
      </c>
      <c r="S47" s="1" t="e">
        <f t="shared" si="11"/>
        <v>#VALUE!</v>
      </c>
      <c r="T47" s="4"/>
      <c r="U47" s="29"/>
      <c r="V47" s="30" t="str">
        <f t="shared" si="12"/>
        <v/>
      </c>
      <c r="W47" s="14"/>
      <c r="X47" s="30"/>
      <c r="Y47" s="15" t="e">
        <f t="shared" si="13"/>
        <v>#VALUE!</v>
      </c>
      <c r="Z47" s="1" t="e">
        <f t="shared" si="14"/>
        <v>#VALUE!</v>
      </c>
      <c r="AA47" s="8"/>
      <c r="AB47" s="8"/>
      <c r="AC47" s="6"/>
      <c r="AD47" s="33">
        <v>0</v>
      </c>
      <c r="AE47" s="6"/>
      <c r="AF47" s="6"/>
      <c r="AG47" s="6"/>
      <c r="AH47" s="8"/>
      <c r="AI47" s="6"/>
    </row>
    <row r="48" spans="1:35" ht="29" x14ac:dyDescent="0.35">
      <c r="A48" s="51">
        <v>44651</v>
      </c>
      <c r="B48" s="4" t="s">
        <v>348</v>
      </c>
      <c r="C48" s="4" t="s">
        <v>374</v>
      </c>
      <c r="D48" s="4" t="s">
        <v>453</v>
      </c>
      <c r="E48" s="4" t="s">
        <v>419</v>
      </c>
      <c r="F48" s="4" t="s">
        <v>140</v>
      </c>
      <c r="G48" s="3">
        <v>5</v>
      </c>
      <c r="H48" s="5" t="s">
        <v>144</v>
      </c>
      <c r="I48" s="4" t="s">
        <v>540</v>
      </c>
      <c r="J48" s="4" t="s">
        <v>571</v>
      </c>
      <c r="K48" s="29" t="s">
        <v>79</v>
      </c>
      <c r="L48" s="39">
        <f t="shared" si="2"/>
        <v>2</v>
      </c>
      <c r="M48" s="14" t="s">
        <v>76</v>
      </c>
      <c r="N48" s="57" t="str">
        <f t="shared" si="3"/>
        <v>10</v>
      </c>
      <c r="O48" s="15">
        <f t="shared" si="9"/>
        <v>20</v>
      </c>
      <c r="P48" s="14" t="s">
        <v>84</v>
      </c>
      <c r="Q48" s="57">
        <f t="shared" si="4"/>
        <v>0.7</v>
      </c>
      <c r="R48" s="15">
        <f t="shared" si="10"/>
        <v>14</v>
      </c>
      <c r="S48" s="1" t="str">
        <f t="shared" si="11"/>
        <v>PRIORITE 3</v>
      </c>
      <c r="T48" s="4" t="s">
        <v>327</v>
      </c>
      <c r="U48" s="29"/>
      <c r="V48" s="30" t="str">
        <f t="shared" si="12"/>
        <v/>
      </c>
      <c r="W48" s="14"/>
      <c r="X48" s="30"/>
      <c r="Y48" s="15" t="e">
        <f t="shared" si="13"/>
        <v>#VALUE!</v>
      </c>
      <c r="Z48" s="1" t="e">
        <f t="shared" si="14"/>
        <v>#VALUE!</v>
      </c>
      <c r="AA48" s="8"/>
      <c r="AB48" s="8"/>
      <c r="AC48" s="6"/>
      <c r="AD48" s="33">
        <v>0</v>
      </c>
      <c r="AE48" s="6"/>
      <c r="AF48" s="6"/>
      <c r="AG48" s="6"/>
      <c r="AH48" s="8"/>
      <c r="AI48" s="6"/>
    </row>
    <row r="49" spans="1:35" ht="29" x14ac:dyDescent="0.35">
      <c r="A49" s="51">
        <v>44651</v>
      </c>
      <c r="B49" s="4" t="s">
        <v>348</v>
      </c>
      <c r="C49" s="4" t="s">
        <v>374</v>
      </c>
      <c r="D49" s="4" t="s">
        <v>453</v>
      </c>
      <c r="E49" s="4" t="s">
        <v>419</v>
      </c>
      <c r="F49" s="4" t="s">
        <v>140</v>
      </c>
      <c r="G49" s="54">
        <v>5</v>
      </c>
      <c r="H49" s="5" t="s">
        <v>144</v>
      </c>
      <c r="I49" s="4" t="s">
        <v>54</v>
      </c>
      <c r="J49" s="4" t="s">
        <v>571</v>
      </c>
      <c r="K49" s="29" t="s">
        <v>79</v>
      </c>
      <c r="L49" s="39">
        <f t="shared" si="2"/>
        <v>2</v>
      </c>
      <c r="M49" s="14" t="s">
        <v>76</v>
      </c>
      <c r="N49" s="57" t="str">
        <f t="shared" si="3"/>
        <v>10</v>
      </c>
      <c r="O49" s="15">
        <f t="shared" si="9"/>
        <v>20</v>
      </c>
      <c r="P49" s="14" t="s">
        <v>84</v>
      </c>
      <c r="Q49" s="57">
        <f t="shared" si="4"/>
        <v>0.7</v>
      </c>
      <c r="R49" s="15">
        <f t="shared" si="10"/>
        <v>14</v>
      </c>
      <c r="S49" s="1" t="str">
        <f t="shared" si="11"/>
        <v>PRIORITE 3</v>
      </c>
      <c r="T49" s="4" t="s">
        <v>327</v>
      </c>
      <c r="U49" s="29"/>
      <c r="V49" s="30" t="str">
        <f t="shared" si="12"/>
        <v/>
      </c>
      <c r="W49" s="14"/>
      <c r="X49" s="30"/>
      <c r="Y49" s="15" t="e">
        <f t="shared" si="13"/>
        <v>#VALUE!</v>
      </c>
      <c r="Z49" s="1" t="e">
        <f t="shared" si="14"/>
        <v>#VALUE!</v>
      </c>
      <c r="AA49" s="8"/>
      <c r="AB49" s="8"/>
      <c r="AC49" s="6"/>
      <c r="AD49" s="33">
        <v>0</v>
      </c>
      <c r="AE49" s="6"/>
      <c r="AF49" s="6"/>
      <c r="AG49" s="6"/>
      <c r="AH49" s="8"/>
      <c r="AI49" s="6"/>
    </row>
    <row r="50" spans="1:35" ht="29" x14ac:dyDescent="0.35">
      <c r="A50" s="51">
        <v>44651</v>
      </c>
      <c r="B50" s="4" t="s">
        <v>348</v>
      </c>
      <c r="C50" s="4" t="s">
        <v>375</v>
      </c>
      <c r="D50" s="4" t="s">
        <v>454</v>
      </c>
      <c r="E50" s="4" t="s">
        <v>425</v>
      </c>
      <c r="F50" s="4" t="s">
        <v>141</v>
      </c>
      <c r="G50" s="3">
        <v>5</v>
      </c>
      <c r="H50" s="5" t="s">
        <v>255</v>
      </c>
      <c r="I50" s="4" t="s">
        <v>541</v>
      </c>
      <c r="J50" s="4" t="s">
        <v>583</v>
      </c>
      <c r="K50" s="29" t="s">
        <v>79</v>
      </c>
      <c r="L50" s="39">
        <f t="shared" si="2"/>
        <v>2</v>
      </c>
      <c r="M50" s="14" t="s">
        <v>76</v>
      </c>
      <c r="N50" s="57" t="str">
        <f t="shared" si="3"/>
        <v>10</v>
      </c>
      <c r="O50" s="15">
        <f t="shared" si="9"/>
        <v>20</v>
      </c>
      <c r="P50" s="14" t="s">
        <v>83</v>
      </c>
      <c r="Q50" s="57" t="str">
        <f t="shared" si="4"/>
        <v>0.4</v>
      </c>
      <c r="R50" s="15" t="e">
        <f t="shared" si="10"/>
        <v>#VALUE!</v>
      </c>
      <c r="S50" s="1" t="e">
        <f t="shared" si="11"/>
        <v>#VALUE!</v>
      </c>
      <c r="T50" s="4"/>
      <c r="U50" s="29"/>
      <c r="V50" s="30" t="str">
        <f t="shared" si="12"/>
        <v/>
      </c>
      <c r="W50" s="14"/>
      <c r="X50" s="30"/>
      <c r="Y50" s="15" t="e">
        <f t="shared" si="13"/>
        <v>#VALUE!</v>
      </c>
      <c r="Z50" s="1" t="e">
        <f t="shared" si="14"/>
        <v>#VALUE!</v>
      </c>
      <c r="AA50" s="8"/>
      <c r="AB50" s="8"/>
      <c r="AC50" s="6"/>
      <c r="AD50" s="33">
        <v>0</v>
      </c>
      <c r="AE50" s="6"/>
      <c r="AF50" s="6"/>
      <c r="AG50" s="6"/>
      <c r="AH50" s="8"/>
      <c r="AI50" s="6"/>
    </row>
    <row r="51" spans="1:35" ht="29" x14ac:dyDescent="0.35">
      <c r="A51" s="51">
        <v>44651</v>
      </c>
      <c r="B51" s="4" t="s">
        <v>348</v>
      </c>
      <c r="C51" s="4" t="s">
        <v>375</v>
      </c>
      <c r="D51" s="4" t="s">
        <v>454</v>
      </c>
      <c r="E51" s="4" t="s">
        <v>425</v>
      </c>
      <c r="F51" s="4" t="s">
        <v>508</v>
      </c>
      <c r="G51" s="54">
        <v>5</v>
      </c>
      <c r="H51" s="5" t="s">
        <v>255</v>
      </c>
      <c r="I51" s="4" t="s">
        <v>541</v>
      </c>
      <c r="J51" s="4" t="s">
        <v>583</v>
      </c>
      <c r="K51" s="29" t="s">
        <v>79</v>
      </c>
      <c r="L51" s="39">
        <f t="shared" si="2"/>
        <v>2</v>
      </c>
      <c r="M51" s="14" t="s">
        <v>76</v>
      </c>
      <c r="N51" s="57" t="str">
        <f t="shared" si="3"/>
        <v>10</v>
      </c>
      <c r="O51" s="15">
        <f t="shared" si="9"/>
        <v>20</v>
      </c>
      <c r="P51" s="14" t="s">
        <v>83</v>
      </c>
      <c r="Q51" s="57" t="str">
        <f t="shared" si="4"/>
        <v>0.4</v>
      </c>
      <c r="R51" s="15" t="e">
        <f t="shared" si="10"/>
        <v>#VALUE!</v>
      </c>
      <c r="S51" s="1" t="e">
        <f t="shared" si="11"/>
        <v>#VALUE!</v>
      </c>
      <c r="T51" s="4"/>
      <c r="U51" s="29"/>
      <c r="V51" s="30" t="str">
        <f t="shared" si="12"/>
        <v/>
      </c>
      <c r="W51" s="14"/>
      <c r="X51" s="30"/>
      <c r="Y51" s="15" t="e">
        <f t="shared" si="13"/>
        <v>#VALUE!</v>
      </c>
      <c r="Z51" s="1" t="e">
        <f t="shared" si="14"/>
        <v>#VALUE!</v>
      </c>
      <c r="AA51" s="8"/>
      <c r="AB51" s="8"/>
      <c r="AC51" s="6"/>
      <c r="AD51" s="33">
        <v>0</v>
      </c>
      <c r="AE51" s="6"/>
      <c r="AF51" s="6"/>
      <c r="AG51" s="6"/>
      <c r="AH51" s="8"/>
      <c r="AI51" s="6"/>
    </row>
    <row r="52" spans="1:35" ht="29" x14ac:dyDescent="0.35">
      <c r="A52" s="51">
        <v>44651</v>
      </c>
      <c r="B52" s="4" t="s">
        <v>348</v>
      </c>
      <c r="C52" s="4" t="s">
        <v>376</v>
      </c>
      <c r="D52" s="4" t="s">
        <v>455</v>
      </c>
      <c r="E52" s="4" t="s">
        <v>428</v>
      </c>
      <c r="F52" s="4" t="s">
        <v>140</v>
      </c>
      <c r="G52" s="3">
        <v>5</v>
      </c>
      <c r="H52" s="5" t="s">
        <v>149</v>
      </c>
      <c r="I52" s="4" t="s">
        <v>531</v>
      </c>
      <c r="J52" s="4" t="s">
        <v>572</v>
      </c>
      <c r="K52" s="29" t="s">
        <v>79</v>
      </c>
      <c r="L52" s="39">
        <f t="shared" si="2"/>
        <v>2</v>
      </c>
      <c r="M52" s="14" t="s">
        <v>75</v>
      </c>
      <c r="N52" s="57">
        <f t="shared" si="3"/>
        <v>7</v>
      </c>
      <c r="O52" s="15">
        <f t="shared" si="9"/>
        <v>14</v>
      </c>
      <c r="P52" s="14" t="s">
        <v>87</v>
      </c>
      <c r="Q52" s="57" t="str">
        <f t="shared" si="4"/>
        <v>0.1</v>
      </c>
      <c r="R52" s="15" t="e">
        <f t="shared" si="10"/>
        <v>#VALUE!</v>
      </c>
      <c r="S52" s="1" t="e">
        <f t="shared" si="11"/>
        <v>#VALUE!</v>
      </c>
      <c r="T52" s="4"/>
      <c r="U52" s="29"/>
      <c r="V52" s="30" t="str">
        <f t="shared" si="12"/>
        <v/>
      </c>
      <c r="W52" s="14"/>
      <c r="X52" s="30"/>
      <c r="Y52" s="15" t="e">
        <f t="shared" si="13"/>
        <v>#VALUE!</v>
      </c>
      <c r="Z52" s="1" t="e">
        <f t="shared" si="14"/>
        <v>#VALUE!</v>
      </c>
      <c r="AA52" s="8"/>
      <c r="AB52" s="8"/>
      <c r="AC52" s="6"/>
      <c r="AD52" s="33">
        <v>0</v>
      </c>
      <c r="AE52" s="6"/>
      <c r="AF52" s="6"/>
      <c r="AG52" s="6"/>
      <c r="AH52" s="8"/>
      <c r="AI52" s="6"/>
    </row>
    <row r="53" spans="1:35" ht="43.5" x14ac:dyDescent="0.35">
      <c r="A53" s="51">
        <v>44651</v>
      </c>
      <c r="B53" s="4" t="s">
        <v>348</v>
      </c>
      <c r="C53" s="4" t="s">
        <v>376</v>
      </c>
      <c r="D53" s="4" t="s">
        <v>455</v>
      </c>
      <c r="E53" s="4" t="s">
        <v>419</v>
      </c>
      <c r="F53" s="4" t="s">
        <v>140</v>
      </c>
      <c r="G53" s="54">
        <v>5</v>
      </c>
      <c r="H53" s="5" t="s">
        <v>144</v>
      </c>
      <c r="I53" s="4" t="s">
        <v>539</v>
      </c>
      <c r="J53" s="4" t="s">
        <v>571</v>
      </c>
      <c r="K53" s="29" t="s">
        <v>79</v>
      </c>
      <c r="L53" s="39">
        <f t="shared" si="2"/>
        <v>2</v>
      </c>
      <c r="M53" s="14" t="s">
        <v>76</v>
      </c>
      <c r="N53" s="57" t="str">
        <f t="shared" si="3"/>
        <v>10</v>
      </c>
      <c r="O53" s="15">
        <f t="shared" si="9"/>
        <v>20</v>
      </c>
      <c r="P53" s="14" t="s">
        <v>84</v>
      </c>
      <c r="Q53" s="57">
        <f t="shared" si="4"/>
        <v>0.7</v>
      </c>
      <c r="R53" s="15">
        <f t="shared" si="10"/>
        <v>14</v>
      </c>
      <c r="S53" s="1" t="str">
        <f t="shared" si="11"/>
        <v>PRIORITE 3</v>
      </c>
      <c r="T53" s="4"/>
      <c r="U53" s="29"/>
      <c r="V53" s="30" t="str">
        <f t="shared" si="12"/>
        <v/>
      </c>
      <c r="W53" s="14"/>
      <c r="X53" s="30"/>
      <c r="Y53" s="15" t="e">
        <f t="shared" si="13"/>
        <v>#VALUE!</v>
      </c>
      <c r="Z53" s="1" t="e">
        <f t="shared" si="14"/>
        <v>#VALUE!</v>
      </c>
      <c r="AA53" s="8"/>
      <c r="AB53" s="8"/>
      <c r="AC53" s="6"/>
      <c r="AD53" s="33">
        <v>0</v>
      </c>
      <c r="AE53" s="6"/>
      <c r="AF53" s="6"/>
      <c r="AG53" s="6"/>
      <c r="AH53" s="8"/>
      <c r="AI53" s="6"/>
    </row>
    <row r="54" spans="1:35" ht="43.5" x14ac:dyDescent="0.35">
      <c r="A54" s="51">
        <v>44651</v>
      </c>
      <c r="B54" s="4" t="s">
        <v>345</v>
      </c>
      <c r="C54" s="4" t="s">
        <v>377</v>
      </c>
      <c r="D54" s="4" t="s">
        <v>456</v>
      </c>
      <c r="E54" s="4" t="s">
        <v>21</v>
      </c>
      <c r="F54" s="4" t="s">
        <v>140</v>
      </c>
      <c r="G54" s="3">
        <v>5</v>
      </c>
      <c r="H54" s="5" t="s">
        <v>255</v>
      </c>
      <c r="I54" s="4" t="s">
        <v>542</v>
      </c>
      <c r="J54" s="4" t="s">
        <v>572</v>
      </c>
      <c r="K54" s="29" t="s">
        <v>79</v>
      </c>
      <c r="L54" s="39">
        <f t="shared" si="2"/>
        <v>2</v>
      </c>
      <c r="M54" s="14" t="s">
        <v>75</v>
      </c>
      <c r="N54" s="57">
        <f t="shared" si="3"/>
        <v>7</v>
      </c>
      <c r="O54" s="15">
        <f t="shared" si="9"/>
        <v>14</v>
      </c>
      <c r="P54" s="14" t="s">
        <v>87</v>
      </c>
      <c r="Q54" s="57" t="str">
        <f t="shared" si="4"/>
        <v>0.1</v>
      </c>
      <c r="R54" s="15" t="e">
        <f t="shared" si="10"/>
        <v>#VALUE!</v>
      </c>
      <c r="S54" s="1" t="e">
        <f t="shared" si="11"/>
        <v>#VALUE!</v>
      </c>
      <c r="T54" s="4"/>
      <c r="U54" s="29"/>
      <c r="V54" s="30" t="str">
        <f t="shared" si="12"/>
        <v/>
      </c>
      <c r="W54" s="14"/>
      <c r="X54" s="30"/>
      <c r="Y54" s="15" t="e">
        <f t="shared" si="13"/>
        <v>#VALUE!</v>
      </c>
      <c r="Z54" s="1" t="e">
        <f t="shared" si="14"/>
        <v>#VALUE!</v>
      </c>
      <c r="AA54" s="8"/>
      <c r="AB54" s="8"/>
      <c r="AC54" s="6"/>
      <c r="AD54" s="33">
        <v>0</v>
      </c>
      <c r="AE54" s="6"/>
      <c r="AF54" s="6"/>
      <c r="AG54" s="6"/>
      <c r="AH54" s="8"/>
      <c r="AI54" s="6"/>
    </row>
    <row r="55" spans="1:35" ht="43.5" x14ac:dyDescent="0.35">
      <c r="A55" s="51">
        <v>44651</v>
      </c>
      <c r="B55" s="4" t="s">
        <v>345</v>
      </c>
      <c r="C55" s="4" t="s">
        <v>377</v>
      </c>
      <c r="D55" s="4" t="s">
        <v>457</v>
      </c>
      <c r="E55" s="4" t="s">
        <v>434</v>
      </c>
      <c r="F55" s="4" t="s">
        <v>140</v>
      </c>
      <c r="G55" s="3">
        <v>5</v>
      </c>
      <c r="H55" s="5" t="s">
        <v>149</v>
      </c>
      <c r="I55" s="4" t="s">
        <v>543</v>
      </c>
      <c r="J55" s="4" t="s">
        <v>572</v>
      </c>
      <c r="K55" s="29" t="s">
        <v>79</v>
      </c>
      <c r="L55" s="39">
        <f t="shared" si="2"/>
        <v>2</v>
      </c>
      <c r="M55" s="14" t="s">
        <v>75</v>
      </c>
      <c r="N55" s="57">
        <f t="shared" si="3"/>
        <v>7</v>
      </c>
      <c r="O55" s="15">
        <f t="shared" si="9"/>
        <v>14</v>
      </c>
      <c r="P55" s="14" t="s">
        <v>87</v>
      </c>
      <c r="Q55" s="57" t="str">
        <f t="shared" si="4"/>
        <v>0.1</v>
      </c>
      <c r="R55" s="15" t="e">
        <f t="shared" si="10"/>
        <v>#VALUE!</v>
      </c>
      <c r="S55" s="1" t="e">
        <f t="shared" si="11"/>
        <v>#VALUE!</v>
      </c>
      <c r="T55" s="4"/>
      <c r="U55" s="29"/>
      <c r="V55" s="30" t="str">
        <f t="shared" si="12"/>
        <v/>
      </c>
      <c r="W55" s="14"/>
      <c r="X55" s="30"/>
      <c r="Y55" s="15" t="e">
        <f t="shared" si="13"/>
        <v>#VALUE!</v>
      </c>
      <c r="Z55" s="1" t="e">
        <f t="shared" si="14"/>
        <v>#VALUE!</v>
      </c>
      <c r="AA55" s="8"/>
      <c r="AB55" s="8"/>
      <c r="AC55" s="6"/>
      <c r="AD55" s="33">
        <v>0</v>
      </c>
      <c r="AE55" s="6"/>
      <c r="AF55" s="6"/>
      <c r="AG55" s="6"/>
      <c r="AH55" s="8"/>
      <c r="AI55" s="6"/>
    </row>
    <row r="56" spans="1:35" ht="29" x14ac:dyDescent="0.35">
      <c r="A56" s="51">
        <v>44651</v>
      </c>
      <c r="B56" s="4" t="s">
        <v>345</v>
      </c>
      <c r="C56" s="4" t="s">
        <v>377</v>
      </c>
      <c r="D56" s="4" t="s">
        <v>457</v>
      </c>
      <c r="E56" s="4" t="s">
        <v>425</v>
      </c>
      <c r="F56" s="4" t="s">
        <v>140</v>
      </c>
      <c r="G56" s="54">
        <v>5</v>
      </c>
      <c r="H56" s="5" t="s">
        <v>144</v>
      </c>
      <c r="I56" s="4" t="s">
        <v>544</v>
      </c>
      <c r="J56" s="4" t="s">
        <v>568</v>
      </c>
      <c r="K56" s="29" t="s">
        <v>79</v>
      </c>
      <c r="L56" s="39">
        <f t="shared" si="2"/>
        <v>2</v>
      </c>
      <c r="M56" s="14" t="s">
        <v>74</v>
      </c>
      <c r="N56" s="57" t="str">
        <f t="shared" si="3"/>
        <v>4</v>
      </c>
      <c r="O56" s="15">
        <f t="shared" si="9"/>
        <v>8</v>
      </c>
      <c r="P56" s="14" t="s">
        <v>84</v>
      </c>
      <c r="Q56" s="57">
        <f t="shared" si="4"/>
        <v>0.7</v>
      </c>
      <c r="R56" s="15">
        <f t="shared" si="10"/>
        <v>5.6</v>
      </c>
      <c r="S56" s="1" t="str">
        <f t="shared" si="11"/>
        <v>PRIORITE 3</v>
      </c>
      <c r="T56" s="4" t="s">
        <v>327</v>
      </c>
      <c r="U56" s="29"/>
      <c r="V56" s="30" t="str">
        <f t="shared" si="12"/>
        <v/>
      </c>
      <c r="W56" s="14"/>
      <c r="X56" s="30"/>
      <c r="Y56" s="15" t="e">
        <f t="shared" si="13"/>
        <v>#VALUE!</v>
      </c>
      <c r="Z56" s="1" t="e">
        <f t="shared" si="14"/>
        <v>#VALUE!</v>
      </c>
      <c r="AA56" s="8"/>
      <c r="AB56" s="8"/>
      <c r="AC56" s="6"/>
      <c r="AD56" s="33">
        <v>0</v>
      </c>
      <c r="AE56" s="6"/>
      <c r="AF56" s="6"/>
      <c r="AG56" s="6"/>
      <c r="AH56" s="8"/>
      <c r="AI56" s="6"/>
    </row>
    <row r="57" spans="1:35" ht="43.5" x14ac:dyDescent="0.35">
      <c r="A57" s="51">
        <v>44651</v>
      </c>
      <c r="B57" s="4" t="s">
        <v>345</v>
      </c>
      <c r="C57" s="4" t="s">
        <v>378</v>
      </c>
      <c r="D57" s="4" t="s">
        <v>458</v>
      </c>
      <c r="E57" s="4" t="s">
        <v>434</v>
      </c>
      <c r="F57" s="4" t="s">
        <v>140</v>
      </c>
      <c r="G57" s="54">
        <v>5</v>
      </c>
      <c r="H57" s="5" t="s">
        <v>149</v>
      </c>
      <c r="I57" s="4" t="s">
        <v>543</v>
      </c>
      <c r="J57" s="4" t="s">
        <v>572</v>
      </c>
      <c r="K57" s="29" t="s">
        <v>79</v>
      </c>
      <c r="L57" s="39">
        <f t="shared" si="2"/>
        <v>2</v>
      </c>
      <c r="M57" s="14" t="s">
        <v>75</v>
      </c>
      <c r="N57" s="57">
        <f t="shared" si="3"/>
        <v>7</v>
      </c>
      <c r="O57" s="15">
        <f t="shared" si="9"/>
        <v>14</v>
      </c>
      <c r="P57" s="14" t="s">
        <v>87</v>
      </c>
      <c r="Q57" s="57" t="str">
        <f t="shared" si="4"/>
        <v>0.1</v>
      </c>
      <c r="R57" s="15" t="e">
        <f t="shared" si="10"/>
        <v>#VALUE!</v>
      </c>
      <c r="S57" s="1" t="e">
        <f t="shared" si="11"/>
        <v>#VALUE!</v>
      </c>
      <c r="T57" s="4"/>
      <c r="U57" s="29"/>
      <c r="V57" s="30" t="str">
        <f t="shared" si="12"/>
        <v/>
      </c>
      <c r="W57" s="14"/>
      <c r="X57" s="30"/>
      <c r="Y57" s="15" t="e">
        <f t="shared" si="13"/>
        <v>#VALUE!</v>
      </c>
      <c r="Z57" s="1" t="e">
        <f t="shared" si="14"/>
        <v>#VALUE!</v>
      </c>
      <c r="AA57" s="8"/>
      <c r="AB57" s="8"/>
      <c r="AC57" s="6"/>
      <c r="AD57" s="33">
        <v>0</v>
      </c>
      <c r="AE57" s="6"/>
      <c r="AF57" s="6"/>
      <c r="AG57" s="6"/>
      <c r="AH57" s="8"/>
      <c r="AI57" s="6"/>
    </row>
    <row r="58" spans="1:35" ht="43.5" x14ac:dyDescent="0.35">
      <c r="A58" s="51">
        <v>44651</v>
      </c>
      <c r="B58" s="4" t="s">
        <v>345</v>
      </c>
      <c r="C58" s="4" t="s">
        <v>379</v>
      </c>
      <c r="D58" s="4" t="s">
        <v>459</v>
      </c>
      <c r="E58" s="4" t="s">
        <v>460</v>
      </c>
      <c r="F58" s="4" t="s">
        <v>140</v>
      </c>
      <c r="G58" s="54">
        <v>5</v>
      </c>
      <c r="H58" s="5" t="s">
        <v>148</v>
      </c>
      <c r="I58" s="4" t="s">
        <v>545</v>
      </c>
      <c r="J58" s="4" t="s">
        <v>139</v>
      </c>
      <c r="K58" s="29" t="s">
        <v>80</v>
      </c>
      <c r="L58" s="39" t="str">
        <f t="shared" si="2"/>
        <v>1</v>
      </c>
      <c r="M58" s="14" t="s">
        <v>76</v>
      </c>
      <c r="N58" s="57" t="str">
        <f t="shared" si="3"/>
        <v>10</v>
      </c>
      <c r="O58" s="15">
        <f t="shared" si="9"/>
        <v>10</v>
      </c>
      <c r="P58" s="14" t="s">
        <v>83</v>
      </c>
      <c r="Q58" s="57" t="str">
        <f t="shared" si="4"/>
        <v>0.4</v>
      </c>
      <c r="R58" s="15" t="e">
        <f t="shared" si="10"/>
        <v>#VALUE!</v>
      </c>
      <c r="S58" s="1" t="e">
        <f t="shared" si="11"/>
        <v>#VALUE!</v>
      </c>
      <c r="T58" s="4" t="s">
        <v>596</v>
      </c>
      <c r="U58" s="29"/>
      <c r="V58" s="30" t="str">
        <f t="shared" si="12"/>
        <v/>
      </c>
      <c r="W58" s="14"/>
      <c r="X58" s="30"/>
      <c r="Y58" s="15" t="e">
        <f t="shared" si="13"/>
        <v>#VALUE!</v>
      </c>
      <c r="Z58" s="1" t="e">
        <f t="shared" si="14"/>
        <v>#VALUE!</v>
      </c>
      <c r="AA58" s="8"/>
      <c r="AB58" s="8"/>
      <c r="AC58" s="6"/>
      <c r="AD58" s="33">
        <v>0</v>
      </c>
      <c r="AE58" s="6"/>
      <c r="AF58" s="6"/>
      <c r="AG58" s="6"/>
      <c r="AH58" s="8"/>
      <c r="AI58" s="6"/>
    </row>
    <row r="59" spans="1:35" ht="43.5" x14ac:dyDescent="0.35">
      <c r="A59" s="51">
        <v>44651</v>
      </c>
      <c r="B59" s="4" t="s">
        <v>345</v>
      </c>
      <c r="C59" s="4" t="s">
        <v>372</v>
      </c>
      <c r="D59" s="4" t="s">
        <v>461</v>
      </c>
      <c r="E59" s="4" t="s">
        <v>434</v>
      </c>
      <c r="F59" s="4" t="s">
        <v>140</v>
      </c>
      <c r="G59" s="54">
        <v>5</v>
      </c>
      <c r="H59" s="5" t="s">
        <v>149</v>
      </c>
      <c r="I59" s="4" t="s">
        <v>543</v>
      </c>
      <c r="J59" s="4" t="s">
        <v>572</v>
      </c>
      <c r="K59" s="29" t="s">
        <v>80</v>
      </c>
      <c r="L59" s="39" t="str">
        <f t="shared" si="2"/>
        <v>1</v>
      </c>
      <c r="M59" s="14" t="s">
        <v>75</v>
      </c>
      <c r="N59" s="57">
        <f t="shared" si="3"/>
        <v>7</v>
      </c>
      <c r="O59" s="15">
        <f t="shared" si="9"/>
        <v>7</v>
      </c>
      <c r="P59" s="14" t="s">
        <v>85</v>
      </c>
      <c r="Q59" s="57" t="str">
        <f t="shared" si="4"/>
        <v>0.9</v>
      </c>
      <c r="R59" s="15" t="e">
        <f t="shared" si="10"/>
        <v>#VALUE!</v>
      </c>
      <c r="S59" s="1" t="e">
        <f t="shared" si="11"/>
        <v>#VALUE!</v>
      </c>
      <c r="T59" s="4"/>
      <c r="U59" s="29"/>
      <c r="V59" s="30" t="str">
        <f t="shared" si="12"/>
        <v/>
      </c>
      <c r="W59" s="14"/>
      <c r="X59" s="30"/>
      <c r="Y59" s="15" t="e">
        <f t="shared" si="13"/>
        <v>#VALUE!</v>
      </c>
      <c r="Z59" s="1" t="e">
        <f t="shared" si="14"/>
        <v>#VALUE!</v>
      </c>
      <c r="AA59" s="8"/>
      <c r="AB59" s="8"/>
      <c r="AC59" s="6"/>
      <c r="AD59" s="33">
        <v>0</v>
      </c>
      <c r="AE59" s="6"/>
      <c r="AF59" s="6"/>
      <c r="AG59" s="6"/>
      <c r="AH59" s="8"/>
      <c r="AI59" s="6"/>
    </row>
    <row r="60" spans="1:35" ht="29" x14ac:dyDescent="0.35">
      <c r="A60" s="51">
        <v>44651</v>
      </c>
      <c r="B60" s="4" t="s">
        <v>345</v>
      </c>
      <c r="C60" s="4" t="s">
        <v>380</v>
      </c>
      <c r="D60" s="4" t="s">
        <v>462</v>
      </c>
      <c r="E60" s="4" t="s">
        <v>460</v>
      </c>
      <c r="F60" s="4" t="s">
        <v>140</v>
      </c>
      <c r="G60" s="54">
        <v>5</v>
      </c>
      <c r="H60" s="5" t="s">
        <v>148</v>
      </c>
      <c r="I60" s="4" t="s">
        <v>546</v>
      </c>
      <c r="J60" s="4" t="s">
        <v>584</v>
      </c>
      <c r="K60" s="29" t="s">
        <v>80</v>
      </c>
      <c r="L60" s="39" t="str">
        <f t="shared" si="2"/>
        <v>1</v>
      </c>
      <c r="M60" s="14" t="s">
        <v>76</v>
      </c>
      <c r="N60" s="57" t="str">
        <f t="shared" si="3"/>
        <v>10</v>
      </c>
      <c r="O60" s="15">
        <f t="shared" si="9"/>
        <v>10</v>
      </c>
      <c r="P60" s="14" t="s">
        <v>83</v>
      </c>
      <c r="Q60" s="57" t="str">
        <f t="shared" si="4"/>
        <v>0.4</v>
      </c>
      <c r="R60" s="15" t="e">
        <f t="shared" si="10"/>
        <v>#VALUE!</v>
      </c>
      <c r="S60" s="1" t="e">
        <f t="shared" si="11"/>
        <v>#VALUE!</v>
      </c>
      <c r="T60" s="4" t="s">
        <v>596</v>
      </c>
      <c r="U60" s="29"/>
      <c r="V60" s="30" t="str">
        <f t="shared" si="12"/>
        <v/>
      </c>
      <c r="W60" s="14"/>
      <c r="X60" s="30"/>
      <c r="Y60" s="15" t="e">
        <f t="shared" si="13"/>
        <v>#VALUE!</v>
      </c>
      <c r="Z60" s="1" t="e">
        <f t="shared" si="14"/>
        <v>#VALUE!</v>
      </c>
      <c r="AA60" s="8"/>
      <c r="AB60" s="8"/>
      <c r="AC60" s="6"/>
      <c r="AD60" s="33">
        <v>0</v>
      </c>
      <c r="AE60" s="6"/>
      <c r="AF60" s="6"/>
      <c r="AG60" s="6"/>
      <c r="AH60" s="8"/>
      <c r="AI60" s="6"/>
    </row>
    <row r="61" spans="1:35" ht="43.5" x14ac:dyDescent="0.35">
      <c r="A61" s="51">
        <v>44651</v>
      </c>
      <c r="B61" s="4" t="s">
        <v>345</v>
      </c>
      <c r="C61" s="4" t="s">
        <v>381</v>
      </c>
      <c r="D61" s="4" t="s">
        <v>463</v>
      </c>
      <c r="E61" s="4" t="s">
        <v>464</v>
      </c>
      <c r="F61" s="4" t="s">
        <v>140</v>
      </c>
      <c r="G61" s="54">
        <v>5</v>
      </c>
      <c r="H61" s="5" t="s">
        <v>149</v>
      </c>
      <c r="I61" s="4" t="s">
        <v>547</v>
      </c>
      <c r="J61" s="4" t="s">
        <v>572</v>
      </c>
      <c r="K61" s="29" t="s">
        <v>80</v>
      </c>
      <c r="L61" s="39" t="str">
        <f t="shared" si="2"/>
        <v>1</v>
      </c>
      <c r="M61" s="14" t="s">
        <v>75</v>
      </c>
      <c r="N61" s="57">
        <f t="shared" si="3"/>
        <v>7</v>
      </c>
      <c r="O61" s="15">
        <f t="shared" si="9"/>
        <v>7</v>
      </c>
      <c r="P61" s="14" t="s">
        <v>87</v>
      </c>
      <c r="Q61" s="57" t="str">
        <f t="shared" si="4"/>
        <v>0.1</v>
      </c>
      <c r="R61" s="15" t="e">
        <f t="shared" si="10"/>
        <v>#VALUE!</v>
      </c>
      <c r="S61" s="1" t="e">
        <f t="shared" si="11"/>
        <v>#VALUE!</v>
      </c>
      <c r="T61" s="4"/>
      <c r="U61" s="29"/>
      <c r="V61" s="30" t="str">
        <f t="shared" si="12"/>
        <v/>
      </c>
      <c r="W61" s="14"/>
      <c r="X61" s="30"/>
      <c r="Y61" s="15" t="e">
        <f t="shared" si="13"/>
        <v>#VALUE!</v>
      </c>
      <c r="Z61" s="1" t="e">
        <f t="shared" si="14"/>
        <v>#VALUE!</v>
      </c>
      <c r="AA61" s="8"/>
      <c r="AB61" s="8"/>
      <c r="AC61" s="6"/>
      <c r="AD61" s="33">
        <v>0</v>
      </c>
      <c r="AE61" s="6"/>
      <c r="AF61" s="6"/>
      <c r="AG61" s="6"/>
      <c r="AH61" s="8"/>
      <c r="AI61" s="6"/>
    </row>
    <row r="62" spans="1:35" ht="29" x14ac:dyDescent="0.35">
      <c r="A62" s="51">
        <v>44651</v>
      </c>
      <c r="B62" s="4" t="s">
        <v>345</v>
      </c>
      <c r="C62" s="4" t="s">
        <v>382</v>
      </c>
      <c r="D62" s="4" t="s">
        <v>465</v>
      </c>
      <c r="E62" s="4" t="s">
        <v>466</v>
      </c>
      <c r="F62" s="4" t="s">
        <v>140</v>
      </c>
      <c r="G62" s="54">
        <v>5</v>
      </c>
      <c r="H62" s="5" t="s">
        <v>149</v>
      </c>
      <c r="I62" s="4" t="s">
        <v>548</v>
      </c>
      <c r="J62" s="4" t="s">
        <v>572</v>
      </c>
      <c r="K62" s="29" t="s">
        <v>80</v>
      </c>
      <c r="L62" s="39" t="str">
        <f t="shared" si="2"/>
        <v>1</v>
      </c>
      <c r="M62" s="14" t="s">
        <v>75</v>
      </c>
      <c r="N62" s="57">
        <f t="shared" si="3"/>
        <v>7</v>
      </c>
      <c r="O62" s="15">
        <f t="shared" si="9"/>
        <v>7</v>
      </c>
      <c r="P62" s="14" t="s">
        <v>87</v>
      </c>
      <c r="Q62" s="57" t="str">
        <f t="shared" si="4"/>
        <v>0.1</v>
      </c>
      <c r="R62" s="15" t="e">
        <f t="shared" si="10"/>
        <v>#VALUE!</v>
      </c>
      <c r="S62" s="1" t="e">
        <f t="shared" si="11"/>
        <v>#VALUE!</v>
      </c>
      <c r="T62" s="4"/>
      <c r="U62" s="29"/>
      <c r="V62" s="30" t="str">
        <f t="shared" si="12"/>
        <v/>
      </c>
      <c r="W62" s="14"/>
      <c r="X62" s="30"/>
      <c r="Y62" s="15" t="e">
        <f t="shared" si="13"/>
        <v>#VALUE!</v>
      </c>
      <c r="Z62" s="1" t="e">
        <f t="shared" si="14"/>
        <v>#VALUE!</v>
      </c>
      <c r="AA62" s="8"/>
      <c r="AB62" s="8"/>
      <c r="AC62" s="6"/>
      <c r="AD62" s="33">
        <v>0</v>
      </c>
      <c r="AE62" s="6"/>
      <c r="AF62" s="6"/>
      <c r="AG62" s="6"/>
      <c r="AH62" s="8"/>
      <c r="AI62" s="6"/>
    </row>
    <row r="63" spans="1:35" ht="29" x14ac:dyDescent="0.35">
      <c r="A63" s="51">
        <v>44651</v>
      </c>
      <c r="B63" s="4" t="s">
        <v>345</v>
      </c>
      <c r="C63" s="4" t="s">
        <v>383</v>
      </c>
      <c r="D63" s="4" t="s">
        <v>465</v>
      </c>
      <c r="E63" s="4" t="s">
        <v>466</v>
      </c>
      <c r="F63" s="4" t="s">
        <v>140</v>
      </c>
      <c r="G63" s="3">
        <v>5</v>
      </c>
      <c r="H63" s="5" t="s">
        <v>149</v>
      </c>
      <c r="I63" s="4" t="s">
        <v>548</v>
      </c>
      <c r="J63" s="4" t="s">
        <v>572</v>
      </c>
      <c r="K63" s="29" t="s">
        <v>80</v>
      </c>
      <c r="L63" s="39" t="str">
        <f t="shared" si="2"/>
        <v>1</v>
      </c>
      <c r="M63" s="14" t="s">
        <v>75</v>
      </c>
      <c r="N63" s="57">
        <f t="shared" si="3"/>
        <v>7</v>
      </c>
      <c r="O63" s="15">
        <f t="shared" si="9"/>
        <v>7</v>
      </c>
      <c r="P63" s="14" t="s">
        <v>87</v>
      </c>
      <c r="Q63" s="57" t="str">
        <f t="shared" si="4"/>
        <v>0.1</v>
      </c>
      <c r="R63" s="15" t="e">
        <f t="shared" si="10"/>
        <v>#VALUE!</v>
      </c>
      <c r="S63" s="1" t="e">
        <f t="shared" si="11"/>
        <v>#VALUE!</v>
      </c>
      <c r="T63" s="4"/>
      <c r="U63" s="29"/>
      <c r="V63" s="30" t="str">
        <f t="shared" si="12"/>
        <v/>
      </c>
      <c r="W63" s="14"/>
      <c r="X63" s="30"/>
      <c r="Y63" s="15" t="e">
        <f t="shared" si="13"/>
        <v>#VALUE!</v>
      </c>
      <c r="Z63" s="1" t="e">
        <f t="shared" si="14"/>
        <v>#VALUE!</v>
      </c>
      <c r="AA63" s="8"/>
      <c r="AB63" s="8"/>
      <c r="AC63" s="6"/>
      <c r="AD63" s="33">
        <v>0</v>
      </c>
      <c r="AE63" s="6"/>
      <c r="AF63" s="6"/>
      <c r="AG63" s="6"/>
      <c r="AH63" s="8"/>
      <c r="AI63" s="6"/>
    </row>
    <row r="64" spans="1:35" ht="43.5" x14ac:dyDescent="0.35">
      <c r="A64" s="51">
        <v>44651</v>
      </c>
      <c r="B64" s="4" t="s">
        <v>345</v>
      </c>
      <c r="C64" s="4" t="s">
        <v>384</v>
      </c>
      <c r="D64" s="4" t="s">
        <v>467</v>
      </c>
      <c r="E64" s="4" t="s">
        <v>468</v>
      </c>
      <c r="F64" s="4" t="s">
        <v>140</v>
      </c>
      <c r="G64" s="3">
        <v>5</v>
      </c>
      <c r="H64" s="5" t="s">
        <v>144</v>
      </c>
      <c r="I64" s="4" t="s">
        <v>549</v>
      </c>
      <c r="J64" s="4" t="s">
        <v>585</v>
      </c>
      <c r="K64" s="29" t="s">
        <v>79</v>
      </c>
      <c r="L64" s="39">
        <f t="shared" si="2"/>
        <v>2</v>
      </c>
      <c r="M64" s="14" t="s">
        <v>74</v>
      </c>
      <c r="N64" s="57" t="str">
        <f t="shared" si="3"/>
        <v>4</v>
      </c>
      <c r="O64" s="15">
        <f t="shared" si="9"/>
        <v>8</v>
      </c>
      <c r="P64" s="14" t="s">
        <v>84</v>
      </c>
      <c r="Q64" s="57">
        <f t="shared" si="4"/>
        <v>0.7</v>
      </c>
      <c r="R64" s="15">
        <f t="shared" si="10"/>
        <v>5.6</v>
      </c>
      <c r="S64" s="1" t="str">
        <f t="shared" si="11"/>
        <v>PRIORITE 3</v>
      </c>
      <c r="T64" s="4" t="s">
        <v>600</v>
      </c>
      <c r="U64" s="29"/>
      <c r="V64" s="30" t="str">
        <f t="shared" si="12"/>
        <v/>
      </c>
      <c r="W64" s="14"/>
      <c r="X64" s="30"/>
      <c r="Y64" s="15" t="e">
        <f t="shared" si="13"/>
        <v>#VALUE!</v>
      </c>
      <c r="Z64" s="1" t="e">
        <f t="shared" si="14"/>
        <v>#VALUE!</v>
      </c>
      <c r="AA64" s="8"/>
      <c r="AB64" s="8"/>
      <c r="AC64" s="6"/>
      <c r="AD64" s="33">
        <v>0</v>
      </c>
      <c r="AE64" s="6"/>
      <c r="AF64" s="6"/>
      <c r="AG64" s="6"/>
      <c r="AH64" s="8"/>
      <c r="AI64" s="6"/>
    </row>
    <row r="65" spans="1:35" ht="43.5" x14ac:dyDescent="0.35">
      <c r="A65" s="51">
        <v>44651</v>
      </c>
      <c r="B65" s="4" t="s">
        <v>345</v>
      </c>
      <c r="C65" s="4" t="s">
        <v>385</v>
      </c>
      <c r="D65" s="4" t="s">
        <v>467</v>
      </c>
      <c r="E65" s="4" t="s">
        <v>469</v>
      </c>
      <c r="F65" s="4" t="s">
        <v>140</v>
      </c>
      <c r="G65" s="54">
        <v>5</v>
      </c>
      <c r="H65" s="5" t="s">
        <v>144</v>
      </c>
      <c r="I65" s="4" t="s">
        <v>550</v>
      </c>
      <c r="J65" s="4" t="s">
        <v>585</v>
      </c>
      <c r="K65" s="29" t="s">
        <v>79</v>
      </c>
      <c r="L65" s="39">
        <f t="shared" si="2"/>
        <v>2</v>
      </c>
      <c r="M65" s="14" t="s">
        <v>75</v>
      </c>
      <c r="N65" s="57">
        <f t="shared" si="3"/>
        <v>7</v>
      </c>
      <c r="O65" s="15">
        <f t="shared" si="9"/>
        <v>14</v>
      </c>
      <c r="P65" s="14" t="s">
        <v>87</v>
      </c>
      <c r="Q65" s="57" t="str">
        <f t="shared" si="4"/>
        <v>0.1</v>
      </c>
      <c r="R65" s="15" t="e">
        <f t="shared" si="10"/>
        <v>#VALUE!</v>
      </c>
      <c r="S65" s="1" t="e">
        <f t="shared" si="11"/>
        <v>#VALUE!</v>
      </c>
      <c r="T65" s="4"/>
      <c r="U65" s="29"/>
      <c r="V65" s="30" t="str">
        <f t="shared" si="12"/>
        <v/>
      </c>
      <c r="W65" s="14"/>
      <c r="X65" s="30"/>
      <c r="Y65" s="15" t="e">
        <f t="shared" si="13"/>
        <v>#VALUE!</v>
      </c>
      <c r="Z65" s="1" t="e">
        <f t="shared" si="14"/>
        <v>#VALUE!</v>
      </c>
      <c r="AA65" s="8"/>
      <c r="AB65" s="8"/>
      <c r="AC65" s="6"/>
      <c r="AD65" s="33">
        <v>0</v>
      </c>
      <c r="AE65" s="6"/>
      <c r="AF65" s="6"/>
      <c r="AG65" s="6"/>
      <c r="AH65" s="8"/>
      <c r="AI65" s="6"/>
    </row>
    <row r="66" spans="1:35" ht="29" x14ac:dyDescent="0.35">
      <c r="A66" s="51">
        <v>44651</v>
      </c>
      <c r="B66" s="4" t="s">
        <v>345</v>
      </c>
      <c r="C66" s="4" t="s">
        <v>384</v>
      </c>
      <c r="D66" s="4" t="s">
        <v>470</v>
      </c>
      <c r="E66" s="4" t="s">
        <v>471</v>
      </c>
      <c r="F66" s="4" t="s">
        <v>140</v>
      </c>
      <c r="G66" s="3">
        <v>5</v>
      </c>
      <c r="H66" s="5" t="s">
        <v>149</v>
      </c>
      <c r="I66" s="4" t="s">
        <v>55</v>
      </c>
      <c r="J66" s="4" t="s">
        <v>572</v>
      </c>
      <c r="K66" s="29" t="s">
        <v>79</v>
      </c>
      <c r="L66" s="39">
        <f t="shared" si="2"/>
        <v>2</v>
      </c>
      <c r="M66" s="14" t="s">
        <v>74</v>
      </c>
      <c r="N66" s="57" t="str">
        <f t="shared" si="3"/>
        <v>4</v>
      </c>
      <c r="O66" s="15">
        <f t="shared" si="9"/>
        <v>8</v>
      </c>
      <c r="P66" s="14" t="s">
        <v>87</v>
      </c>
      <c r="Q66" s="57" t="str">
        <f t="shared" si="4"/>
        <v>0.1</v>
      </c>
      <c r="R66" s="15" t="e">
        <f t="shared" si="10"/>
        <v>#VALUE!</v>
      </c>
      <c r="S66" s="1" t="e">
        <f t="shared" si="11"/>
        <v>#VALUE!</v>
      </c>
      <c r="T66" s="4"/>
      <c r="U66" s="29"/>
      <c r="V66" s="30" t="str">
        <f t="shared" si="12"/>
        <v/>
      </c>
      <c r="W66" s="14"/>
      <c r="X66" s="30"/>
      <c r="Y66" s="15" t="e">
        <f t="shared" si="13"/>
        <v>#VALUE!</v>
      </c>
      <c r="Z66" s="1" t="e">
        <f t="shared" si="14"/>
        <v>#VALUE!</v>
      </c>
      <c r="AA66" s="8"/>
      <c r="AB66" s="8"/>
      <c r="AC66" s="6"/>
      <c r="AD66" s="33">
        <v>0</v>
      </c>
      <c r="AE66" s="6"/>
      <c r="AF66" s="6"/>
      <c r="AG66" s="6"/>
      <c r="AH66" s="8"/>
      <c r="AI66" s="6"/>
    </row>
    <row r="67" spans="1:35" ht="29" x14ac:dyDescent="0.35">
      <c r="A67" s="51">
        <v>44651</v>
      </c>
      <c r="B67" s="4" t="s">
        <v>345</v>
      </c>
      <c r="C67" s="4" t="s">
        <v>386</v>
      </c>
      <c r="D67" s="4" t="s">
        <v>472</v>
      </c>
      <c r="E67" s="4" t="s">
        <v>425</v>
      </c>
      <c r="F67" s="4" t="s">
        <v>140</v>
      </c>
      <c r="G67" s="3">
        <v>5</v>
      </c>
      <c r="H67" s="5" t="s">
        <v>255</v>
      </c>
      <c r="I67" s="4" t="s">
        <v>551</v>
      </c>
      <c r="J67" s="4" t="s">
        <v>576</v>
      </c>
      <c r="K67" s="29" t="s">
        <v>80</v>
      </c>
      <c r="L67" s="39" t="str">
        <f t="shared" ref="L67:L97" si="15">IF(K67="quotidien","4",IF(K67="récurrent","3",IF(K67="peu probable",2,IF(K67="rare","1",""))))</f>
        <v>1</v>
      </c>
      <c r="M67" s="14" t="s">
        <v>75</v>
      </c>
      <c r="N67" s="57">
        <f t="shared" ref="N67:N110" si="16">IF(M67="mineure","1",IF(M67="modérée","4",IF(M67="grave",7,IF(M67="très grave","10",""))))</f>
        <v>7</v>
      </c>
      <c r="O67" s="15">
        <f t="shared" si="9"/>
        <v>7</v>
      </c>
      <c r="P67" s="14" t="s">
        <v>83</v>
      </c>
      <c r="Q67" s="57" t="str">
        <f t="shared" ref="Q67:Q110" si="17">IF(P67="Optimales","0.1",IF(P67="Fiable : sécurité collective","0.4",IF(P67="Moyen : sécurité individuelle",0.7,IF(P67="Faible : consigne ou mode opératoire","0.9",IF(P67="Faible ou nul",1,"")))))</f>
        <v>0.4</v>
      </c>
      <c r="R67" s="15" t="e">
        <f t="shared" si="10"/>
        <v>#VALUE!</v>
      </c>
      <c r="S67" s="1" t="e">
        <f t="shared" si="11"/>
        <v>#VALUE!</v>
      </c>
      <c r="T67" s="4"/>
      <c r="U67" s="29"/>
      <c r="V67" s="30" t="str">
        <f t="shared" si="12"/>
        <v/>
      </c>
      <c r="W67" s="14"/>
      <c r="X67" s="30"/>
      <c r="Y67" s="15" t="e">
        <f t="shared" si="13"/>
        <v>#VALUE!</v>
      </c>
      <c r="Z67" s="1" t="e">
        <f t="shared" si="14"/>
        <v>#VALUE!</v>
      </c>
      <c r="AA67" s="8"/>
      <c r="AB67" s="8"/>
      <c r="AC67" s="6"/>
      <c r="AD67" s="33">
        <v>0</v>
      </c>
      <c r="AE67" s="6"/>
      <c r="AF67" s="6"/>
      <c r="AG67" s="6"/>
      <c r="AH67" s="8"/>
      <c r="AI67" s="6"/>
    </row>
    <row r="68" spans="1:35" ht="29" x14ac:dyDescent="0.35">
      <c r="A68" s="51">
        <v>44651</v>
      </c>
      <c r="B68" s="4" t="s">
        <v>345</v>
      </c>
      <c r="C68" s="4" t="s">
        <v>386</v>
      </c>
      <c r="D68" s="4" t="s">
        <v>473</v>
      </c>
      <c r="E68" s="4" t="s">
        <v>460</v>
      </c>
      <c r="F68" s="4" t="s">
        <v>140</v>
      </c>
      <c r="G68" s="54">
        <v>5</v>
      </c>
      <c r="H68" s="5" t="s">
        <v>148</v>
      </c>
      <c r="I68" s="4" t="s">
        <v>545</v>
      </c>
      <c r="J68" s="4" t="s">
        <v>586</v>
      </c>
      <c r="K68" s="29" t="s">
        <v>80</v>
      </c>
      <c r="L68" s="39" t="str">
        <f t="shared" si="15"/>
        <v>1</v>
      </c>
      <c r="M68" s="14" t="s">
        <v>76</v>
      </c>
      <c r="N68" s="57" t="str">
        <f t="shared" si="16"/>
        <v>10</v>
      </c>
      <c r="O68" s="15">
        <f t="shared" si="9"/>
        <v>10</v>
      </c>
      <c r="P68" s="14" t="s">
        <v>83</v>
      </c>
      <c r="Q68" s="57" t="str">
        <f t="shared" si="17"/>
        <v>0.4</v>
      </c>
      <c r="R68" s="15" t="e">
        <f t="shared" si="10"/>
        <v>#VALUE!</v>
      </c>
      <c r="S68" s="1" t="e">
        <f t="shared" si="11"/>
        <v>#VALUE!</v>
      </c>
      <c r="T68" s="4" t="s">
        <v>596</v>
      </c>
      <c r="U68" s="29"/>
      <c r="V68" s="30" t="str">
        <f t="shared" si="12"/>
        <v/>
      </c>
      <c r="W68" s="14"/>
      <c r="X68" s="30"/>
      <c r="Y68" s="15" t="e">
        <f t="shared" si="13"/>
        <v>#VALUE!</v>
      </c>
      <c r="Z68" s="1" t="e">
        <f t="shared" si="14"/>
        <v>#VALUE!</v>
      </c>
      <c r="AA68" s="8"/>
      <c r="AB68" s="8"/>
      <c r="AC68" s="6"/>
      <c r="AD68" s="33">
        <v>0</v>
      </c>
      <c r="AE68" s="6"/>
      <c r="AF68" s="6"/>
      <c r="AG68" s="6"/>
      <c r="AH68" s="8"/>
      <c r="AI68" s="6"/>
    </row>
    <row r="69" spans="1:35" ht="29" x14ac:dyDescent="0.35">
      <c r="A69" s="51">
        <v>44651</v>
      </c>
      <c r="B69" s="4" t="s">
        <v>345</v>
      </c>
      <c r="C69" s="4" t="s">
        <v>386</v>
      </c>
      <c r="D69" s="4" t="s">
        <v>473</v>
      </c>
      <c r="E69" s="4" t="s">
        <v>434</v>
      </c>
      <c r="F69" s="4" t="s">
        <v>140</v>
      </c>
      <c r="G69" s="3">
        <v>5</v>
      </c>
      <c r="H69" s="5" t="s">
        <v>149</v>
      </c>
      <c r="I69" s="4" t="s">
        <v>552</v>
      </c>
      <c r="J69" s="4" t="s">
        <v>572</v>
      </c>
      <c r="K69" s="29" t="s">
        <v>80</v>
      </c>
      <c r="L69" s="39" t="str">
        <f t="shared" si="15"/>
        <v>1</v>
      </c>
      <c r="M69" s="14" t="s">
        <v>76</v>
      </c>
      <c r="N69" s="57" t="str">
        <f t="shared" si="16"/>
        <v>10</v>
      </c>
      <c r="O69" s="15">
        <f t="shared" si="9"/>
        <v>10</v>
      </c>
      <c r="P69" s="14" t="s">
        <v>87</v>
      </c>
      <c r="Q69" s="57" t="str">
        <f t="shared" si="17"/>
        <v>0.1</v>
      </c>
      <c r="R69" s="15" t="e">
        <f t="shared" si="10"/>
        <v>#VALUE!</v>
      </c>
      <c r="S69" s="1" t="e">
        <f t="shared" si="11"/>
        <v>#VALUE!</v>
      </c>
      <c r="T69" s="4"/>
      <c r="U69" s="29"/>
      <c r="V69" s="30" t="str">
        <f t="shared" si="12"/>
        <v/>
      </c>
      <c r="W69" s="14"/>
      <c r="X69" s="30"/>
      <c r="Y69" s="15" t="e">
        <f t="shared" si="13"/>
        <v>#VALUE!</v>
      </c>
      <c r="Z69" s="1" t="e">
        <f t="shared" si="14"/>
        <v>#VALUE!</v>
      </c>
      <c r="AA69" s="8"/>
      <c r="AB69" s="8"/>
      <c r="AC69" s="6"/>
      <c r="AD69" s="33">
        <v>0</v>
      </c>
      <c r="AE69" s="6"/>
      <c r="AF69" s="6"/>
      <c r="AG69" s="6"/>
      <c r="AH69" s="8"/>
      <c r="AI69" s="6"/>
    </row>
    <row r="70" spans="1:35" ht="29" x14ac:dyDescent="0.35">
      <c r="A70" s="51">
        <v>44651</v>
      </c>
      <c r="B70" s="4" t="s">
        <v>345</v>
      </c>
      <c r="C70" s="4" t="s">
        <v>386</v>
      </c>
      <c r="D70" s="4" t="s">
        <v>474</v>
      </c>
      <c r="E70" s="4" t="s">
        <v>464</v>
      </c>
      <c r="F70" s="4" t="s">
        <v>140</v>
      </c>
      <c r="G70" s="3">
        <v>5</v>
      </c>
      <c r="H70" s="5" t="s">
        <v>149</v>
      </c>
      <c r="I70" s="4" t="s">
        <v>553</v>
      </c>
      <c r="J70" s="4" t="s">
        <v>572</v>
      </c>
      <c r="K70" s="29" t="s">
        <v>80</v>
      </c>
      <c r="L70" s="39" t="str">
        <f t="shared" si="15"/>
        <v>1</v>
      </c>
      <c r="M70" s="14" t="s">
        <v>75</v>
      </c>
      <c r="N70" s="57">
        <f t="shared" si="16"/>
        <v>7</v>
      </c>
      <c r="O70" s="15">
        <f t="shared" si="9"/>
        <v>7</v>
      </c>
      <c r="P70" s="14" t="s">
        <v>87</v>
      </c>
      <c r="Q70" s="57" t="str">
        <f t="shared" si="17"/>
        <v>0.1</v>
      </c>
      <c r="R70" s="15" t="e">
        <f t="shared" si="10"/>
        <v>#VALUE!</v>
      </c>
      <c r="S70" s="1" t="e">
        <f t="shared" si="11"/>
        <v>#VALUE!</v>
      </c>
      <c r="T70" s="4"/>
      <c r="U70" s="29"/>
      <c r="V70" s="30" t="str">
        <f t="shared" si="12"/>
        <v/>
      </c>
      <c r="W70" s="14"/>
      <c r="X70" s="30"/>
      <c r="Y70" s="15" t="e">
        <f t="shared" si="13"/>
        <v>#VALUE!</v>
      </c>
      <c r="Z70" s="1" t="e">
        <f t="shared" si="14"/>
        <v>#VALUE!</v>
      </c>
      <c r="AA70" s="8"/>
      <c r="AB70" s="8"/>
      <c r="AC70" s="6"/>
      <c r="AD70" s="33">
        <v>0</v>
      </c>
      <c r="AE70" s="6"/>
      <c r="AF70" s="6"/>
      <c r="AG70" s="6"/>
      <c r="AH70" s="8"/>
      <c r="AI70" s="6"/>
    </row>
    <row r="71" spans="1:35" ht="72.5" x14ac:dyDescent="0.35">
      <c r="A71" s="51">
        <v>44651</v>
      </c>
      <c r="B71" s="4" t="s">
        <v>345</v>
      </c>
      <c r="C71" s="4" t="s">
        <v>368</v>
      </c>
      <c r="D71" s="4" t="s">
        <v>470</v>
      </c>
      <c r="E71" s="4" t="s">
        <v>471</v>
      </c>
      <c r="F71" s="4" t="s">
        <v>140</v>
      </c>
      <c r="G71" s="3">
        <v>5</v>
      </c>
      <c r="H71" s="5" t="s">
        <v>149</v>
      </c>
      <c r="I71" s="4" t="s">
        <v>55</v>
      </c>
      <c r="J71" s="4" t="s">
        <v>572</v>
      </c>
      <c r="K71" s="29" t="s">
        <v>79</v>
      </c>
      <c r="L71" s="39">
        <f t="shared" si="15"/>
        <v>2</v>
      </c>
      <c r="M71" s="14" t="s">
        <v>74</v>
      </c>
      <c r="N71" s="57" t="str">
        <f t="shared" si="16"/>
        <v>4</v>
      </c>
      <c r="O71" s="15">
        <f t="shared" si="9"/>
        <v>8</v>
      </c>
      <c r="P71" s="14" t="s">
        <v>87</v>
      </c>
      <c r="Q71" s="57" t="str">
        <f t="shared" si="17"/>
        <v>0.1</v>
      </c>
      <c r="R71" s="15" t="e">
        <f t="shared" si="10"/>
        <v>#VALUE!</v>
      </c>
      <c r="S71" s="1" t="e">
        <f t="shared" si="11"/>
        <v>#VALUE!</v>
      </c>
      <c r="T71" s="4" t="s">
        <v>601</v>
      </c>
      <c r="U71" s="29"/>
      <c r="V71" s="30" t="str">
        <f t="shared" si="12"/>
        <v/>
      </c>
      <c r="W71" s="14"/>
      <c r="X71" s="30"/>
      <c r="Y71" s="15" t="e">
        <f t="shared" si="13"/>
        <v>#VALUE!</v>
      </c>
      <c r="Z71" s="1" t="e">
        <f t="shared" si="14"/>
        <v>#VALUE!</v>
      </c>
      <c r="AA71" s="8"/>
      <c r="AB71" s="8"/>
      <c r="AC71" s="6"/>
      <c r="AD71" s="33">
        <v>0</v>
      </c>
      <c r="AE71" s="6"/>
      <c r="AF71" s="6"/>
      <c r="AG71" s="6"/>
      <c r="AH71" s="8"/>
      <c r="AI71" s="6"/>
    </row>
    <row r="72" spans="1:35" ht="20" x14ac:dyDescent="0.35">
      <c r="A72" s="51">
        <v>44651</v>
      </c>
      <c r="B72" s="4" t="s">
        <v>345</v>
      </c>
      <c r="C72" s="4" t="s">
        <v>387</v>
      </c>
      <c r="D72" s="4" t="s">
        <v>475</v>
      </c>
      <c r="E72" s="4" t="s">
        <v>460</v>
      </c>
      <c r="F72" s="4" t="s">
        <v>140</v>
      </c>
      <c r="G72" s="54">
        <v>5</v>
      </c>
      <c r="H72" s="5" t="s">
        <v>148</v>
      </c>
      <c r="I72" s="4" t="s">
        <v>554</v>
      </c>
      <c r="J72" s="4" t="s">
        <v>139</v>
      </c>
      <c r="K72" s="29" t="s">
        <v>80</v>
      </c>
      <c r="L72" s="39" t="str">
        <f t="shared" si="15"/>
        <v>1</v>
      </c>
      <c r="M72" s="14" t="s">
        <v>76</v>
      </c>
      <c r="N72" s="57" t="str">
        <f t="shared" si="16"/>
        <v>10</v>
      </c>
      <c r="O72" s="15">
        <f t="shared" si="9"/>
        <v>10</v>
      </c>
      <c r="P72" s="14" t="s">
        <v>83</v>
      </c>
      <c r="Q72" s="57" t="str">
        <f t="shared" si="17"/>
        <v>0.4</v>
      </c>
      <c r="R72" s="15" t="e">
        <f t="shared" si="10"/>
        <v>#VALUE!</v>
      </c>
      <c r="S72" s="1" t="e">
        <f t="shared" si="11"/>
        <v>#VALUE!</v>
      </c>
      <c r="T72" s="4" t="s">
        <v>596</v>
      </c>
      <c r="U72" s="29"/>
      <c r="V72" s="30" t="str">
        <f t="shared" si="12"/>
        <v/>
      </c>
      <c r="W72" s="14"/>
      <c r="X72" s="30"/>
      <c r="Y72" s="15" t="e">
        <f t="shared" si="13"/>
        <v>#VALUE!</v>
      </c>
      <c r="Z72" s="1" t="e">
        <f t="shared" si="14"/>
        <v>#VALUE!</v>
      </c>
      <c r="AA72" s="8"/>
      <c r="AB72" s="8"/>
      <c r="AC72" s="6"/>
      <c r="AD72" s="33">
        <v>0</v>
      </c>
      <c r="AE72" s="6"/>
      <c r="AF72" s="6"/>
      <c r="AG72" s="6"/>
      <c r="AH72" s="8"/>
      <c r="AI72" s="6"/>
    </row>
    <row r="73" spans="1:35" ht="29" x14ac:dyDescent="0.35">
      <c r="A73" s="51">
        <v>44651</v>
      </c>
      <c r="B73" s="4" t="s">
        <v>345</v>
      </c>
      <c r="C73" s="4" t="s">
        <v>388</v>
      </c>
      <c r="D73" s="4" t="s">
        <v>476</v>
      </c>
      <c r="E73" s="4" t="s">
        <v>20</v>
      </c>
      <c r="F73" s="4" t="s">
        <v>140</v>
      </c>
      <c r="G73" s="3">
        <v>5</v>
      </c>
      <c r="H73" s="5" t="s">
        <v>149</v>
      </c>
      <c r="I73" s="4" t="s">
        <v>555</v>
      </c>
      <c r="J73" s="4" t="s">
        <v>572</v>
      </c>
      <c r="K73" s="29" t="s">
        <v>80</v>
      </c>
      <c r="L73" s="39" t="str">
        <f t="shared" si="15"/>
        <v>1</v>
      </c>
      <c r="M73" s="14" t="s">
        <v>75</v>
      </c>
      <c r="N73" s="57">
        <f t="shared" si="16"/>
        <v>7</v>
      </c>
      <c r="O73" s="15">
        <f t="shared" si="9"/>
        <v>7</v>
      </c>
      <c r="P73" s="14" t="s">
        <v>87</v>
      </c>
      <c r="Q73" s="57" t="str">
        <f t="shared" si="17"/>
        <v>0.1</v>
      </c>
      <c r="R73" s="15" t="e">
        <f t="shared" si="10"/>
        <v>#VALUE!</v>
      </c>
      <c r="S73" s="1" t="e">
        <f t="shared" si="11"/>
        <v>#VALUE!</v>
      </c>
      <c r="T73" s="4"/>
      <c r="U73" s="29"/>
      <c r="V73" s="30" t="str">
        <f t="shared" si="12"/>
        <v/>
      </c>
      <c r="W73" s="14"/>
      <c r="X73" s="30"/>
      <c r="Y73" s="15" t="e">
        <f t="shared" si="13"/>
        <v>#VALUE!</v>
      </c>
      <c r="Z73" s="1" t="e">
        <f t="shared" si="14"/>
        <v>#VALUE!</v>
      </c>
      <c r="AA73" s="8"/>
      <c r="AB73" s="8"/>
      <c r="AC73" s="6"/>
      <c r="AD73" s="33">
        <v>0</v>
      </c>
      <c r="AE73" s="6"/>
      <c r="AF73" s="6"/>
      <c r="AG73" s="6"/>
      <c r="AH73" s="8"/>
      <c r="AI73" s="6"/>
    </row>
    <row r="74" spans="1:35" ht="29" x14ac:dyDescent="0.35">
      <c r="A74" s="51">
        <v>44651</v>
      </c>
      <c r="B74" s="4" t="s">
        <v>345</v>
      </c>
      <c r="C74" s="4" t="s">
        <v>389</v>
      </c>
      <c r="D74" s="4" t="s">
        <v>477</v>
      </c>
      <c r="E74" s="4" t="s">
        <v>20</v>
      </c>
      <c r="F74" s="4" t="s">
        <v>140</v>
      </c>
      <c r="G74" s="54">
        <v>5</v>
      </c>
      <c r="H74" s="5" t="s">
        <v>149</v>
      </c>
      <c r="I74" s="4" t="s">
        <v>555</v>
      </c>
      <c r="J74" s="4" t="s">
        <v>572</v>
      </c>
      <c r="K74" s="29" t="s">
        <v>80</v>
      </c>
      <c r="L74" s="39" t="str">
        <f t="shared" si="15"/>
        <v>1</v>
      </c>
      <c r="M74" s="14" t="s">
        <v>75</v>
      </c>
      <c r="N74" s="57">
        <f t="shared" si="16"/>
        <v>7</v>
      </c>
      <c r="O74" s="15">
        <f t="shared" si="9"/>
        <v>7</v>
      </c>
      <c r="P74" s="14" t="s">
        <v>87</v>
      </c>
      <c r="Q74" s="57" t="str">
        <f t="shared" si="17"/>
        <v>0.1</v>
      </c>
      <c r="R74" s="15" t="e">
        <f t="shared" si="10"/>
        <v>#VALUE!</v>
      </c>
      <c r="S74" s="1" t="e">
        <f t="shared" si="11"/>
        <v>#VALUE!</v>
      </c>
      <c r="T74" s="4"/>
      <c r="U74" s="29"/>
      <c r="V74" s="30" t="str">
        <f t="shared" si="12"/>
        <v/>
      </c>
      <c r="W74" s="14"/>
      <c r="X74" s="30"/>
      <c r="Y74" s="15" t="e">
        <f t="shared" si="13"/>
        <v>#VALUE!</v>
      </c>
      <c r="Z74" s="1" t="e">
        <f t="shared" si="14"/>
        <v>#VALUE!</v>
      </c>
      <c r="AA74" s="8"/>
      <c r="AB74" s="8"/>
      <c r="AC74" s="6"/>
      <c r="AD74" s="33">
        <v>0</v>
      </c>
      <c r="AE74" s="6"/>
      <c r="AF74" s="6"/>
      <c r="AG74" s="6"/>
      <c r="AH74" s="8"/>
      <c r="AI74" s="6"/>
    </row>
    <row r="75" spans="1:35" ht="29" x14ac:dyDescent="0.35">
      <c r="A75" s="51">
        <v>44651</v>
      </c>
      <c r="B75" s="4" t="s">
        <v>345</v>
      </c>
      <c r="C75" s="4" t="s">
        <v>390</v>
      </c>
      <c r="D75" s="4" t="s">
        <v>477</v>
      </c>
      <c r="E75" s="4" t="s">
        <v>20</v>
      </c>
      <c r="F75" s="4" t="s">
        <v>140</v>
      </c>
      <c r="G75" s="54">
        <v>5</v>
      </c>
      <c r="H75" s="5" t="s">
        <v>149</v>
      </c>
      <c r="I75" s="4" t="s">
        <v>555</v>
      </c>
      <c r="J75" s="4" t="s">
        <v>572</v>
      </c>
      <c r="K75" s="29" t="s">
        <v>80</v>
      </c>
      <c r="L75" s="39" t="str">
        <f t="shared" si="15"/>
        <v>1</v>
      </c>
      <c r="M75" s="14" t="s">
        <v>75</v>
      </c>
      <c r="N75" s="57">
        <f t="shared" si="16"/>
        <v>7</v>
      </c>
      <c r="O75" s="15">
        <f t="shared" si="9"/>
        <v>7</v>
      </c>
      <c r="P75" s="14" t="s">
        <v>87</v>
      </c>
      <c r="Q75" s="57" t="str">
        <f t="shared" si="17"/>
        <v>0.1</v>
      </c>
      <c r="R75" s="15" t="e">
        <f t="shared" si="10"/>
        <v>#VALUE!</v>
      </c>
      <c r="S75" s="1" t="e">
        <f t="shared" si="11"/>
        <v>#VALUE!</v>
      </c>
      <c r="T75" s="4"/>
      <c r="U75" s="29"/>
      <c r="V75" s="30" t="str">
        <f t="shared" si="12"/>
        <v/>
      </c>
      <c r="W75" s="14"/>
      <c r="X75" s="30"/>
      <c r="Y75" s="15" t="e">
        <f t="shared" si="13"/>
        <v>#VALUE!</v>
      </c>
      <c r="Z75" s="1" t="e">
        <f t="shared" si="14"/>
        <v>#VALUE!</v>
      </c>
      <c r="AA75" s="8"/>
      <c r="AB75" s="8"/>
      <c r="AC75" s="6"/>
      <c r="AD75" s="33">
        <v>0</v>
      </c>
      <c r="AE75" s="6"/>
      <c r="AF75" s="6"/>
      <c r="AG75" s="6"/>
      <c r="AH75" s="8"/>
      <c r="AI75" s="6"/>
    </row>
    <row r="76" spans="1:35" ht="29" x14ac:dyDescent="0.35">
      <c r="A76" s="51">
        <v>44651</v>
      </c>
      <c r="B76" s="4" t="s">
        <v>345</v>
      </c>
      <c r="C76" s="4" t="s">
        <v>391</v>
      </c>
      <c r="D76" s="4" t="s">
        <v>478</v>
      </c>
      <c r="E76" s="4" t="s">
        <v>20</v>
      </c>
      <c r="F76" s="4" t="s">
        <v>140</v>
      </c>
      <c r="G76" s="54">
        <v>5</v>
      </c>
      <c r="H76" s="5" t="s">
        <v>149</v>
      </c>
      <c r="I76" s="4" t="s">
        <v>555</v>
      </c>
      <c r="J76" s="4" t="s">
        <v>572</v>
      </c>
      <c r="K76" s="29" t="s">
        <v>80</v>
      </c>
      <c r="L76" s="39" t="str">
        <f t="shared" si="15"/>
        <v>1</v>
      </c>
      <c r="M76" s="14" t="s">
        <v>75</v>
      </c>
      <c r="N76" s="57">
        <f t="shared" si="16"/>
        <v>7</v>
      </c>
      <c r="O76" s="15">
        <f t="shared" ref="O76:O96" si="18">L76*N76</f>
        <v>7</v>
      </c>
      <c r="P76" s="14" t="s">
        <v>87</v>
      </c>
      <c r="Q76" s="57" t="str">
        <f t="shared" si="17"/>
        <v>0.1</v>
      </c>
      <c r="R76" s="15" t="e">
        <f t="shared" ref="R76:R96" si="19">O76*Q76</f>
        <v>#VALUE!</v>
      </c>
      <c r="S76" s="1" t="e">
        <f t="shared" ref="S76:S96" si="20">IF(R76="","",(IF(R76&lt;=5,"PRIORITE 4",IF(R76&lt;=16,"PRIORITE 3",IF(R76&lt;30,"PRIORITE 2","PRIORITE 1")))))</f>
        <v>#VALUE!</v>
      </c>
      <c r="T76" s="4"/>
      <c r="U76" s="29"/>
      <c r="V76" s="30" t="str">
        <f t="shared" ref="V76:V96" si="21">IF(U76="quotidien","4",IF(U76="récurrent","3",IF(U76="peu probable",2,IF(U76="rare","1",""))))</f>
        <v/>
      </c>
      <c r="W76" s="14"/>
      <c r="X76" s="30"/>
      <c r="Y76" s="15" t="e">
        <f t="shared" ref="Y76:Y96" si="22">V76*X76</f>
        <v>#VALUE!</v>
      </c>
      <c r="Z76" s="1" t="e">
        <f t="shared" ref="Z76:Z96" si="23">IF(Y76="","",(IF(Y76&lt;=5,"PRIORITE 4",IF(Y76&lt;=16,"PRIORITE 3",IF(Y76&lt;30,"PRIORITE 2","PRIORITE 1")))))</f>
        <v>#VALUE!</v>
      </c>
      <c r="AA76" s="8"/>
      <c r="AB76" s="8"/>
      <c r="AC76" s="6"/>
      <c r="AD76" s="33">
        <v>0</v>
      </c>
      <c r="AE76" s="6"/>
      <c r="AF76" s="6"/>
      <c r="AG76" s="6"/>
      <c r="AH76" s="8"/>
      <c r="AI76" s="6"/>
    </row>
    <row r="77" spans="1:35" ht="72.5" x14ac:dyDescent="0.35">
      <c r="A77" s="51">
        <v>44651</v>
      </c>
      <c r="B77" s="4" t="s">
        <v>345</v>
      </c>
      <c r="C77" s="4" t="s">
        <v>392</v>
      </c>
      <c r="D77" s="4" t="s">
        <v>470</v>
      </c>
      <c r="E77" s="4" t="s">
        <v>471</v>
      </c>
      <c r="F77" s="4" t="s">
        <v>140</v>
      </c>
      <c r="G77" s="54">
        <v>5</v>
      </c>
      <c r="H77" s="5" t="s">
        <v>149</v>
      </c>
      <c r="I77" s="4" t="s">
        <v>55</v>
      </c>
      <c r="J77" s="4" t="s">
        <v>572</v>
      </c>
      <c r="K77" s="29" t="s">
        <v>79</v>
      </c>
      <c r="L77" s="39">
        <f t="shared" si="15"/>
        <v>2</v>
      </c>
      <c r="M77" s="14" t="s">
        <v>74</v>
      </c>
      <c r="N77" s="57" t="str">
        <f t="shared" si="16"/>
        <v>4</v>
      </c>
      <c r="O77" s="15">
        <f t="shared" si="18"/>
        <v>8</v>
      </c>
      <c r="P77" s="14" t="s">
        <v>87</v>
      </c>
      <c r="Q77" s="57" t="str">
        <f t="shared" si="17"/>
        <v>0.1</v>
      </c>
      <c r="R77" s="15" t="e">
        <f t="shared" si="19"/>
        <v>#VALUE!</v>
      </c>
      <c r="S77" s="1" t="e">
        <f t="shared" si="20"/>
        <v>#VALUE!</v>
      </c>
      <c r="T77" s="4" t="s">
        <v>601</v>
      </c>
      <c r="U77" s="29"/>
      <c r="V77" s="30" t="str">
        <f t="shared" si="21"/>
        <v/>
      </c>
      <c r="W77" s="14"/>
      <c r="X77" s="30"/>
      <c r="Y77" s="15" t="e">
        <f t="shared" si="22"/>
        <v>#VALUE!</v>
      </c>
      <c r="Z77" s="1" t="e">
        <f t="shared" si="23"/>
        <v>#VALUE!</v>
      </c>
      <c r="AA77" s="8"/>
      <c r="AB77" s="8"/>
      <c r="AC77" s="6"/>
      <c r="AD77" s="33">
        <v>0</v>
      </c>
      <c r="AE77" s="6"/>
      <c r="AF77" s="6"/>
      <c r="AG77" s="6"/>
      <c r="AH77" s="8"/>
      <c r="AI77" s="6"/>
    </row>
    <row r="78" spans="1:35" ht="29" x14ac:dyDescent="0.35">
      <c r="A78" s="51">
        <v>44651</v>
      </c>
      <c r="B78" s="4" t="s">
        <v>345</v>
      </c>
      <c r="C78" s="4" t="s">
        <v>392</v>
      </c>
      <c r="D78" s="4" t="s">
        <v>479</v>
      </c>
      <c r="E78" s="4" t="s">
        <v>20</v>
      </c>
      <c r="F78" s="4" t="s">
        <v>140</v>
      </c>
      <c r="G78" s="3">
        <v>5</v>
      </c>
      <c r="H78" s="5" t="s">
        <v>149</v>
      </c>
      <c r="I78" s="4" t="s">
        <v>555</v>
      </c>
      <c r="J78" s="4" t="s">
        <v>572</v>
      </c>
      <c r="K78" s="29" t="s">
        <v>80</v>
      </c>
      <c r="L78" s="39" t="str">
        <f t="shared" si="15"/>
        <v>1</v>
      </c>
      <c r="M78" s="14" t="s">
        <v>75</v>
      </c>
      <c r="N78" s="57">
        <f t="shared" si="16"/>
        <v>7</v>
      </c>
      <c r="O78" s="15">
        <f t="shared" si="18"/>
        <v>7</v>
      </c>
      <c r="P78" s="14" t="s">
        <v>87</v>
      </c>
      <c r="Q78" s="57" t="str">
        <f t="shared" si="17"/>
        <v>0.1</v>
      </c>
      <c r="R78" s="15" t="e">
        <f t="shared" si="19"/>
        <v>#VALUE!</v>
      </c>
      <c r="S78" s="1" t="e">
        <f t="shared" si="20"/>
        <v>#VALUE!</v>
      </c>
      <c r="T78" s="4"/>
      <c r="U78" s="29"/>
      <c r="V78" s="30" t="str">
        <f t="shared" si="21"/>
        <v/>
      </c>
      <c r="W78" s="14"/>
      <c r="X78" s="30"/>
      <c r="Y78" s="15" t="e">
        <f t="shared" si="22"/>
        <v>#VALUE!</v>
      </c>
      <c r="Z78" s="1" t="e">
        <f t="shared" si="23"/>
        <v>#VALUE!</v>
      </c>
      <c r="AA78" s="8"/>
      <c r="AB78" s="8"/>
      <c r="AC78" s="6"/>
      <c r="AD78" s="33">
        <v>0</v>
      </c>
      <c r="AE78" s="6"/>
      <c r="AF78" s="6"/>
      <c r="AG78" s="6"/>
      <c r="AH78" s="8"/>
      <c r="AI78" s="6"/>
    </row>
    <row r="79" spans="1:35" ht="29" x14ac:dyDescent="0.35">
      <c r="A79" s="51">
        <v>44651</v>
      </c>
      <c r="B79" s="4" t="s">
        <v>345</v>
      </c>
      <c r="C79" s="4" t="s">
        <v>392</v>
      </c>
      <c r="D79" s="4" t="s">
        <v>480</v>
      </c>
      <c r="E79" s="4" t="s">
        <v>20</v>
      </c>
      <c r="F79" s="4" t="s">
        <v>140</v>
      </c>
      <c r="G79" s="54">
        <v>5</v>
      </c>
      <c r="H79" s="5" t="s">
        <v>149</v>
      </c>
      <c r="I79" s="4" t="s">
        <v>59</v>
      </c>
      <c r="J79" s="4" t="s">
        <v>570</v>
      </c>
      <c r="K79" s="29" t="s">
        <v>79</v>
      </c>
      <c r="L79" s="39">
        <f t="shared" si="15"/>
        <v>2</v>
      </c>
      <c r="M79" s="14" t="s">
        <v>76</v>
      </c>
      <c r="N79" s="57" t="str">
        <f t="shared" si="16"/>
        <v>10</v>
      </c>
      <c r="O79" s="15">
        <f t="shared" si="18"/>
        <v>20</v>
      </c>
      <c r="P79" s="14" t="s">
        <v>83</v>
      </c>
      <c r="Q79" s="57" t="str">
        <f t="shared" si="17"/>
        <v>0.4</v>
      </c>
      <c r="R79" s="15" t="e">
        <f t="shared" si="19"/>
        <v>#VALUE!</v>
      </c>
      <c r="S79" s="1" t="e">
        <f t="shared" si="20"/>
        <v>#VALUE!</v>
      </c>
      <c r="T79" s="4"/>
      <c r="U79" s="29"/>
      <c r="V79" s="30" t="str">
        <f t="shared" si="21"/>
        <v/>
      </c>
      <c r="W79" s="14"/>
      <c r="X79" s="30"/>
      <c r="Y79" s="15" t="e">
        <f t="shared" si="22"/>
        <v>#VALUE!</v>
      </c>
      <c r="Z79" s="1" t="e">
        <f t="shared" si="23"/>
        <v>#VALUE!</v>
      </c>
      <c r="AA79" s="8"/>
      <c r="AB79" s="8"/>
      <c r="AC79" s="6"/>
      <c r="AD79" s="33">
        <v>0</v>
      </c>
      <c r="AE79" s="6"/>
      <c r="AF79" s="6"/>
      <c r="AG79" s="6"/>
      <c r="AH79" s="8"/>
      <c r="AI79" s="6"/>
    </row>
    <row r="80" spans="1:35" ht="58" x14ac:dyDescent="0.35">
      <c r="A80" s="51">
        <v>44651</v>
      </c>
      <c r="B80" s="4" t="s">
        <v>345</v>
      </c>
      <c r="C80" s="4" t="s">
        <v>393</v>
      </c>
      <c r="D80" s="4" t="s">
        <v>481</v>
      </c>
      <c r="E80" s="4" t="s">
        <v>482</v>
      </c>
      <c r="F80" s="4" t="s">
        <v>140</v>
      </c>
      <c r="G80" s="54">
        <v>5</v>
      </c>
      <c r="H80" s="5" t="s">
        <v>509</v>
      </c>
      <c r="I80" s="4" t="s">
        <v>23</v>
      </c>
      <c r="J80" s="4" t="s">
        <v>587</v>
      </c>
      <c r="K80" s="29" t="s">
        <v>80</v>
      </c>
      <c r="L80" s="39" t="str">
        <f t="shared" si="15"/>
        <v>1</v>
      </c>
      <c r="M80" s="14" t="s">
        <v>76</v>
      </c>
      <c r="N80" s="57" t="str">
        <f t="shared" si="16"/>
        <v>10</v>
      </c>
      <c r="O80" s="15">
        <f t="shared" si="18"/>
        <v>10</v>
      </c>
      <c r="P80" s="14" t="s">
        <v>85</v>
      </c>
      <c r="Q80" s="57" t="str">
        <f t="shared" si="17"/>
        <v>0.9</v>
      </c>
      <c r="R80" s="15" t="e">
        <f t="shared" si="19"/>
        <v>#VALUE!</v>
      </c>
      <c r="S80" s="1" t="e">
        <f t="shared" si="20"/>
        <v>#VALUE!</v>
      </c>
      <c r="T80" s="4" t="s">
        <v>602</v>
      </c>
      <c r="U80" s="29"/>
      <c r="V80" s="30" t="str">
        <f t="shared" si="21"/>
        <v/>
      </c>
      <c r="W80" s="14"/>
      <c r="X80" s="30"/>
      <c r="Y80" s="15" t="e">
        <f t="shared" si="22"/>
        <v>#VALUE!</v>
      </c>
      <c r="Z80" s="1" t="e">
        <f t="shared" si="23"/>
        <v>#VALUE!</v>
      </c>
      <c r="AA80" s="8"/>
      <c r="AB80" s="8"/>
      <c r="AC80" s="6"/>
      <c r="AD80" s="33">
        <v>0</v>
      </c>
      <c r="AE80" s="6"/>
      <c r="AF80" s="6"/>
      <c r="AG80" s="6"/>
      <c r="AH80" s="8"/>
      <c r="AI80" s="6"/>
    </row>
    <row r="81" spans="1:35" ht="58" x14ac:dyDescent="0.35">
      <c r="A81" s="51">
        <v>44651</v>
      </c>
      <c r="B81" s="4" t="s">
        <v>345</v>
      </c>
      <c r="C81" s="4" t="s">
        <v>394</v>
      </c>
      <c r="D81" s="4" t="s">
        <v>481</v>
      </c>
      <c r="E81" s="4" t="s">
        <v>482</v>
      </c>
      <c r="F81" s="4" t="s">
        <v>140</v>
      </c>
      <c r="G81" s="3">
        <v>5</v>
      </c>
      <c r="H81" s="5" t="s">
        <v>509</v>
      </c>
      <c r="I81" s="4" t="s">
        <v>23</v>
      </c>
      <c r="J81" s="4" t="s">
        <v>587</v>
      </c>
      <c r="K81" s="29" t="s">
        <v>80</v>
      </c>
      <c r="L81" s="39" t="str">
        <f t="shared" si="15"/>
        <v>1</v>
      </c>
      <c r="M81" s="14" t="s">
        <v>76</v>
      </c>
      <c r="N81" s="57" t="str">
        <f t="shared" si="16"/>
        <v>10</v>
      </c>
      <c r="O81" s="15">
        <f t="shared" si="18"/>
        <v>10</v>
      </c>
      <c r="P81" s="14" t="s">
        <v>85</v>
      </c>
      <c r="Q81" s="57" t="str">
        <f t="shared" si="17"/>
        <v>0.9</v>
      </c>
      <c r="R81" s="15" t="e">
        <f t="shared" si="19"/>
        <v>#VALUE!</v>
      </c>
      <c r="S81" s="1" t="e">
        <f t="shared" si="20"/>
        <v>#VALUE!</v>
      </c>
      <c r="T81" s="4" t="s">
        <v>602</v>
      </c>
      <c r="U81" s="29"/>
      <c r="V81" s="30" t="str">
        <f t="shared" si="21"/>
        <v/>
      </c>
      <c r="W81" s="14"/>
      <c r="X81" s="30"/>
      <c r="Y81" s="15" t="e">
        <f t="shared" si="22"/>
        <v>#VALUE!</v>
      </c>
      <c r="Z81" s="1" t="e">
        <f t="shared" si="23"/>
        <v>#VALUE!</v>
      </c>
      <c r="AA81" s="8"/>
      <c r="AB81" s="8"/>
      <c r="AC81" s="6"/>
      <c r="AD81" s="33">
        <v>0</v>
      </c>
      <c r="AE81" s="6"/>
      <c r="AF81" s="6"/>
      <c r="AG81" s="6"/>
      <c r="AH81" s="8"/>
      <c r="AI81" s="6"/>
    </row>
    <row r="82" spans="1:35" ht="43.5" x14ac:dyDescent="0.35">
      <c r="A82" s="51">
        <v>44651</v>
      </c>
      <c r="B82" s="4" t="s">
        <v>395</v>
      </c>
      <c r="C82" s="4" t="s">
        <v>396</v>
      </c>
      <c r="D82" s="4" t="s">
        <v>483</v>
      </c>
      <c r="E82" s="4" t="s">
        <v>484</v>
      </c>
      <c r="F82" s="4" t="s">
        <v>140</v>
      </c>
      <c r="G82" s="54">
        <v>5</v>
      </c>
      <c r="H82" s="5" t="s">
        <v>148</v>
      </c>
      <c r="I82" s="4" t="s">
        <v>556</v>
      </c>
      <c r="J82" s="4" t="s">
        <v>588</v>
      </c>
      <c r="K82" s="29" t="s">
        <v>79</v>
      </c>
      <c r="L82" s="39">
        <f t="shared" si="15"/>
        <v>2</v>
      </c>
      <c r="M82" s="14" t="s">
        <v>75</v>
      </c>
      <c r="N82" s="57">
        <f t="shared" si="16"/>
        <v>7</v>
      </c>
      <c r="O82" s="15">
        <f t="shared" si="18"/>
        <v>14</v>
      </c>
      <c r="P82" s="14" t="s">
        <v>86</v>
      </c>
      <c r="Q82" s="57">
        <f t="shared" si="17"/>
        <v>1</v>
      </c>
      <c r="R82" s="15">
        <f t="shared" si="19"/>
        <v>14</v>
      </c>
      <c r="S82" s="1" t="str">
        <f t="shared" si="20"/>
        <v>PRIORITE 3</v>
      </c>
      <c r="T82" s="4"/>
      <c r="U82" s="29"/>
      <c r="V82" s="30" t="str">
        <f t="shared" si="21"/>
        <v/>
      </c>
      <c r="W82" s="14"/>
      <c r="X82" s="30"/>
      <c r="Y82" s="15" t="e">
        <f t="shared" si="22"/>
        <v>#VALUE!</v>
      </c>
      <c r="Z82" s="1" t="e">
        <f t="shared" si="23"/>
        <v>#VALUE!</v>
      </c>
      <c r="AA82" s="8"/>
      <c r="AB82" s="8"/>
      <c r="AC82" s="6"/>
      <c r="AD82" s="33">
        <v>0</v>
      </c>
      <c r="AE82" s="6"/>
      <c r="AF82" s="6"/>
      <c r="AG82" s="6"/>
      <c r="AH82" s="8"/>
      <c r="AI82" s="6"/>
    </row>
    <row r="83" spans="1:35" ht="29" x14ac:dyDescent="0.35">
      <c r="A83" s="51">
        <v>44651</v>
      </c>
      <c r="B83" s="4" t="s">
        <v>395</v>
      </c>
      <c r="C83" s="4" t="s">
        <v>396</v>
      </c>
      <c r="D83" s="4" t="s">
        <v>483</v>
      </c>
      <c r="E83" s="4" t="s">
        <v>485</v>
      </c>
      <c r="F83" s="4" t="s">
        <v>140</v>
      </c>
      <c r="G83" s="3">
        <v>5</v>
      </c>
      <c r="H83" s="5" t="s">
        <v>265</v>
      </c>
      <c r="I83" s="4" t="s">
        <v>557</v>
      </c>
      <c r="J83" s="4" t="s">
        <v>589</v>
      </c>
      <c r="K83" s="29" t="s">
        <v>79</v>
      </c>
      <c r="L83" s="39">
        <f t="shared" si="15"/>
        <v>2</v>
      </c>
      <c r="M83" s="14" t="s">
        <v>76</v>
      </c>
      <c r="N83" s="57" t="str">
        <f t="shared" si="16"/>
        <v>10</v>
      </c>
      <c r="O83" s="15">
        <f t="shared" si="18"/>
        <v>20</v>
      </c>
      <c r="P83" s="14" t="s">
        <v>86</v>
      </c>
      <c r="Q83" s="57">
        <f t="shared" si="17"/>
        <v>1</v>
      </c>
      <c r="R83" s="15">
        <f t="shared" si="19"/>
        <v>20</v>
      </c>
      <c r="S83" s="1" t="str">
        <f t="shared" si="20"/>
        <v>PRIORITE 2</v>
      </c>
      <c r="T83" s="4" t="s">
        <v>603</v>
      </c>
      <c r="U83" s="29"/>
      <c r="V83" s="30" t="str">
        <f t="shared" si="21"/>
        <v/>
      </c>
      <c r="W83" s="14"/>
      <c r="X83" s="30"/>
      <c r="Y83" s="15" t="e">
        <f t="shared" si="22"/>
        <v>#VALUE!</v>
      </c>
      <c r="Z83" s="1" t="e">
        <f t="shared" si="23"/>
        <v>#VALUE!</v>
      </c>
      <c r="AA83" s="8"/>
      <c r="AB83" s="8"/>
      <c r="AC83" s="6"/>
      <c r="AD83" s="33">
        <v>0</v>
      </c>
      <c r="AE83" s="6"/>
      <c r="AF83" s="6"/>
      <c r="AG83" s="6"/>
      <c r="AH83" s="8"/>
      <c r="AI83" s="6"/>
    </row>
    <row r="84" spans="1:35" ht="29" x14ac:dyDescent="0.35">
      <c r="A84" s="51">
        <v>44651</v>
      </c>
      <c r="B84" s="52" t="s">
        <v>395</v>
      </c>
      <c r="C84" s="52" t="s">
        <v>397</v>
      </c>
      <c r="D84" s="52" t="s">
        <v>486</v>
      </c>
      <c r="E84" s="52" t="s">
        <v>487</v>
      </c>
      <c r="F84" s="52" t="s">
        <v>140</v>
      </c>
      <c r="G84" s="3">
        <v>5</v>
      </c>
      <c r="H84" s="55" t="s">
        <v>255</v>
      </c>
      <c r="I84" s="52" t="s">
        <v>558</v>
      </c>
      <c r="J84" s="52" t="s">
        <v>590</v>
      </c>
      <c r="K84" s="29" t="s">
        <v>79</v>
      </c>
      <c r="L84" s="39">
        <f t="shared" si="15"/>
        <v>2</v>
      </c>
      <c r="M84" s="14" t="s">
        <v>75</v>
      </c>
      <c r="N84" s="57">
        <f t="shared" si="16"/>
        <v>7</v>
      </c>
      <c r="O84" s="15">
        <f t="shared" si="18"/>
        <v>14</v>
      </c>
      <c r="P84" s="14"/>
      <c r="Q84" s="57" t="str">
        <f t="shared" si="17"/>
        <v/>
      </c>
      <c r="R84" s="15" t="e">
        <f t="shared" si="19"/>
        <v>#VALUE!</v>
      </c>
      <c r="S84" s="1" t="e">
        <f t="shared" si="20"/>
        <v>#VALUE!</v>
      </c>
      <c r="T84" s="52"/>
      <c r="U84" s="29"/>
      <c r="V84" s="30" t="str">
        <f t="shared" si="21"/>
        <v/>
      </c>
      <c r="W84" s="14"/>
      <c r="X84" s="30"/>
      <c r="Y84" s="15" t="e">
        <f t="shared" si="22"/>
        <v>#VALUE!</v>
      </c>
      <c r="Z84" s="1" t="e">
        <f t="shared" si="23"/>
        <v>#VALUE!</v>
      </c>
      <c r="AA84" s="8"/>
      <c r="AB84" s="8"/>
      <c r="AC84" s="6"/>
      <c r="AD84" s="33">
        <v>0</v>
      </c>
      <c r="AE84" s="6"/>
      <c r="AF84" s="6"/>
      <c r="AG84" s="6"/>
      <c r="AH84" s="8"/>
      <c r="AI84" s="6"/>
    </row>
    <row r="85" spans="1:35" ht="29" x14ac:dyDescent="0.35">
      <c r="A85" s="51">
        <v>44651</v>
      </c>
      <c r="B85" s="4" t="s">
        <v>395</v>
      </c>
      <c r="C85" s="4" t="s">
        <v>398</v>
      </c>
      <c r="D85" s="4" t="s">
        <v>488</v>
      </c>
      <c r="E85" s="4" t="s">
        <v>489</v>
      </c>
      <c r="F85" s="4" t="s">
        <v>140</v>
      </c>
      <c r="G85" s="54">
        <v>5</v>
      </c>
      <c r="H85" s="5" t="s">
        <v>149</v>
      </c>
      <c r="I85" s="4" t="s">
        <v>559</v>
      </c>
      <c r="J85" s="4" t="s">
        <v>591</v>
      </c>
      <c r="K85" s="29" t="s">
        <v>78</v>
      </c>
      <c r="L85" s="39" t="str">
        <f t="shared" si="15"/>
        <v>3</v>
      </c>
      <c r="M85" s="14" t="s">
        <v>76</v>
      </c>
      <c r="N85" s="57" t="str">
        <f t="shared" si="16"/>
        <v>10</v>
      </c>
      <c r="O85" s="15">
        <f t="shared" si="18"/>
        <v>30</v>
      </c>
      <c r="P85" s="14" t="s">
        <v>87</v>
      </c>
      <c r="Q85" s="57" t="str">
        <f t="shared" si="17"/>
        <v>0.1</v>
      </c>
      <c r="R85" s="15" t="e">
        <f t="shared" si="19"/>
        <v>#VALUE!</v>
      </c>
      <c r="S85" s="1" t="e">
        <f t="shared" si="20"/>
        <v>#VALUE!</v>
      </c>
      <c r="T85" s="43" t="s">
        <v>604</v>
      </c>
      <c r="U85" s="29"/>
      <c r="V85" s="30" t="str">
        <f t="shared" si="21"/>
        <v/>
      </c>
      <c r="W85" s="14"/>
      <c r="X85" s="30"/>
      <c r="Y85" s="15" t="e">
        <f t="shared" si="22"/>
        <v>#VALUE!</v>
      </c>
      <c r="Z85" s="1" t="e">
        <f t="shared" si="23"/>
        <v>#VALUE!</v>
      </c>
      <c r="AA85" s="8"/>
      <c r="AB85" s="8"/>
      <c r="AC85" s="6"/>
      <c r="AD85" s="33">
        <v>0</v>
      </c>
      <c r="AE85" s="6"/>
      <c r="AF85" s="6"/>
      <c r="AG85" s="6"/>
      <c r="AH85" s="8"/>
      <c r="AI85" s="6"/>
    </row>
    <row r="86" spans="1:35" x14ac:dyDescent="0.35">
      <c r="A86" s="51">
        <v>44651</v>
      </c>
      <c r="B86" s="4" t="s">
        <v>395</v>
      </c>
      <c r="C86" s="4" t="s">
        <v>398</v>
      </c>
      <c r="D86" s="4" t="s">
        <v>490</v>
      </c>
      <c r="E86" s="4" t="s">
        <v>489</v>
      </c>
      <c r="F86" s="4" t="s">
        <v>140</v>
      </c>
      <c r="G86" s="54">
        <v>5</v>
      </c>
      <c r="H86" s="5" t="s">
        <v>149</v>
      </c>
      <c r="I86" s="4" t="s">
        <v>559</v>
      </c>
      <c r="J86" s="4" t="s">
        <v>591</v>
      </c>
      <c r="K86" s="42"/>
      <c r="L86" s="39" t="str">
        <f t="shared" si="15"/>
        <v/>
      </c>
      <c r="N86" s="57" t="str">
        <f t="shared" si="16"/>
        <v/>
      </c>
      <c r="O86" s="15" t="e">
        <f t="shared" si="18"/>
        <v>#VALUE!</v>
      </c>
      <c r="P86" s="14"/>
      <c r="Q86" s="57" t="str">
        <f t="shared" si="17"/>
        <v/>
      </c>
      <c r="R86" s="15" t="e">
        <f t="shared" si="19"/>
        <v>#VALUE!</v>
      </c>
      <c r="S86" s="1" t="e">
        <f t="shared" si="20"/>
        <v>#VALUE!</v>
      </c>
      <c r="T86" s="43"/>
      <c r="U86" s="29"/>
      <c r="V86" s="30" t="str">
        <f t="shared" si="21"/>
        <v/>
      </c>
      <c r="W86" s="14"/>
      <c r="X86" s="30"/>
      <c r="Y86" s="15" t="e">
        <f t="shared" si="22"/>
        <v>#VALUE!</v>
      </c>
      <c r="Z86" s="1" t="e">
        <f t="shared" si="23"/>
        <v>#VALUE!</v>
      </c>
      <c r="AA86" s="8"/>
      <c r="AB86" s="8"/>
      <c r="AC86" s="6"/>
      <c r="AD86" s="33">
        <v>0</v>
      </c>
      <c r="AE86" s="6"/>
      <c r="AF86" s="6"/>
      <c r="AG86" s="6"/>
      <c r="AH86" s="8"/>
      <c r="AI86" s="6"/>
    </row>
    <row r="87" spans="1:35" ht="43.5" x14ac:dyDescent="0.35">
      <c r="A87" s="51">
        <v>44651</v>
      </c>
      <c r="B87" s="52" t="s">
        <v>395</v>
      </c>
      <c r="C87" s="52" t="s">
        <v>399</v>
      </c>
      <c r="D87" s="52" t="s">
        <v>491</v>
      </c>
      <c r="E87" s="52" t="s">
        <v>492</v>
      </c>
      <c r="F87" s="52" t="s">
        <v>140</v>
      </c>
      <c r="G87" s="3">
        <v>5</v>
      </c>
      <c r="H87" s="55" t="s">
        <v>145</v>
      </c>
      <c r="I87" s="52" t="s">
        <v>560</v>
      </c>
      <c r="J87" s="52" t="s">
        <v>567</v>
      </c>
      <c r="K87" s="58" t="s">
        <v>77</v>
      </c>
      <c r="L87" s="39" t="str">
        <f t="shared" si="15"/>
        <v>4</v>
      </c>
      <c r="M87" s="14" t="s">
        <v>76</v>
      </c>
      <c r="N87" s="57" t="str">
        <f t="shared" si="16"/>
        <v>10</v>
      </c>
      <c r="O87" s="15">
        <f t="shared" si="18"/>
        <v>40</v>
      </c>
      <c r="P87" s="14" t="s">
        <v>87</v>
      </c>
      <c r="Q87" s="57" t="str">
        <f t="shared" si="17"/>
        <v>0.1</v>
      </c>
      <c r="R87" s="15" t="e">
        <f t="shared" si="19"/>
        <v>#VALUE!</v>
      </c>
      <c r="S87" s="1" t="e">
        <f t="shared" si="20"/>
        <v>#VALUE!</v>
      </c>
      <c r="T87" s="60" t="s">
        <v>605</v>
      </c>
      <c r="U87" s="29"/>
      <c r="V87" s="30" t="str">
        <f t="shared" si="21"/>
        <v/>
      </c>
      <c r="W87" s="14"/>
      <c r="X87" s="30"/>
      <c r="Y87" s="15" t="e">
        <f t="shared" si="22"/>
        <v>#VALUE!</v>
      </c>
      <c r="Z87" s="1" t="e">
        <f t="shared" si="23"/>
        <v>#VALUE!</v>
      </c>
      <c r="AA87" s="8"/>
      <c r="AB87" s="8"/>
      <c r="AC87" s="6"/>
      <c r="AD87" s="33">
        <v>0</v>
      </c>
      <c r="AE87" s="6"/>
      <c r="AF87" s="6"/>
      <c r="AG87" s="6"/>
      <c r="AH87" s="8"/>
      <c r="AI87" s="6"/>
    </row>
    <row r="88" spans="1:35" ht="43.5" x14ac:dyDescent="0.35">
      <c r="A88" s="51">
        <v>44651</v>
      </c>
      <c r="B88" s="4" t="s">
        <v>395</v>
      </c>
      <c r="C88" s="4" t="s">
        <v>400</v>
      </c>
      <c r="D88" s="4" t="s">
        <v>493</v>
      </c>
      <c r="E88" s="4" t="s">
        <v>494</v>
      </c>
      <c r="F88" s="4" t="s">
        <v>140</v>
      </c>
      <c r="G88" s="3">
        <v>5</v>
      </c>
      <c r="H88" s="5" t="s">
        <v>144</v>
      </c>
      <c r="I88" s="4" t="s">
        <v>561</v>
      </c>
      <c r="J88" s="4" t="s">
        <v>591</v>
      </c>
      <c r="K88" s="58" t="s">
        <v>77</v>
      </c>
      <c r="L88" s="39" t="str">
        <f t="shared" si="15"/>
        <v>4</v>
      </c>
      <c r="M88" s="14" t="s">
        <v>74</v>
      </c>
      <c r="N88" s="57" t="str">
        <f t="shared" si="16"/>
        <v>4</v>
      </c>
      <c r="O88" s="15">
        <f t="shared" si="18"/>
        <v>16</v>
      </c>
      <c r="P88" s="14" t="s">
        <v>86</v>
      </c>
      <c r="Q88" s="57">
        <f t="shared" si="17"/>
        <v>1</v>
      </c>
      <c r="R88" s="15">
        <f t="shared" si="19"/>
        <v>16</v>
      </c>
      <c r="S88" s="1" t="str">
        <f t="shared" si="20"/>
        <v>PRIORITE 3</v>
      </c>
      <c r="T88" s="4"/>
      <c r="U88" s="29"/>
      <c r="V88" s="30" t="str">
        <f t="shared" si="21"/>
        <v/>
      </c>
      <c r="W88" s="14"/>
      <c r="X88" s="30"/>
      <c r="Y88" s="15" t="e">
        <f t="shared" si="22"/>
        <v>#VALUE!</v>
      </c>
      <c r="Z88" s="1" t="e">
        <f t="shared" si="23"/>
        <v>#VALUE!</v>
      </c>
      <c r="AA88" s="8"/>
      <c r="AB88" s="8"/>
      <c r="AC88" s="6"/>
      <c r="AD88" s="33">
        <v>0</v>
      </c>
      <c r="AE88" s="6"/>
      <c r="AF88" s="6"/>
      <c r="AG88" s="6"/>
      <c r="AH88" s="8"/>
      <c r="AI88" s="6"/>
    </row>
    <row r="89" spans="1:35" ht="58" x14ac:dyDescent="0.35">
      <c r="A89" s="51">
        <v>44651</v>
      </c>
      <c r="B89" s="53" t="s">
        <v>395</v>
      </c>
      <c r="C89" s="53" t="s">
        <v>401</v>
      </c>
      <c r="D89" s="53" t="s">
        <v>493</v>
      </c>
      <c r="E89" s="53" t="s">
        <v>495</v>
      </c>
      <c r="F89" s="53" t="s">
        <v>140</v>
      </c>
      <c r="G89" s="54">
        <v>5</v>
      </c>
      <c r="H89" s="56" t="s">
        <v>137</v>
      </c>
      <c r="I89" s="53" t="s">
        <v>562</v>
      </c>
      <c r="J89" s="53" t="s">
        <v>592</v>
      </c>
      <c r="K89" s="58" t="s">
        <v>77</v>
      </c>
      <c r="L89" s="39" t="str">
        <f t="shared" si="15"/>
        <v>4</v>
      </c>
      <c r="M89" s="14" t="s">
        <v>76</v>
      </c>
      <c r="N89" s="57" t="str">
        <f t="shared" si="16"/>
        <v>10</v>
      </c>
      <c r="O89" s="15">
        <f t="shared" si="18"/>
        <v>40</v>
      </c>
      <c r="P89" s="14" t="s">
        <v>83</v>
      </c>
      <c r="Q89" s="57" t="str">
        <f t="shared" si="17"/>
        <v>0.4</v>
      </c>
      <c r="R89" s="15" t="e">
        <f t="shared" si="19"/>
        <v>#VALUE!</v>
      </c>
      <c r="S89" s="1" t="e">
        <f t="shared" si="20"/>
        <v>#VALUE!</v>
      </c>
      <c r="T89" s="53"/>
      <c r="U89" s="29"/>
      <c r="V89" s="30" t="str">
        <f t="shared" si="21"/>
        <v/>
      </c>
      <c r="W89" s="14"/>
      <c r="X89" s="30"/>
      <c r="Y89" s="15" t="e">
        <f t="shared" si="22"/>
        <v>#VALUE!</v>
      </c>
      <c r="Z89" s="1" t="e">
        <f t="shared" si="23"/>
        <v>#VALUE!</v>
      </c>
      <c r="AA89" s="8"/>
      <c r="AB89" s="8"/>
      <c r="AC89" s="6"/>
      <c r="AD89" s="33">
        <v>0</v>
      </c>
      <c r="AE89" s="6"/>
      <c r="AF89" s="6"/>
      <c r="AG89" s="6"/>
      <c r="AH89" s="8"/>
      <c r="AI89" s="6"/>
    </row>
    <row r="90" spans="1:35" ht="43.5" x14ac:dyDescent="0.35">
      <c r="A90" s="51">
        <v>44651</v>
      </c>
      <c r="B90" s="53" t="s">
        <v>395</v>
      </c>
      <c r="C90" s="53" t="s">
        <v>400</v>
      </c>
      <c r="D90" s="53" t="s">
        <v>496</v>
      </c>
      <c r="E90" s="53" t="s">
        <v>497</v>
      </c>
      <c r="F90" s="53" t="s">
        <v>140</v>
      </c>
      <c r="G90" s="3">
        <v>5</v>
      </c>
      <c r="H90" s="56" t="s">
        <v>137</v>
      </c>
      <c r="I90" s="53" t="s">
        <v>563</v>
      </c>
      <c r="J90" s="53" t="s">
        <v>592</v>
      </c>
      <c r="K90" s="58" t="s">
        <v>77</v>
      </c>
      <c r="L90" s="39" t="str">
        <f t="shared" si="15"/>
        <v>4</v>
      </c>
      <c r="M90" s="14" t="s">
        <v>76</v>
      </c>
      <c r="N90" s="57" t="str">
        <f t="shared" si="16"/>
        <v>10</v>
      </c>
      <c r="O90" s="15">
        <f t="shared" si="18"/>
        <v>40</v>
      </c>
      <c r="P90" s="14" t="s">
        <v>83</v>
      </c>
      <c r="Q90" s="57" t="str">
        <f t="shared" si="17"/>
        <v>0.4</v>
      </c>
      <c r="R90" s="15" t="e">
        <f t="shared" si="19"/>
        <v>#VALUE!</v>
      </c>
      <c r="S90" s="1" t="e">
        <f t="shared" si="20"/>
        <v>#VALUE!</v>
      </c>
      <c r="T90" s="53"/>
      <c r="U90" s="29"/>
      <c r="V90" s="30" t="str">
        <f t="shared" si="21"/>
        <v/>
      </c>
      <c r="W90" s="14"/>
      <c r="X90" s="30"/>
      <c r="Y90" s="15" t="e">
        <f t="shared" si="22"/>
        <v>#VALUE!</v>
      </c>
      <c r="Z90" s="1" t="e">
        <f t="shared" si="23"/>
        <v>#VALUE!</v>
      </c>
      <c r="AA90" s="8"/>
      <c r="AB90" s="8"/>
      <c r="AC90" s="6"/>
      <c r="AD90" s="33">
        <v>0</v>
      </c>
      <c r="AE90" s="6"/>
      <c r="AF90" s="6"/>
      <c r="AG90" s="6"/>
      <c r="AH90" s="8"/>
      <c r="AI90" s="6"/>
    </row>
    <row r="91" spans="1:35" ht="43.5" x14ac:dyDescent="0.35">
      <c r="A91" s="51">
        <v>44651</v>
      </c>
      <c r="B91" s="4" t="s">
        <v>395</v>
      </c>
      <c r="C91" s="4" t="s">
        <v>400</v>
      </c>
      <c r="D91" s="4" t="s">
        <v>498</v>
      </c>
      <c r="E91" s="4" t="s">
        <v>25</v>
      </c>
      <c r="F91" s="4" t="s">
        <v>140</v>
      </c>
      <c r="G91" s="3">
        <v>5</v>
      </c>
      <c r="H91" s="5" t="s">
        <v>144</v>
      </c>
      <c r="I91" s="4" t="s">
        <v>56</v>
      </c>
      <c r="J91" s="4" t="s">
        <v>593</v>
      </c>
      <c r="K91" s="29" t="s">
        <v>79</v>
      </c>
      <c r="L91" s="39">
        <f t="shared" si="15"/>
        <v>2</v>
      </c>
      <c r="M91" s="14" t="s">
        <v>76</v>
      </c>
      <c r="N91" s="57" t="str">
        <f t="shared" si="16"/>
        <v>10</v>
      </c>
      <c r="O91" s="15">
        <f t="shared" si="18"/>
        <v>20</v>
      </c>
      <c r="P91" s="14" t="s">
        <v>84</v>
      </c>
      <c r="Q91" s="57">
        <f t="shared" si="17"/>
        <v>0.7</v>
      </c>
      <c r="R91" s="15">
        <f t="shared" si="19"/>
        <v>14</v>
      </c>
      <c r="S91" s="1" t="str">
        <f t="shared" si="20"/>
        <v>PRIORITE 3</v>
      </c>
      <c r="T91" s="4"/>
      <c r="U91" s="29"/>
      <c r="V91" s="30" t="str">
        <f t="shared" si="21"/>
        <v/>
      </c>
      <c r="W91" s="14"/>
      <c r="X91" s="30"/>
      <c r="Y91" s="15" t="e">
        <f t="shared" si="22"/>
        <v>#VALUE!</v>
      </c>
      <c r="Z91" s="1" t="e">
        <f t="shared" si="23"/>
        <v>#VALUE!</v>
      </c>
      <c r="AA91" s="8"/>
      <c r="AB91" s="8"/>
      <c r="AC91" s="6"/>
      <c r="AD91" s="33">
        <v>0</v>
      </c>
      <c r="AE91" s="6"/>
      <c r="AF91" s="6"/>
      <c r="AG91" s="6"/>
      <c r="AH91" s="8"/>
      <c r="AI91" s="6"/>
    </row>
    <row r="92" spans="1:35" ht="43.5" x14ac:dyDescent="0.35">
      <c r="A92" s="51">
        <v>44651</v>
      </c>
      <c r="B92" s="4" t="s">
        <v>395</v>
      </c>
      <c r="C92" s="4" t="s">
        <v>400</v>
      </c>
      <c r="D92" s="4" t="s">
        <v>498</v>
      </c>
      <c r="E92" s="4" t="s">
        <v>499</v>
      </c>
      <c r="F92" s="4" t="s">
        <v>140</v>
      </c>
      <c r="G92" s="54">
        <v>5</v>
      </c>
      <c r="H92" s="5" t="s">
        <v>137</v>
      </c>
      <c r="I92" s="4" t="s">
        <v>564</v>
      </c>
      <c r="J92" s="4"/>
      <c r="K92" s="29" t="s">
        <v>79</v>
      </c>
      <c r="L92" s="39">
        <f t="shared" si="15"/>
        <v>2</v>
      </c>
      <c r="M92" s="14" t="s">
        <v>75</v>
      </c>
      <c r="N92" s="57">
        <f t="shared" si="16"/>
        <v>7</v>
      </c>
      <c r="O92" s="15">
        <f t="shared" si="18"/>
        <v>14</v>
      </c>
      <c r="P92" s="14" t="s">
        <v>86</v>
      </c>
      <c r="Q92" s="57">
        <f t="shared" si="17"/>
        <v>1</v>
      </c>
      <c r="R92" s="15">
        <f t="shared" si="19"/>
        <v>14</v>
      </c>
      <c r="S92" s="1" t="str">
        <f t="shared" si="20"/>
        <v>PRIORITE 3</v>
      </c>
      <c r="T92" s="4" t="s">
        <v>606</v>
      </c>
      <c r="U92" s="29"/>
      <c r="V92" s="30" t="str">
        <f t="shared" si="21"/>
        <v/>
      </c>
      <c r="W92" s="14"/>
      <c r="X92" s="30"/>
      <c r="Y92" s="15" t="e">
        <f t="shared" si="22"/>
        <v>#VALUE!</v>
      </c>
      <c r="Z92" s="1" t="e">
        <f t="shared" si="23"/>
        <v>#VALUE!</v>
      </c>
      <c r="AA92" s="8"/>
      <c r="AB92" s="8"/>
      <c r="AC92" s="6"/>
      <c r="AD92" s="33">
        <v>0</v>
      </c>
      <c r="AE92" s="6"/>
      <c r="AF92" s="6"/>
      <c r="AG92" s="6"/>
      <c r="AH92" s="8"/>
      <c r="AI92" s="6"/>
    </row>
    <row r="93" spans="1:35" ht="29" x14ac:dyDescent="0.35">
      <c r="A93" s="51">
        <v>44651</v>
      </c>
      <c r="B93" s="4" t="s">
        <v>395</v>
      </c>
      <c r="C93" s="4" t="s">
        <v>400</v>
      </c>
      <c r="D93" s="4" t="s">
        <v>500</v>
      </c>
      <c r="E93" s="4" t="s">
        <v>501</v>
      </c>
      <c r="F93" s="4" t="s">
        <v>140</v>
      </c>
      <c r="G93" s="3">
        <v>5</v>
      </c>
      <c r="H93" s="5" t="s">
        <v>255</v>
      </c>
      <c r="I93" s="4" t="s">
        <v>58</v>
      </c>
      <c r="J93" s="4" t="s">
        <v>580</v>
      </c>
      <c r="K93" s="58" t="s">
        <v>77</v>
      </c>
      <c r="L93" s="39" t="str">
        <f t="shared" si="15"/>
        <v>4</v>
      </c>
      <c r="M93" s="14" t="s">
        <v>75</v>
      </c>
      <c r="N93" s="57">
        <f t="shared" si="16"/>
        <v>7</v>
      </c>
      <c r="O93" s="15">
        <f t="shared" si="18"/>
        <v>28</v>
      </c>
      <c r="P93" s="14" t="s">
        <v>86</v>
      </c>
      <c r="Q93" s="57">
        <f t="shared" si="17"/>
        <v>1</v>
      </c>
      <c r="R93" s="15">
        <f t="shared" si="19"/>
        <v>28</v>
      </c>
      <c r="S93" s="1" t="str">
        <f t="shared" si="20"/>
        <v>PRIORITE 2</v>
      </c>
      <c r="T93" s="4"/>
      <c r="U93" s="29"/>
      <c r="V93" s="30" t="str">
        <f t="shared" si="21"/>
        <v/>
      </c>
      <c r="W93" s="14"/>
      <c r="X93" s="30"/>
      <c r="Y93" s="15" t="e">
        <f t="shared" si="22"/>
        <v>#VALUE!</v>
      </c>
      <c r="Z93" s="1" t="e">
        <f t="shared" si="23"/>
        <v>#VALUE!</v>
      </c>
      <c r="AA93" s="8"/>
      <c r="AB93" s="8"/>
      <c r="AC93" s="6"/>
      <c r="AD93" s="33">
        <v>0</v>
      </c>
      <c r="AE93" s="6"/>
      <c r="AF93" s="6"/>
      <c r="AG93" s="6"/>
      <c r="AH93" s="8"/>
      <c r="AI93" s="6"/>
    </row>
    <row r="94" spans="1:35" ht="29" x14ac:dyDescent="0.35">
      <c r="A94" s="51">
        <v>44651</v>
      </c>
      <c r="B94" s="4" t="s">
        <v>395</v>
      </c>
      <c r="C94" s="4" t="s">
        <v>402</v>
      </c>
      <c r="D94" s="4" t="s">
        <v>502</v>
      </c>
      <c r="E94" s="4" t="s">
        <v>503</v>
      </c>
      <c r="F94" s="4" t="s">
        <v>140</v>
      </c>
      <c r="G94" s="54">
        <v>5</v>
      </c>
      <c r="H94" s="5" t="s">
        <v>151</v>
      </c>
      <c r="I94" s="4" t="s">
        <v>565</v>
      </c>
      <c r="J94" s="4"/>
      <c r="K94" s="29" t="s">
        <v>79</v>
      </c>
      <c r="L94" s="39">
        <f t="shared" si="15"/>
        <v>2</v>
      </c>
      <c r="M94" s="14" t="s">
        <v>76</v>
      </c>
      <c r="N94" s="57" t="str">
        <f t="shared" si="16"/>
        <v>10</v>
      </c>
      <c r="O94" s="15">
        <f t="shared" si="18"/>
        <v>20</v>
      </c>
      <c r="P94" s="14" t="s">
        <v>86</v>
      </c>
      <c r="Q94" s="57">
        <f t="shared" si="17"/>
        <v>1</v>
      </c>
      <c r="R94" s="15">
        <f t="shared" si="19"/>
        <v>20</v>
      </c>
      <c r="S94" s="1" t="str">
        <f t="shared" si="20"/>
        <v>PRIORITE 2</v>
      </c>
      <c r="T94" s="4" t="s">
        <v>607</v>
      </c>
      <c r="U94" s="29"/>
      <c r="V94" s="30" t="str">
        <f t="shared" si="21"/>
        <v/>
      </c>
      <c r="W94" s="14"/>
      <c r="X94" s="30"/>
      <c r="Y94" s="15" t="e">
        <f t="shared" si="22"/>
        <v>#VALUE!</v>
      </c>
      <c r="Z94" s="1" t="e">
        <f t="shared" si="23"/>
        <v>#VALUE!</v>
      </c>
      <c r="AA94" s="8"/>
      <c r="AB94" s="8"/>
      <c r="AC94" s="6"/>
      <c r="AD94" s="33">
        <v>0</v>
      </c>
      <c r="AE94" s="6"/>
      <c r="AF94" s="6"/>
      <c r="AG94" s="6"/>
      <c r="AH94" s="8"/>
      <c r="AI94" s="6"/>
    </row>
    <row r="95" spans="1:35" ht="43.5" x14ac:dyDescent="0.35">
      <c r="A95" s="51">
        <v>44651</v>
      </c>
      <c r="B95" s="4" t="s">
        <v>345</v>
      </c>
      <c r="C95" s="4" t="s">
        <v>403</v>
      </c>
      <c r="D95" s="4" t="s">
        <v>504</v>
      </c>
      <c r="E95" s="4" t="s">
        <v>505</v>
      </c>
      <c r="F95" s="4" t="s">
        <v>140</v>
      </c>
      <c r="G95" s="54">
        <v>5</v>
      </c>
      <c r="H95" s="5" t="s">
        <v>510</v>
      </c>
      <c r="I95" s="4" t="s">
        <v>566</v>
      </c>
      <c r="J95" s="4" t="s">
        <v>594</v>
      </c>
      <c r="K95" s="29" t="s">
        <v>79</v>
      </c>
      <c r="L95" s="39">
        <f t="shared" si="15"/>
        <v>2</v>
      </c>
      <c r="M95" s="14" t="s">
        <v>76</v>
      </c>
      <c r="N95" s="57" t="str">
        <f t="shared" si="16"/>
        <v>10</v>
      </c>
      <c r="O95" s="15">
        <f t="shared" si="18"/>
        <v>20</v>
      </c>
      <c r="P95" s="14" t="s">
        <v>84</v>
      </c>
      <c r="Q95" s="57">
        <f t="shared" si="17"/>
        <v>0.7</v>
      </c>
      <c r="R95" s="15">
        <f t="shared" si="19"/>
        <v>14</v>
      </c>
      <c r="S95" s="1" t="str">
        <f t="shared" si="20"/>
        <v>PRIORITE 3</v>
      </c>
      <c r="T95" s="4" t="s">
        <v>608</v>
      </c>
      <c r="U95" s="29"/>
      <c r="V95" s="30" t="str">
        <f t="shared" si="21"/>
        <v/>
      </c>
      <c r="W95" s="14"/>
      <c r="X95" s="30"/>
      <c r="Y95" s="15" t="e">
        <f t="shared" si="22"/>
        <v>#VALUE!</v>
      </c>
      <c r="Z95" s="1" t="e">
        <f t="shared" si="23"/>
        <v>#VALUE!</v>
      </c>
      <c r="AA95" s="8"/>
      <c r="AB95" s="8"/>
      <c r="AC95" s="6"/>
      <c r="AD95" s="33">
        <v>0</v>
      </c>
      <c r="AE95" s="6"/>
      <c r="AF95" s="6"/>
      <c r="AG95" s="6"/>
      <c r="AH95" s="8"/>
      <c r="AI95" s="6"/>
    </row>
    <row r="96" spans="1:35" ht="43.5" x14ac:dyDescent="0.35">
      <c r="A96" s="51">
        <v>44651</v>
      </c>
      <c r="B96" s="4" t="s">
        <v>345</v>
      </c>
      <c r="C96" s="4" t="s">
        <v>404</v>
      </c>
      <c r="D96" s="4" t="s">
        <v>506</v>
      </c>
      <c r="E96" s="4" t="s">
        <v>507</v>
      </c>
      <c r="F96" s="4" t="s">
        <v>140</v>
      </c>
      <c r="G96" s="54">
        <v>5</v>
      </c>
      <c r="H96" s="5" t="s">
        <v>511</v>
      </c>
      <c r="I96" s="4" t="s">
        <v>566</v>
      </c>
      <c r="J96" s="4" t="s">
        <v>595</v>
      </c>
      <c r="K96" s="29" t="s">
        <v>79</v>
      </c>
      <c r="L96" s="39">
        <f t="shared" si="15"/>
        <v>2</v>
      </c>
      <c r="M96" s="14" t="s">
        <v>76</v>
      </c>
      <c r="N96" s="57" t="str">
        <f t="shared" si="16"/>
        <v>10</v>
      </c>
      <c r="O96" s="15">
        <f t="shared" si="18"/>
        <v>20</v>
      </c>
      <c r="P96" s="14" t="s">
        <v>84</v>
      </c>
      <c r="Q96" s="57">
        <f t="shared" si="17"/>
        <v>0.7</v>
      </c>
      <c r="R96" s="15">
        <f t="shared" si="19"/>
        <v>14</v>
      </c>
      <c r="S96" s="1" t="str">
        <f t="shared" si="20"/>
        <v>PRIORITE 3</v>
      </c>
      <c r="T96" s="4" t="s">
        <v>608</v>
      </c>
      <c r="U96" s="29"/>
      <c r="V96" s="30" t="str">
        <f t="shared" si="21"/>
        <v/>
      </c>
      <c r="W96" s="14"/>
      <c r="X96" s="30"/>
      <c r="Y96" s="15" t="e">
        <f t="shared" si="22"/>
        <v>#VALUE!</v>
      </c>
      <c r="Z96" s="1" t="e">
        <f t="shared" si="23"/>
        <v>#VALUE!</v>
      </c>
      <c r="AA96" s="8"/>
      <c r="AB96" s="8"/>
      <c r="AC96" s="6"/>
      <c r="AD96" s="33">
        <v>0</v>
      </c>
      <c r="AE96" s="6"/>
      <c r="AF96" s="6"/>
      <c r="AG96" s="6"/>
      <c r="AH96" s="8"/>
      <c r="AI96" s="6"/>
    </row>
    <row r="97" spans="1:35" ht="20.149999999999999" customHeight="1" x14ac:dyDescent="0.35">
      <c r="A97" s="6"/>
      <c r="B97" s="6"/>
      <c r="C97" s="6"/>
      <c r="D97" s="6"/>
      <c r="E97" s="6"/>
      <c r="F97" s="6"/>
      <c r="G97" s="6"/>
      <c r="H97" s="41"/>
      <c r="I97" s="6"/>
      <c r="J97" s="6"/>
      <c r="K97" s="29"/>
      <c r="L97" s="39" t="str">
        <f t="shared" si="15"/>
        <v/>
      </c>
      <c r="M97" s="14"/>
      <c r="N97" s="57" t="str">
        <f t="shared" si="16"/>
        <v/>
      </c>
      <c r="O97" s="6"/>
      <c r="P97" s="14"/>
      <c r="Q97" s="57" t="str">
        <f t="shared" si="17"/>
        <v/>
      </c>
      <c r="R97" s="6"/>
      <c r="S97" s="6"/>
      <c r="T97" s="6"/>
      <c r="U97" s="6"/>
      <c r="V97" s="6"/>
      <c r="W97" s="6"/>
      <c r="X97" s="6"/>
      <c r="Y97" s="6"/>
      <c r="Z97" s="6"/>
      <c r="AA97" s="6"/>
      <c r="AB97" s="6"/>
      <c r="AC97" s="6"/>
      <c r="AD97" s="8"/>
      <c r="AE97" s="6"/>
      <c r="AF97" s="6"/>
      <c r="AG97" s="6"/>
      <c r="AH97" s="6"/>
      <c r="AI97" s="6"/>
    </row>
    <row r="98" spans="1:35" ht="20.149999999999999" customHeight="1" x14ac:dyDescent="0.35">
      <c r="A98" s="6"/>
      <c r="B98" s="6"/>
      <c r="C98" s="6"/>
      <c r="D98" s="6"/>
      <c r="E98" s="6"/>
      <c r="F98" s="6"/>
      <c r="G98" s="6"/>
      <c r="H98" s="41"/>
      <c r="I98" s="6"/>
      <c r="J98" s="6"/>
      <c r="K98" s="29"/>
      <c r="L98" s="6"/>
      <c r="M98" s="14"/>
      <c r="N98" s="57" t="str">
        <f t="shared" si="16"/>
        <v/>
      </c>
      <c r="O98" s="6"/>
      <c r="P98" s="14"/>
      <c r="Q98" s="57" t="str">
        <f t="shared" si="17"/>
        <v/>
      </c>
      <c r="R98" s="6"/>
      <c r="S98" s="6"/>
      <c r="T98" s="6"/>
      <c r="U98" s="6"/>
      <c r="V98" s="6"/>
      <c r="W98" s="6"/>
      <c r="X98" s="6"/>
      <c r="Y98" s="6"/>
      <c r="Z98" s="6"/>
      <c r="AA98" s="6"/>
      <c r="AB98" s="6"/>
      <c r="AC98" s="6"/>
      <c r="AD98" s="8"/>
      <c r="AE98" s="6"/>
      <c r="AF98" s="6"/>
      <c r="AG98" s="6"/>
      <c r="AH98" s="6"/>
      <c r="AI98" s="6"/>
    </row>
    <row r="99" spans="1:35" ht="20.149999999999999" customHeight="1" x14ac:dyDescent="0.35">
      <c r="A99" s="6"/>
      <c r="B99" s="6"/>
      <c r="C99" s="6"/>
      <c r="D99" s="6"/>
      <c r="E99" s="6"/>
      <c r="F99" s="6"/>
      <c r="G99" s="6"/>
      <c r="H99" s="41"/>
      <c r="I99" s="6"/>
      <c r="J99" s="6"/>
      <c r="K99" s="29"/>
      <c r="L99" s="6"/>
      <c r="M99" s="14"/>
      <c r="N99" s="57" t="str">
        <f t="shared" si="16"/>
        <v/>
      </c>
      <c r="O99" s="6"/>
      <c r="P99" s="14"/>
      <c r="Q99" s="57" t="str">
        <f t="shared" si="17"/>
        <v/>
      </c>
      <c r="R99" s="6"/>
      <c r="S99" s="6"/>
      <c r="T99" s="6"/>
      <c r="U99" s="6"/>
      <c r="V99" s="6"/>
      <c r="W99" s="6"/>
      <c r="X99" s="6"/>
      <c r="Y99" s="6"/>
      <c r="Z99" s="6"/>
      <c r="AA99" s="6"/>
      <c r="AB99" s="6"/>
      <c r="AC99" s="6"/>
      <c r="AD99" s="8"/>
      <c r="AE99" s="6"/>
      <c r="AF99" s="6"/>
      <c r="AG99" s="6"/>
      <c r="AH99" s="6"/>
      <c r="AI99" s="6"/>
    </row>
    <row r="100" spans="1:35" ht="20.149999999999999" customHeight="1" x14ac:dyDescent="0.35">
      <c r="A100" s="6"/>
      <c r="B100" s="6"/>
      <c r="C100" s="6"/>
      <c r="D100" s="6"/>
      <c r="E100" s="6"/>
      <c r="F100" s="6"/>
      <c r="G100" s="6"/>
      <c r="H100" s="41"/>
      <c r="I100" s="6"/>
      <c r="J100" s="6"/>
      <c r="K100" s="29"/>
      <c r="L100" s="6"/>
      <c r="M100" s="14"/>
      <c r="N100" s="57" t="str">
        <f t="shared" si="16"/>
        <v/>
      </c>
      <c r="O100" s="6"/>
      <c r="P100" s="14"/>
      <c r="Q100" s="57" t="str">
        <f t="shared" si="17"/>
        <v/>
      </c>
      <c r="R100" s="6"/>
      <c r="S100" s="6"/>
      <c r="T100" s="6"/>
      <c r="U100" s="6"/>
      <c r="V100" s="6"/>
      <c r="W100" s="6"/>
      <c r="X100" s="6"/>
      <c r="Y100" s="6"/>
      <c r="Z100" s="6"/>
      <c r="AA100" s="6"/>
      <c r="AB100" s="6"/>
      <c r="AC100" s="6"/>
      <c r="AD100" s="8"/>
      <c r="AE100" s="6"/>
      <c r="AF100" s="6"/>
      <c r="AG100" s="6"/>
      <c r="AH100" s="6"/>
      <c r="AI100" s="6"/>
    </row>
    <row r="101" spans="1:35" ht="20.149999999999999" customHeight="1" x14ac:dyDescent="0.35">
      <c r="A101" s="6"/>
      <c r="B101" s="6"/>
      <c r="C101" s="6"/>
      <c r="D101" s="6"/>
      <c r="E101" s="6"/>
      <c r="F101" s="6"/>
      <c r="G101" s="6"/>
      <c r="H101" s="41"/>
      <c r="I101" s="6"/>
      <c r="J101" s="6"/>
      <c r="K101" s="29"/>
      <c r="L101" s="6"/>
      <c r="M101" s="14"/>
      <c r="N101" s="57" t="str">
        <f t="shared" si="16"/>
        <v/>
      </c>
      <c r="O101" s="6"/>
      <c r="P101" s="14"/>
      <c r="Q101" s="57" t="str">
        <f t="shared" si="17"/>
        <v/>
      </c>
      <c r="R101" s="6"/>
      <c r="S101" s="6"/>
      <c r="T101" s="6"/>
      <c r="U101" s="6"/>
      <c r="V101" s="6"/>
      <c r="W101" s="6"/>
      <c r="X101" s="6"/>
      <c r="Y101" s="6"/>
      <c r="Z101" s="6"/>
      <c r="AA101" s="6"/>
      <c r="AB101" s="6"/>
      <c r="AC101" s="6"/>
      <c r="AD101" s="8"/>
      <c r="AE101" s="6"/>
      <c r="AF101" s="6"/>
      <c r="AG101" s="6"/>
      <c r="AH101" s="6"/>
      <c r="AI101" s="6"/>
    </row>
    <row r="102" spans="1:35" ht="20.149999999999999" customHeight="1" x14ac:dyDescent="0.35">
      <c r="A102" s="6"/>
      <c r="B102" s="6"/>
      <c r="C102" s="6"/>
      <c r="D102" s="6"/>
      <c r="E102" s="6"/>
      <c r="F102" s="6"/>
      <c r="G102" s="6"/>
      <c r="H102" s="41"/>
      <c r="I102" s="6"/>
      <c r="J102" s="6"/>
      <c r="K102" s="29"/>
      <c r="L102" s="6"/>
      <c r="M102" s="14"/>
      <c r="N102" s="57" t="str">
        <f t="shared" si="16"/>
        <v/>
      </c>
      <c r="O102" s="6"/>
      <c r="P102" s="14"/>
      <c r="Q102" s="57" t="str">
        <f t="shared" si="17"/>
        <v/>
      </c>
      <c r="R102" s="6"/>
      <c r="S102" s="6"/>
      <c r="T102" s="6"/>
      <c r="U102" s="6"/>
      <c r="V102" s="6"/>
      <c r="W102" s="6"/>
      <c r="X102" s="6"/>
      <c r="Y102" s="6"/>
      <c r="Z102" s="6"/>
      <c r="AA102" s="6"/>
      <c r="AB102" s="6"/>
      <c r="AC102" s="6"/>
      <c r="AD102" s="8"/>
      <c r="AE102" s="6"/>
      <c r="AF102" s="6"/>
      <c r="AG102" s="6"/>
      <c r="AH102" s="6"/>
      <c r="AI102" s="6"/>
    </row>
    <row r="103" spans="1:35" ht="20.149999999999999" customHeight="1" x14ac:dyDescent="0.35">
      <c r="A103" s="6"/>
      <c r="B103" s="6"/>
      <c r="C103" s="6"/>
      <c r="D103" s="6"/>
      <c r="E103" s="6"/>
      <c r="F103" s="6"/>
      <c r="G103" s="6"/>
      <c r="H103" s="41"/>
      <c r="I103" s="6"/>
      <c r="J103" s="6"/>
      <c r="K103" s="29"/>
      <c r="L103" s="6"/>
      <c r="M103" s="14"/>
      <c r="N103" s="57" t="str">
        <f t="shared" si="16"/>
        <v/>
      </c>
      <c r="O103" s="6"/>
      <c r="P103" s="14"/>
      <c r="Q103" s="57" t="str">
        <f t="shared" si="17"/>
        <v/>
      </c>
      <c r="R103" s="6"/>
      <c r="S103" s="6"/>
      <c r="T103" s="6"/>
      <c r="U103" s="6"/>
      <c r="V103" s="6"/>
      <c r="W103" s="6"/>
      <c r="X103" s="6"/>
      <c r="Y103" s="6"/>
      <c r="Z103" s="6"/>
      <c r="AA103" s="6"/>
      <c r="AB103" s="6"/>
      <c r="AC103" s="6"/>
      <c r="AD103" s="8"/>
      <c r="AE103" s="6"/>
      <c r="AF103" s="6"/>
      <c r="AG103" s="6"/>
      <c r="AH103" s="6"/>
      <c r="AI103" s="6"/>
    </row>
    <row r="104" spans="1:35" ht="20.149999999999999" customHeight="1" x14ac:dyDescent="0.35">
      <c r="A104" s="6"/>
      <c r="B104" s="6"/>
      <c r="C104" s="6"/>
      <c r="D104" s="6"/>
      <c r="E104" s="6"/>
      <c r="F104" s="6"/>
      <c r="G104" s="6"/>
      <c r="H104" s="41"/>
      <c r="I104" s="6"/>
      <c r="J104" s="6"/>
      <c r="K104" s="29"/>
      <c r="L104" s="6"/>
      <c r="M104" s="14"/>
      <c r="N104" s="57" t="str">
        <f t="shared" si="16"/>
        <v/>
      </c>
      <c r="O104" s="6"/>
      <c r="P104" s="14"/>
      <c r="Q104" s="57" t="str">
        <f t="shared" si="17"/>
        <v/>
      </c>
      <c r="R104" s="6"/>
      <c r="S104" s="6"/>
      <c r="T104" s="6"/>
      <c r="U104" s="6"/>
      <c r="V104" s="6"/>
      <c r="W104" s="6"/>
      <c r="X104" s="6"/>
      <c r="Y104" s="6"/>
      <c r="Z104" s="6"/>
      <c r="AA104" s="6"/>
      <c r="AB104" s="6"/>
      <c r="AC104" s="6"/>
      <c r="AD104" s="8"/>
      <c r="AE104" s="6"/>
      <c r="AF104" s="6"/>
      <c r="AG104" s="6"/>
      <c r="AH104" s="6"/>
      <c r="AI104" s="6"/>
    </row>
    <row r="105" spans="1:35" ht="20.149999999999999" customHeight="1" x14ac:dyDescent="0.35">
      <c r="A105" s="6"/>
      <c r="B105" s="6"/>
      <c r="C105" s="6"/>
      <c r="D105" s="6"/>
      <c r="E105" s="6"/>
      <c r="F105" s="6"/>
      <c r="G105" s="6"/>
      <c r="H105" s="41"/>
      <c r="I105" s="6"/>
      <c r="J105" s="6"/>
      <c r="K105" s="29"/>
      <c r="L105" s="6"/>
      <c r="M105" s="14"/>
      <c r="N105" s="57" t="str">
        <f t="shared" si="16"/>
        <v/>
      </c>
      <c r="O105" s="6"/>
      <c r="P105" s="14"/>
      <c r="Q105" s="57" t="str">
        <f t="shared" si="17"/>
        <v/>
      </c>
      <c r="R105" s="6"/>
      <c r="S105" s="6"/>
      <c r="T105" s="6"/>
      <c r="U105" s="6"/>
      <c r="V105" s="6"/>
      <c r="W105" s="6"/>
      <c r="X105" s="6"/>
      <c r="Y105" s="6"/>
      <c r="Z105" s="6"/>
      <c r="AA105" s="6"/>
      <c r="AB105" s="6"/>
      <c r="AC105" s="6"/>
      <c r="AD105" s="8"/>
      <c r="AE105" s="6"/>
      <c r="AF105" s="6"/>
      <c r="AG105" s="6"/>
      <c r="AH105" s="6"/>
      <c r="AI105" s="6"/>
    </row>
    <row r="106" spans="1:35" ht="20.149999999999999" customHeight="1" x14ac:dyDescent="0.35">
      <c r="A106" s="6"/>
      <c r="B106" s="6"/>
      <c r="C106" s="6"/>
      <c r="D106" s="6"/>
      <c r="E106" s="6"/>
      <c r="F106" s="6"/>
      <c r="G106" s="6"/>
      <c r="H106" s="41"/>
      <c r="I106" s="6"/>
      <c r="J106" s="6"/>
      <c r="K106" s="29"/>
      <c r="L106" s="6"/>
      <c r="M106" s="14"/>
      <c r="N106" s="57" t="str">
        <f t="shared" si="16"/>
        <v/>
      </c>
      <c r="O106" s="6"/>
      <c r="P106" s="14"/>
      <c r="Q106" s="57" t="str">
        <f t="shared" si="17"/>
        <v/>
      </c>
      <c r="R106" s="6"/>
      <c r="S106" s="6"/>
      <c r="T106" s="6"/>
      <c r="U106" s="6"/>
      <c r="V106" s="6"/>
      <c r="W106" s="6"/>
      <c r="X106" s="6"/>
      <c r="Y106" s="6"/>
      <c r="Z106" s="6"/>
      <c r="AA106" s="6"/>
      <c r="AB106" s="6"/>
      <c r="AC106" s="6"/>
      <c r="AD106" s="8"/>
      <c r="AE106" s="6"/>
      <c r="AF106" s="6"/>
      <c r="AG106" s="6"/>
      <c r="AH106" s="6"/>
      <c r="AI106" s="6"/>
    </row>
    <row r="107" spans="1:35" ht="20.149999999999999" customHeight="1" x14ac:dyDescent="0.35">
      <c r="A107" s="6"/>
      <c r="B107" s="6"/>
      <c r="C107" s="6"/>
      <c r="D107" s="6"/>
      <c r="E107" s="6"/>
      <c r="F107" s="6"/>
      <c r="G107" s="6"/>
      <c r="H107" s="41"/>
      <c r="I107" s="6"/>
      <c r="J107" s="6"/>
      <c r="K107" s="29"/>
      <c r="L107" s="6"/>
      <c r="M107" s="14"/>
      <c r="N107" s="57" t="str">
        <f t="shared" si="16"/>
        <v/>
      </c>
      <c r="O107" s="6"/>
      <c r="P107" s="14"/>
      <c r="Q107" s="57" t="str">
        <f t="shared" si="17"/>
        <v/>
      </c>
      <c r="R107" s="6"/>
      <c r="S107" s="6"/>
      <c r="T107" s="6"/>
      <c r="U107" s="6"/>
      <c r="V107" s="6"/>
      <c r="W107" s="6"/>
      <c r="X107" s="6"/>
      <c r="Y107" s="6"/>
      <c r="Z107" s="6"/>
      <c r="AA107" s="6"/>
      <c r="AB107" s="6"/>
      <c r="AC107" s="6"/>
      <c r="AD107" s="8"/>
      <c r="AE107" s="6"/>
      <c r="AF107" s="6"/>
      <c r="AG107" s="6"/>
      <c r="AH107" s="6"/>
      <c r="AI107" s="6"/>
    </row>
    <row r="108" spans="1:35" ht="20.149999999999999" customHeight="1" x14ac:dyDescent="0.35">
      <c r="A108" s="6"/>
      <c r="B108" s="6"/>
      <c r="C108" s="6"/>
      <c r="D108" s="6"/>
      <c r="E108" s="6"/>
      <c r="F108" s="6"/>
      <c r="G108" s="6"/>
      <c r="H108" s="41"/>
      <c r="I108" s="6"/>
      <c r="J108" s="6"/>
      <c r="K108" s="29"/>
      <c r="L108" s="6"/>
      <c r="M108" s="14"/>
      <c r="N108" s="57" t="str">
        <f t="shared" si="16"/>
        <v/>
      </c>
      <c r="O108" s="6"/>
      <c r="P108" s="14"/>
      <c r="Q108" s="57" t="str">
        <f t="shared" si="17"/>
        <v/>
      </c>
      <c r="R108" s="6"/>
      <c r="S108" s="6"/>
      <c r="T108" s="6"/>
      <c r="U108" s="6"/>
      <c r="V108" s="6"/>
      <c r="W108" s="6"/>
      <c r="X108" s="6"/>
      <c r="Y108" s="6"/>
      <c r="Z108" s="6"/>
      <c r="AA108" s="6"/>
      <c r="AB108" s="6"/>
      <c r="AC108" s="6"/>
      <c r="AD108" s="8"/>
      <c r="AE108" s="6"/>
      <c r="AF108" s="6"/>
      <c r="AG108" s="6"/>
      <c r="AH108" s="6"/>
      <c r="AI108" s="6"/>
    </row>
    <row r="109" spans="1:35" ht="20.149999999999999" customHeight="1" x14ac:dyDescent="0.35">
      <c r="A109" s="6"/>
      <c r="B109" s="6"/>
      <c r="C109" s="6"/>
      <c r="D109" s="6"/>
      <c r="E109" s="6"/>
      <c r="F109" s="6"/>
      <c r="G109" s="6"/>
      <c r="H109" s="41"/>
      <c r="I109" s="6"/>
      <c r="J109" s="6"/>
      <c r="K109" s="29"/>
      <c r="L109" s="6"/>
      <c r="M109" s="14"/>
      <c r="N109" s="57" t="str">
        <f t="shared" si="16"/>
        <v/>
      </c>
      <c r="O109" s="6"/>
      <c r="P109" s="14"/>
      <c r="Q109" s="57" t="str">
        <f t="shared" si="17"/>
        <v/>
      </c>
      <c r="R109" s="6"/>
      <c r="S109" s="6"/>
      <c r="T109" s="6"/>
      <c r="U109" s="6"/>
      <c r="V109" s="6"/>
      <c r="W109" s="6"/>
      <c r="X109" s="6"/>
      <c r="Y109" s="6"/>
      <c r="Z109" s="6"/>
      <c r="AA109" s="6"/>
      <c r="AB109" s="6"/>
      <c r="AC109" s="6"/>
      <c r="AD109" s="8"/>
      <c r="AE109" s="6"/>
      <c r="AF109" s="6"/>
      <c r="AG109" s="6"/>
      <c r="AH109" s="6"/>
      <c r="AI109" s="6"/>
    </row>
    <row r="110" spans="1:35" ht="20.149999999999999" customHeight="1" x14ac:dyDescent="0.35">
      <c r="A110" s="6"/>
      <c r="B110" s="6"/>
      <c r="C110" s="6"/>
      <c r="D110" s="6"/>
      <c r="E110" s="6"/>
      <c r="F110" s="6"/>
      <c r="G110" s="6"/>
      <c r="H110" s="41"/>
      <c r="I110" s="6"/>
      <c r="J110" s="6"/>
      <c r="K110" s="29"/>
      <c r="L110" s="6"/>
      <c r="M110" s="14"/>
      <c r="N110" s="57" t="str">
        <f t="shared" si="16"/>
        <v/>
      </c>
      <c r="O110" s="6"/>
      <c r="P110" s="14"/>
      <c r="Q110" s="57" t="str">
        <f t="shared" si="17"/>
        <v/>
      </c>
      <c r="R110" s="6"/>
      <c r="S110" s="6"/>
      <c r="T110" s="6"/>
      <c r="U110" s="6"/>
      <c r="V110" s="6"/>
      <c r="W110" s="6"/>
      <c r="X110" s="6"/>
      <c r="Y110" s="6"/>
      <c r="Z110" s="6"/>
      <c r="AA110" s="6"/>
      <c r="AB110" s="6"/>
      <c r="AC110" s="6"/>
      <c r="AD110" s="8"/>
      <c r="AE110" s="6"/>
      <c r="AF110" s="6"/>
      <c r="AG110" s="6"/>
      <c r="AH110" s="6"/>
      <c r="AI110" s="6"/>
    </row>
  </sheetData>
  <autoFilter ref="A1:AI96" xr:uid="{00000000-0009-0000-0000-000005000000}"/>
  <conditionalFormatting sqref="S1">
    <cfRule type="cellIs" dxfId="43" priority="12" stopIfTrue="1" operator="equal">
      <formula>"PRIORITE 4"</formula>
    </cfRule>
    <cfRule type="cellIs" dxfId="42" priority="13" stopIfTrue="1" operator="equal">
      <formula>"PRIORITE 1"</formula>
    </cfRule>
    <cfRule type="cellIs" dxfId="41" priority="14" stopIfTrue="1" operator="equal">
      <formula>"PRIORITE 2"</formula>
    </cfRule>
  </conditionalFormatting>
  <conditionalFormatting sqref="S2:S96">
    <cfRule type="cellIs" dxfId="40" priority="9" stopIfTrue="1" operator="equal">
      <formula>"PRIORITE 4"</formula>
    </cfRule>
    <cfRule type="cellIs" dxfId="39" priority="10" stopIfTrue="1" operator="equal">
      <formula>"PRIORITE 1"</formula>
    </cfRule>
    <cfRule type="cellIs" dxfId="38" priority="11" stopIfTrue="1" operator="equal">
      <formula>"PRIORITE 2"</formula>
    </cfRule>
  </conditionalFormatting>
  <conditionalFormatting sqref="Z1">
    <cfRule type="cellIs" dxfId="37" priority="6" stopIfTrue="1" operator="equal">
      <formula>"PRIORITE 4"</formula>
    </cfRule>
    <cfRule type="cellIs" dxfId="36" priority="7" stopIfTrue="1" operator="equal">
      <formula>"PRIORITE 1"</formula>
    </cfRule>
    <cfRule type="cellIs" dxfId="35" priority="8" stopIfTrue="1" operator="equal">
      <formula>"PRIORITE 2"</formula>
    </cfRule>
  </conditionalFormatting>
  <conditionalFormatting sqref="Z2:Z96">
    <cfRule type="cellIs" dxfId="34" priority="3" stopIfTrue="1" operator="equal">
      <formula>"PRIORITE 4"</formula>
    </cfRule>
    <cfRule type="cellIs" dxfId="33" priority="4" stopIfTrue="1" operator="equal">
      <formula>"PRIORITE 1"</formula>
    </cfRule>
    <cfRule type="cellIs" dxfId="32" priority="5" stopIfTrue="1" operator="equal">
      <formula>"PRIORITE 2"</formula>
    </cfRule>
  </conditionalFormatting>
  <dataValidations count="15">
    <dataValidation error="Vous devez taper :_x000a_1 : Gravité Mineur_x000a_10 :Gravité Notable_x000a_100 :Gravité Critique" sqref="O1:O96" xr:uid="{00000000-0002-0000-0500-000000000000}"/>
    <dataValidation type="list" error="Vous devez taper :_x000a_1 : Gravité Mineur_x000a_10 :Gravité Notable_x000a_100 :Gravité Critique" sqref="K1:L1 U1:W1" xr:uid="{00000000-0002-0000-0500-000001000000}">
      <formula1>"1,2,3,4,5"</formula1>
    </dataValidation>
    <dataValidation type="list" allowBlank="1" showInputMessage="1" showErrorMessage="1" sqref="F27 F30:F31 F2:F22 F33:F49 F52:F96" xr:uid="{00000000-0002-0000-0500-000002000000}">
      <formula1>"Opérateur,personnel à proximité,visiteur"</formula1>
    </dataValidation>
    <dataValidation type="list" allowBlank="1" showInputMessage="1" showErrorMessage="1" sqref="AD2:AD96" xr:uid="{00000000-0002-0000-0500-000003000000}">
      <formula1>"0%,25%,50%,75%,99%,100%"</formula1>
    </dataValidation>
    <dataValidation type="list" allowBlank="1" showInputMessage="1" showErrorMessage="1" sqref="AH3:AH96" xr:uid="{00000000-0002-0000-0500-000004000000}">
      <formula1>"OUI,NON"</formula1>
    </dataValidation>
    <dataValidation type="list" showInputMessage="1" sqref="E82:E94" xr:uid="{00000000-0002-0000-0500-000005000000}">
      <formula1>$E$94:$E$156</formula1>
    </dataValidation>
    <dataValidation type="list" showInputMessage="1" sqref="H82:H94" xr:uid="{00000000-0002-0000-0500-000006000000}">
      <formula1>$F$94:$F$156</formula1>
    </dataValidation>
    <dataValidation type="list" showInputMessage="1" sqref="H95:H96 H33:H81" xr:uid="{00000000-0002-0000-0500-000007000000}">
      <formula1>$F$99:$F$161</formula1>
    </dataValidation>
    <dataValidation type="list" allowBlank="1" showInputMessage="1" sqref="I82:I94" xr:uid="{00000000-0002-0000-0500-000008000000}">
      <formula1>$I$94:$I$156</formula1>
    </dataValidation>
    <dataValidation type="list" allowBlank="1" showInputMessage="1" sqref="I45 I31:I43 I55:I60 I19:I21 I50:I52 I2:I16 I23:I29 I62:I81 I47" xr:uid="{00000000-0002-0000-0500-000009000000}">
      <formula1>$I$99:$I$161</formula1>
    </dataValidation>
    <dataValidation allowBlank="1" showInputMessage="1" sqref="I44 I46 I30 I22 I48:I49 I17:I18 I95:I96 I53:I54 I61" xr:uid="{00000000-0002-0000-0500-00000A000000}"/>
    <dataValidation type="list" error="Vous devez taper :_x000a_1 : Gravité Mineur_x000a_10 :Gravité Notable_x000a_100 :Gravité Critique" sqref="L97" xr:uid="{00000000-0002-0000-0500-00000B000000}">
      <formula1>"1,2,3,4"</formula1>
    </dataValidation>
    <dataValidation type="list" allowBlank="1" showInputMessage="1" showErrorMessage="1" sqref="N2:N110" xr:uid="{00000000-0002-0000-0500-00000C000000}">
      <formula1>"1,4,7,10"</formula1>
    </dataValidation>
    <dataValidation type="list" allowBlank="1" showInputMessage="1" showErrorMessage="1" sqref="P2:P110 W2:W96 M87:M110 M2:M85 B97:B137 AH2" xr:uid="{00000000-0002-0000-0500-00000D000000}">
      <formula1>#REF!</formula1>
    </dataValidation>
    <dataValidation type="list" error="Vous devez taper :_x000a_1 : Gravité Mineur_x000a_10 :Gravité Notable_x000a_100 :Gravité Critique" sqref="U2:U96 K94:K110 K91:K92 K2:K85" xr:uid="{00000000-0002-0000-0500-00000F000000}">
      <formula1>#REF!</formula1>
    </dataValidation>
  </dataValidations>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containsText" priority="1" operator="containsText" id="{1874C299-F133-44C6-BD20-C4CCD7D330C2}">
            <xm:f>NOT(ISERROR(SEARCH(#REF!,AH1)))</xm:f>
            <xm:f>#REF!</xm:f>
            <x14:dxf>
              <fill>
                <patternFill>
                  <bgColor rgb="FFFF0000"/>
                </patternFill>
              </fill>
            </x14:dxf>
          </x14:cfRule>
          <x14:cfRule type="containsText" priority="2" operator="containsText" id="{D7A8E03B-3B87-45BD-B253-AF9394884AB9}">
            <xm:f>NOT(ISERROR(SEARCH(#REF!,AH1)))</xm:f>
            <xm:f>#REF!</xm:f>
            <x14:dxf>
              <fill>
                <patternFill>
                  <bgColor rgb="FF00FF00"/>
                </patternFill>
              </fill>
            </x14:dxf>
          </x14:cfRule>
          <xm:sqref>AH1:AH1048576</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14"/>
  <dimension ref="A1:AI22"/>
  <sheetViews>
    <sheetView topLeftCell="V1" zoomScale="80" zoomScaleNormal="80" workbookViewId="0">
      <pane ySplit="1" topLeftCell="A12" activePane="bottomLeft" state="frozen"/>
      <selection activeCell="G1" sqref="G1"/>
      <selection pane="bottomLeft" activeCell="AC26" sqref="AC26"/>
    </sheetView>
  </sheetViews>
  <sheetFormatPr baseColWidth="10" defaultColWidth="20.7265625" defaultRowHeight="14.5" x14ac:dyDescent="0.35"/>
  <cols>
    <col min="3" max="3" width="28.26953125" customWidth="1"/>
    <col min="4" max="4" width="30.7265625" customWidth="1"/>
    <col min="5" max="5" width="41.7265625" customWidth="1"/>
    <col min="8" max="8" width="41.453125" style="28" customWidth="1"/>
    <col min="9" max="9" width="62.453125" customWidth="1"/>
    <col min="10" max="10" width="40.26953125" customWidth="1"/>
    <col min="11" max="11" width="12.81640625" customWidth="1"/>
    <col min="12" max="12" width="14.453125" customWidth="1"/>
    <col min="13" max="13" width="13" customWidth="1"/>
    <col min="14" max="14" width="15.1796875" customWidth="1"/>
    <col min="16" max="16" width="14.7265625" customWidth="1"/>
    <col min="17" max="17" width="14.1796875" customWidth="1"/>
    <col min="20" max="20" width="42.7265625" customWidth="1"/>
    <col min="21" max="21" width="19.1796875" customWidth="1"/>
    <col min="22" max="22" width="14" bestFit="1" customWidth="1"/>
    <col min="23" max="23" width="20.54296875" customWidth="1"/>
    <col min="24" max="24" width="16.1796875" customWidth="1"/>
    <col min="25" max="25" width="18.26953125" customWidth="1"/>
    <col min="30" max="30" width="15.81640625" style="34" customWidth="1"/>
    <col min="32" max="32" width="33.1796875" customWidth="1"/>
  </cols>
  <sheetData>
    <row r="1" spans="1:35" ht="50.25" customHeight="1" x14ac:dyDescent="0.35">
      <c r="A1" s="107" t="s">
        <v>45</v>
      </c>
      <c r="B1" s="108" t="s">
        <v>1</v>
      </c>
      <c r="C1" s="108" t="s">
        <v>2</v>
      </c>
      <c r="D1" s="108" t="s">
        <v>3</v>
      </c>
      <c r="E1" s="107" t="s">
        <v>4</v>
      </c>
      <c r="F1" s="108" t="s">
        <v>5</v>
      </c>
      <c r="G1" s="109" t="s">
        <v>0</v>
      </c>
      <c r="H1" s="107" t="s">
        <v>6</v>
      </c>
      <c r="I1" s="109" t="s">
        <v>71</v>
      </c>
      <c r="J1" s="110" t="s">
        <v>39</v>
      </c>
      <c r="K1" s="111" t="s">
        <v>7</v>
      </c>
      <c r="L1" s="111" t="s">
        <v>72</v>
      </c>
      <c r="M1" s="112" t="s">
        <v>8</v>
      </c>
      <c r="N1" s="112" t="s">
        <v>81</v>
      </c>
      <c r="O1" s="110" t="s">
        <v>9</v>
      </c>
      <c r="P1" s="110" t="s">
        <v>10</v>
      </c>
      <c r="Q1" s="113" t="s">
        <v>82</v>
      </c>
      <c r="R1" s="113" t="s">
        <v>11</v>
      </c>
      <c r="S1" s="110" t="s">
        <v>12</v>
      </c>
      <c r="T1" s="113" t="s">
        <v>13</v>
      </c>
      <c r="U1" s="111" t="s">
        <v>41</v>
      </c>
      <c r="V1" s="111" t="s">
        <v>88</v>
      </c>
      <c r="W1" s="112" t="s">
        <v>40</v>
      </c>
      <c r="X1" s="112" t="s">
        <v>89</v>
      </c>
      <c r="Y1" s="110" t="s">
        <v>14</v>
      </c>
      <c r="Z1" s="113" t="s">
        <v>46</v>
      </c>
      <c r="AA1" s="114" t="s">
        <v>16</v>
      </c>
      <c r="AB1" s="115" t="s">
        <v>17</v>
      </c>
      <c r="AC1" s="114" t="s">
        <v>15</v>
      </c>
      <c r="AD1" s="115" t="s">
        <v>43</v>
      </c>
      <c r="AE1" s="114" t="s">
        <v>36</v>
      </c>
      <c r="AF1" s="115" t="s">
        <v>42</v>
      </c>
      <c r="AG1" s="114" t="s">
        <v>37</v>
      </c>
      <c r="AH1" s="115" t="s">
        <v>44</v>
      </c>
      <c r="AI1" s="114" t="s">
        <v>42</v>
      </c>
    </row>
    <row r="2" spans="1:35" ht="57" customHeight="1" x14ac:dyDescent="0.35">
      <c r="A2" s="118">
        <v>41109</v>
      </c>
      <c r="B2" s="119" t="s">
        <v>1140</v>
      </c>
      <c r="C2" s="119" t="s">
        <v>1141</v>
      </c>
      <c r="D2" s="119" t="s">
        <v>1142</v>
      </c>
      <c r="E2" s="119" t="s">
        <v>1148</v>
      </c>
      <c r="F2" s="119" t="s">
        <v>140</v>
      </c>
      <c r="G2" s="120">
        <v>3</v>
      </c>
      <c r="H2" s="119" t="s">
        <v>148</v>
      </c>
      <c r="I2" s="119" t="s">
        <v>1154</v>
      </c>
      <c r="J2" s="92"/>
      <c r="K2" s="121" t="s">
        <v>77</v>
      </c>
      <c r="L2" s="122" t="str">
        <f>IF(K2="quotidien","4",IF(K2="récurrent","3",IF(K2="peu probable",2,IF(K2="rare","1",""))))</f>
        <v>4</v>
      </c>
      <c r="M2" s="122" t="s">
        <v>75</v>
      </c>
      <c r="N2" s="122">
        <f>IF(M2="mineure","1",IF(M2="modérée","4",IF(M2="grave",7,IF(M2="très grave","10",""))))</f>
        <v>7</v>
      </c>
      <c r="O2" s="123">
        <f>L2*N2</f>
        <v>28</v>
      </c>
      <c r="P2" s="122" t="s">
        <v>86</v>
      </c>
      <c r="Q2" s="124">
        <f t="shared" ref="Q2:Q14" si="0">IF(P2="Optimales","0.1",IF(P2="Fiable : sécurité collective","0.4",IF(P2="Moyen : sécurité individuelle",0.7,IF(P2="Faible : consigne ou mode opératoire","0.9",IF(P2="Faible ou nul",1,"")))))</f>
        <v>1</v>
      </c>
      <c r="R2" s="123">
        <f>O2*Q2</f>
        <v>28</v>
      </c>
      <c r="S2" s="125" t="str">
        <f t="shared" ref="S2:S10" si="1">IF(R2="","",(IF(R2&lt;=5,"PRIORITE 4",IF(R2&lt;=16,"PRIORITE 3",IF(R2&lt;30,"PRIORITE 2","PRIORITE 1")))))</f>
        <v>PRIORITE 2</v>
      </c>
      <c r="T2" s="119"/>
      <c r="U2" s="121"/>
      <c r="V2" s="124" t="str">
        <f>IF(U2="quotidien","4",IF(U2="récurrent","3",IF(U2="peu probable",2,IF(U2="rare","1",""))))</f>
        <v/>
      </c>
      <c r="W2" s="122"/>
      <c r="X2" s="124" t="str">
        <f>IF(W2="mineure","1",IF(W2="modérée","4",IF(W2="grave",7,IF(W2="très grave","10",""))))</f>
        <v/>
      </c>
      <c r="Y2" s="123" t="e">
        <f>V2*X2</f>
        <v>#VALUE!</v>
      </c>
      <c r="Z2" s="125" t="e">
        <f t="shared" ref="Z2:Z10" si="2">IF(Y2="","",(IF(Y2&lt;=5,"PRIORITE 4",IF(Y2&lt;=16,"PRIORITE 3",IF(Y2&lt;30,"PRIORITE 2","PRIORITE 1")))))</f>
        <v>#VALUE!</v>
      </c>
      <c r="AA2" s="126"/>
      <c r="AB2" s="126"/>
      <c r="AC2" s="127"/>
      <c r="AD2" s="128">
        <v>0</v>
      </c>
      <c r="AE2" s="126"/>
      <c r="AF2" s="126"/>
      <c r="AG2" s="126"/>
      <c r="AH2" s="129"/>
      <c r="AI2" s="126"/>
    </row>
    <row r="3" spans="1:35" ht="45" customHeight="1" x14ac:dyDescent="0.35">
      <c r="A3" s="118">
        <v>41109</v>
      </c>
      <c r="B3" s="119" t="s">
        <v>1140</v>
      </c>
      <c r="C3" s="119" t="s">
        <v>1141</v>
      </c>
      <c r="D3" s="119" t="s">
        <v>1142</v>
      </c>
      <c r="E3" s="119" t="s">
        <v>1149</v>
      </c>
      <c r="F3" s="119" t="s">
        <v>140</v>
      </c>
      <c r="G3" s="120">
        <v>3</v>
      </c>
      <c r="H3" s="119" t="s">
        <v>145</v>
      </c>
      <c r="I3" s="119" t="s">
        <v>1155</v>
      </c>
      <c r="J3" s="92" t="s">
        <v>1162</v>
      </c>
      <c r="K3" s="121" t="s">
        <v>77</v>
      </c>
      <c r="L3" s="122" t="str">
        <f t="shared" ref="L3:L15" si="3">IF(K3="quotidien","4",IF(K3="récurrent","3",IF(K3="peu probable",2,IF(K3="rare","1",""))))</f>
        <v>4</v>
      </c>
      <c r="M3" s="122" t="s">
        <v>75</v>
      </c>
      <c r="N3" s="122">
        <f t="shared" ref="N3:N15" si="4">IF(M3="mineure","1",IF(M3="modérée","4",IF(M3="grave",7,IF(M3="très grave","10",""))))</f>
        <v>7</v>
      </c>
      <c r="O3" s="123">
        <f>L3*N3</f>
        <v>28</v>
      </c>
      <c r="P3" s="122" t="s">
        <v>84</v>
      </c>
      <c r="Q3" s="124">
        <f t="shared" si="0"/>
        <v>0.7</v>
      </c>
      <c r="R3" s="123">
        <f t="shared" ref="R3:R10" si="5">O3*Q3</f>
        <v>19.599999999999998</v>
      </c>
      <c r="S3" s="125" t="str">
        <f t="shared" si="1"/>
        <v>PRIORITE 2</v>
      </c>
      <c r="T3" s="119"/>
      <c r="U3" s="121"/>
      <c r="V3" s="124" t="str">
        <f t="shared" ref="V3:V22" si="6">IF(U3="quotidien","4",IF(U3="récurrent","3",IF(U3="peu probable",2,IF(U3="rare","1",""))))</f>
        <v/>
      </c>
      <c r="W3" s="122"/>
      <c r="X3" s="124" t="str">
        <f t="shared" ref="X3:X22" si="7">IF(W3="mineure","1",IF(W3="modérée","4",IF(W3="grave",7,IF(W3="très grave","10",""))))</f>
        <v/>
      </c>
      <c r="Y3" s="123" t="e">
        <f t="shared" ref="Y3:Y10" si="8">V3*X3</f>
        <v>#VALUE!</v>
      </c>
      <c r="Z3" s="125" t="e">
        <f t="shared" si="2"/>
        <v>#VALUE!</v>
      </c>
      <c r="AA3" s="126"/>
      <c r="AB3" s="126"/>
      <c r="AC3" s="127"/>
      <c r="AD3" s="128">
        <v>0</v>
      </c>
      <c r="AE3" s="127"/>
      <c r="AF3" s="127"/>
      <c r="AG3" s="126"/>
      <c r="AH3" s="126"/>
      <c r="AI3" s="127"/>
    </row>
    <row r="4" spans="1:35" ht="45" customHeight="1" x14ac:dyDescent="0.35">
      <c r="A4" s="118">
        <v>41109</v>
      </c>
      <c r="B4" s="119" t="s">
        <v>1140</v>
      </c>
      <c r="C4" s="119" t="s">
        <v>1143</v>
      </c>
      <c r="D4" s="119" t="s">
        <v>1144</v>
      </c>
      <c r="E4" s="119" t="s">
        <v>1150</v>
      </c>
      <c r="F4" s="119" t="s">
        <v>140</v>
      </c>
      <c r="G4" s="120">
        <v>3</v>
      </c>
      <c r="H4" s="119" t="s">
        <v>137</v>
      </c>
      <c r="I4" s="119" t="s">
        <v>1156</v>
      </c>
      <c r="J4" s="92" t="s">
        <v>1163</v>
      </c>
      <c r="K4" s="121" t="s">
        <v>78</v>
      </c>
      <c r="L4" s="122" t="str">
        <f t="shared" si="3"/>
        <v>3</v>
      </c>
      <c r="M4" s="122" t="s">
        <v>76</v>
      </c>
      <c r="N4" s="122" t="str">
        <f t="shared" si="4"/>
        <v>10</v>
      </c>
      <c r="O4" s="123">
        <f t="shared" ref="O4:O12" si="9">L4*N4</f>
        <v>30</v>
      </c>
      <c r="P4" s="122" t="s">
        <v>85</v>
      </c>
      <c r="Q4" s="124" t="str">
        <f t="shared" si="0"/>
        <v>0.9</v>
      </c>
      <c r="R4" s="123" t="e">
        <f t="shared" si="5"/>
        <v>#VALUE!</v>
      </c>
      <c r="S4" s="125" t="e">
        <f t="shared" si="1"/>
        <v>#VALUE!</v>
      </c>
      <c r="T4" s="119" t="s">
        <v>1161</v>
      </c>
      <c r="U4" s="121"/>
      <c r="V4" s="124" t="str">
        <f t="shared" si="6"/>
        <v/>
      </c>
      <c r="W4" s="122"/>
      <c r="X4" s="124" t="str">
        <f t="shared" si="7"/>
        <v/>
      </c>
      <c r="Y4" s="123" t="e">
        <f t="shared" si="8"/>
        <v>#VALUE!</v>
      </c>
      <c r="Z4" s="125" t="e">
        <f t="shared" si="2"/>
        <v>#VALUE!</v>
      </c>
      <c r="AA4" s="126"/>
      <c r="AB4" s="126"/>
      <c r="AC4" s="130"/>
      <c r="AD4" s="128">
        <v>0</v>
      </c>
      <c r="AE4" s="130"/>
      <c r="AF4" s="130"/>
      <c r="AG4" s="130"/>
      <c r="AH4" s="126"/>
      <c r="AI4" s="130"/>
    </row>
    <row r="5" spans="1:35" ht="45" customHeight="1" x14ac:dyDescent="0.35">
      <c r="A5" s="2">
        <v>41109</v>
      </c>
      <c r="B5" s="4" t="s">
        <v>1140</v>
      </c>
      <c r="C5" s="4" t="s">
        <v>1143</v>
      </c>
      <c r="D5" s="4" t="s">
        <v>1144</v>
      </c>
      <c r="E5" s="4" t="s">
        <v>1151</v>
      </c>
      <c r="F5" s="4" t="s">
        <v>140</v>
      </c>
      <c r="G5" s="3">
        <v>3</v>
      </c>
      <c r="H5" s="4" t="s">
        <v>137</v>
      </c>
      <c r="I5" s="4" t="s">
        <v>1157</v>
      </c>
      <c r="J5" s="92"/>
      <c r="K5" s="9" t="s">
        <v>77</v>
      </c>
      <c r="L5" s="9" t="str">
        <f t="shared" si="3"/>
        <v>4</v>
      </c>
      <c r="M5" s="9" t="s">
        <v>76</v>
      </c>
      <c r="N5" s="9" t="str">
        <f t="shared" si="4"/>
        <v>10</v>
      </c>
      <c r="O5" s="131">
        <f t="shared" si="9"/>
        <v>40</v>
      </c>
      <c r="P5" s="9" t="s">
        <v>86</v>
      </c>
      <c r="Q5" s="9">
        <f t="shared" si="0"/>
        <v>1</v>
      </c>
      <c r="R5" s="131">
        <f t="shared" si="5"/>
        <v>40</v>
      </c>
      <c r="S5" s="1" t="str">
        <f t="shared" si="1"/>
        <v>PRIORITE 1</v>
      </c>
      <c r="T5" s="4" t="s">
        <v>1164</v>
      </c>
      <c r="U5" s="9"/>
      <c r="V5" s="9" t="str">
        <f t="shared" si="6"/>
        <v/>
      </c>
      <c r="W5" s="9"/>
      <c r="X5" s="9" t="str">
        <f t="shared" si="7"/>
        <v/>
      </c>
      <c r="Y5" s="131" t="e">
        <f t="shared" si="8"/>
        <v>#VALUE!</v>
      </c>
      <c r="Z5" s="1" t="e">
        <f t="shared" si="2"/>
        <v>#VALUE!</v>
      </c>
      <c r="AA5" s="8"/>
      <c r="AB5" s="8"/>
      <c r="AC5" s="6"/>
      <c r="AD5" s="128">
        <v>0</v>
      </c>
      <c r="AE5" s="6"/>
      <c r="AF5" s="6"/>
      <c r="AG5" s="6"/>
      <c r="AH5" s="8"/>
      <c r="AI5" s="6"/>
    </row>
    <row r="6" spans="1:35" ht="45" customHeight="1" x14ac:dyDescent="0.35">
      <c r="A6" s="2">
        <v>41109</v>
      </c>
      <c r="B6" s="4" t="s">
        <v>1140</v>
      </c>
      <c r="C6" s="4" t="s">
        <v>98</v>
      </c>
      <c r="D6" s="4" t="s">
        <v>1145</v>
      </c>
      <c r="E6" s="4" t="s">
        <v>1152</v>
      </c>
      <c r="F6" s="4" t="s">
        <v>140</v>
      </c>
      <c r="G6" s="3">
        <v>3</v>
      </c>
      <c r="H6" s="4" t="s">
        <v>149</v>
      </c>
      <c r="I6" s="4" t="s">
        <v>1158</v>
      </c>
      <c r="J6" s="92" t="s">
        <v>1165</v>
      </c>
      <c r="K6" s="9" t="s">
        <v>78</v>
      </c>
      <c r="L6" s="9" t="str">
        <f t="shared" si="3"/>
        <v>3</v>
      </c>
      <c r="M6" s="9" t="s">
        <v>75</v>
      </c>
      <c r="N6" s="9">
        <f t="shared" si="4"/>
        <v>7</v>
      </c>
      <c r="O6" s="131">
        <f t="shared" si="9"/>
        <v>21</v>
      </c>
      <c r="P6" s="9" t="s">
        <v>84</v>
      </c>
      <c r="Q6" s="9">
        <f t="shared" si="0"/>
        <v>0.7</v>
      </c>
      <c r="R6" s="131">
        <f t="shared" si="5"/>
        <v>14.7</v>
      </c>
      <c r="S6" s="1" t="str">
        <f t="shared" si="1"/>
        <v>PRIORITE 3</v>
      </c>
      <c r="T6" s="4"/>
      <c r="U6" s="9"/>
      <c r="V6" s="9" t="str">
        <f t="shared" si="6"/>
        <v/>
      </c>
      <c r="W6" s="9"/>
      <c r="X6" s="9" t="str">
        <f t="shared" si="7"/>
        <v/>
      </c>
      <c r="Y6" s="131" t="e">
        <f t="shared" si="8"/>
        <v>#VALUE!</v>
      </c>
      <c r="Z6" s="1" t="e">
        <f t="shared" si="2"/>
        <v>#VALUE!</v>
      </c>
      <c r="AA6" s="8"/>
      <c r="AB6" s="8"/>
      <c r="AC6" s="6"/>
      <c r="AD6" s="128">
        <v>0</v>
      </c>
      <c r="AE6" s="6"/>
      <c r="AF6" s="6"/>
      <c r="AG6" s="6"/>
      <c r="AH6" s="8"/>
      <c r="AI6" s="6"/>
    </row>
    <row r="7" spans="1:35" ht="45" customHeight="1" x14ac:dyDescent="0.35">
      <c r="A7" s="2">
        <v>41109</v>
      </c>
      <c r="B7" s="4" t="s">
        <v>1140</v>
      </c>
      <c r="C7" s="4" t="s">
        <v>98</v>
      </c>
      <c r="D7" s="4" t="s">
        <v>1146</v>
      </c>
      <c r="E7" s="4" t="s">
        <v>1153</v>
      </c>
      <c r="F7" s="4" t="s">
        <v>140</v>
      </c>
      <c r="G7" s="3">
        <v>3</v>
      </c>
      <c r="H7" s="4" t="s">
        <v>265</v>
      </c>
      <c r="I7" s="4" t="s">
        <v>1159</v>
      </c>
      <c r="J7" s="92"/>
      <c r="K7" s="9" t="s">
        <v>77</v>
      </c>
      <c r="L7" s="9" t="str">
        <f t="shared" si="3"/>
        <v>4</v>
      </c>
      <c r="M7" s="9" t="s">
        <v>74</v>
      </c>
      <c r="N7" s="9" t="str">
        <f t="shared" si="4"/>
        <v>4</v>
      </c>
      <c r="O7" s="131">
        <f t="shared" si="9"/>
        <v>16</v>
      </c>
      <c r="P7" s="9" t="s">
        <v>86</v>
      </c>
      <c r="Q7" s="9">
        <f t="shared" si="0"/>
        <v>1</v>
      </c>
      <c r="R7" s="131">
        <f t="shared" si="5"/>
        <v>16</v>
      </c>
      <c r="S7" s="1" t="str">
        <f t="shared" si="1"/>
        <v>PRIORITE 3</v>
      </c>
      <c r="T7" s="4"/>
      <c r="U7" s="9"/>
      <c r="V7" s="9" t="str">
        <f t="shared" si="6"/>
        <v/>
      </c>
      <c r="W7" s="9"/>
      <c r="X7" s="9" t="str">
        <f t="shared" si="7"/>
        <v/>
      </c>
      <c r="Y7" s="131" t="e">
        <f t="shared" si="8"/>
        <v>#VALUE!</v>
      </c>
      <c r="Z7" s="1" t="e">
        <f t="shared" si="2"/>
        <v>#VALUE!</v>
      </c>
      <c r="AA7" s="8"/>
      <c r="AB7" s="8"/>
      <c r="AC7" s="6"/>
      <c r="AD7" s="128">
        <v>0</v>
      </c>
      <c r="AE7" s="6"/>
      <c r="AF7" s="6"/>
      <c r="AG7" s="6"/>
      <c r="AH7" s="8"/>
      <c r="AI7" s="6"/>
    </row>
    <row r="8" spans="1:35" ht="45" customHeight="1" x14ac:dyDescent="0.35">
      <c r="A8" s="2">
        <v>41109</v>
      </c>
      <c r="B8" s="4" t="s">
        <v>1140</v>
      </c>
      <c r="C8" s="4" t="s">
        <v>98</v>
      </c>
      <c r="D8" s="4" t="s">
        <v>1147</v>
      </c>
      <c r="E8" s="4" t="s">
        <v>667</v>
      </c>
      <c r="F8" s="4" t="s">
        <v>140</v>
      </c>
      <c r="G8" s="3">
        <v>3</v>
      </c>
      <c r="H8" s="4" t="s">
        <v>145</v>
      </c>
      <c r="I8" s="4" t="s">
        <v>1160</v>
      </c>
      <c r="J8" s="92"/>
      <c r="K8" s="9" t="s">
        <v>77</v>
      </c>
      <c r="L8" s="9" t="str">
        <f t="shared" si="3"/>
        <v>4</v>
      </c>
      <c r="M8" s="9" t="s">
        <v>76</v>
      </c>
      <c r="N8" s="9" t="str">
        <f t="shared" si="4"/>
        <v>10</v>
      </c>
      <c r="O8" s="131">
        <f t="shared" si="9"/>
        <v>40</v>
      </c>
      <c r="P8" s="9" t="s">
        <v>85</v>
      </c>
      <c r="Q8" s="9" t="str">
        <f t="shared" si="0"/>
        <v>0.9</v>
      </c>
      <c r="R8" s="131" t="e">
        <f t="shared" si="5"/>
        <v>#VALUE!</v>
      </c>
      <c r="S8" s="1" t="e">
        <f t="shared" si="1"/>
        <v>#VALUE!</v>
      </c>
      <c r="T8" s="4" t="s">
        <v>1189</v>
      </c>
      <c r="U8" s="9"/>
      <c r="V8" s="9" t="str">
        <f t="shared" si="6"/>
        <v/>
      </c>
      <c r="W8" s="9"/>
      <c r="X8" s="9" t="str">
        <f t="shared" si="7"/>
        <v/>
      </c>
      <c r="Y8" s="131" t="e">
        <f t="shared" si="8"/>
        <v>#VALUE!</v>
      </c>
      <c r="Z8" s="1" t="e">
        <f t="shared" si="2"/>
        <v>#VALUE!</v>
      </c>
      <c r="AA8" s="8"/>
      <c r="AB8" s="8"/>
      <c r="AC8" s="6"/>
      <c r="AD8" s="128">
        <v>0</v>
      </c>
      <c r="AE8" s="6"/>
      <c r="AF8" s="6"/>
      <c r="AG8" s="6"/>
      <c r="AH8" s="8"/>
      <c r="AI8" s="6"/>
    </row>
    <row r="9" spans="1:35" ht="60" customHeight="1" x14ac:dyDescent="0.35">
      <c r="A9" s="132">
        <v>43411</v>
      </c>
      <c r="B9" s="4" t="s">
        <v>1140</v>
      </c>
      <c r="C9" s="4" t="s">
        <v>1140</v>
      </c>
      <c r="D9" s="4" t="s">
        <v>1178</v>
      </c>
      <c r="E9" s="133"/>
      <c r="F9" s="4"/>
      <c r="G9" s="3"/>
      <c r="H9" s="134" t="s">
        <v>1169</v>
      </c>
      <c r="I9" s="135" t="s">
        <v>1170</v>
      </c>
      <c r="J9" s="92"/>
      <c r="K9" s="9" t="s">
        <v>77</v>
      </c>
      <c r="L9" s="9" t="str">
        <f t="shared" si="3"/>
        <v>4</v>
      </c>
      <c r="M9" s="9" t="s">
        <v>75</v>
      </c>
      <c r="N9" s="9">
        <f t="shared" si="4"/>
        <v>7</v>
      </c>
      <c r="O9" s="131">
        <f t="shared" si="9"/>
        <v>28</v>
      </c>
      <c r="P9" s="9" t="s">
        <v>86</v>
      </c>
      <c r="Q9" s="9">
        <f t="shared" si="0"/>
        <v>1</v>
      </c>
      <c r="R9" s="131">
        <f t="shared" si="5"/>
        <v>28</v>
      </c>
      <c r="S9" s="1" t="str">
        <f t="shared" si="1"/>
        <v>PRIORITE 2</v>
      </c>
      <c r="T9" s="116"/>
      <c r="U9" s="9"/>
      <c r="V9" s="9" t="str">
        <f t="shared" si="6"/>
        <v/>
      </c>
      <c r="W9" s="9"/>
      <c r="X9" s="9" t="str">
        <f t="shared" si="7"/>
        <v/>
      </c>
      <c r="Y9" s="131" t="e">
        <f t="shared" si="8"/>
        <v>#VALUE!</v>
      </c>
      <c r="Z9" s="1" t="e">
        <f t="shared" si="2"/>
        <v>#VALUE!</v>
      </c>
      <c r="AA9" s="8"/>
      <c r="AB9" s="8"/>
      <c r="AC9" s="6"/>
      <c r="AD9" s="128">
        <v>0</v>
      </c>
      <c r="AE9" s="6"/>
      <c r="AF9" s="6"/>
      <c r="AG9" s="6"/>
      <c r="AH9" s="8"/>
      <c r="AI9" s="6"/>
    </row>
    <row r="10" spans="1:35" ht="45" customHeight="1" x14ac:dyDescent="0.35">
      <c r="A10" s="132">
        <v>43411</v>
      </c>
      <c r="B10" s="4" t="s">
        <v>1140</v>
      </c>
      <c r="C10" s="4" t="s">
        <v>1177</v>
      </c>
      <c r="D10" s="9" t="s">
        <v>1166</v>
      </c>
      <c r="E10" s="6"/>
      <c r="F10" s="4"/>
      <c r="G10" s="3"/>
      <c r="H10" s="9" t="s">
        <v>1171</v>
      </c>
      <c r="I10" s="135" t="s">
        <v>1172</v>
      </c>
      <c r="J10" s="92"/>
      <c r="K10" s="9" t="s">
        <v>77</v>
      </c>
      <c r="L10" s="9" t="str">
        <f t="shared" si="3"/>
        <v>4</v>
      </c>
      <c r="M10" s="9" t="s">
        <v>75</v>
      </c>
      <c r="N10" s="9">
        <f t="shared" si="4"/>
        <v>7</v>
      </c>
      <c r="O10" s="131">
        <f t="shared" si="9"/>
        <v>28</v>
      </c>
      <c r="P10" s="9" t="s">
        <v>86</v>
      </c>
      <c r="Q10" s="9">
        <f t="shared" si="0"/>
        <v>1</v>
      </c>
      <c r="R10" s="131">
        <f t="shared" si="5"/>
        <v>28</v>
      </c>
      <c r="S10" s="1" t="str">
        <f t="shared" si="1"/>
        <v>PRIORITE 2</v>
      </c>
      <c r="T10" s="4" t="s">
        <v>1188</v>
      </c>
      <c r="U10" s="9"/>
      <c r="V10" s="9" t="str">
        <f t="shared" si="6"/>
        <v/>
      </c>
      <c r="W10" s="9"/>
      <c r="X10" s="9" t="str">
        <f t="shared" si="7"/>
        <v/>
      </c>
      <c r="Y10" s="131" t="e">
        <f t="shared" si="8"/>
        <v>#VALUE!</v>
      </c>
      <c r="Z10" s="1" t="e">
        <f t="shared" si="2"/>
        <v>#VALUE!</v>
      </c>
      <c r="AA10" s="8"/>
      <c r="AB10" s="8"/>
      <c r="AC10" s="6"/>
      <c r="AD10" s="128">
        <v>0</v>
      </c>
      <c r="AE10" s="6"/>
      <c r="AF10" s="6"/>
      <c r="AG10" s="6"/>
      <c r="AH10" s="8"/>
      <c r="AI10" s="6"/>
    </row>
    <row r="11" spans="1:35" ht="52.5" customHeight="1" x14ac:dyDescent="0.35">
      <c r="A11" s="132">
        <v>43411</v>
      </c>
      <c r="B11" s="4" t="s">
        <v>1140</v>
      </c>
      <c r="C11" s="4" t="s">
        <v>1141</v>
      </c>
      <c r="D11" s="9" t="s">
        <v>1167</v>
      </c>
      <c r="E11" s="6"/>
      <c r="F11" s="6"/>
      <c r="G11" s="6"/>
      <c r="H11" s="134" t="s">
        <v>1173</v>
      </c>
      <c r="I11" s="135" t="s">
        <v>1174</v>
      </c>
      <c r="J11" s="92"/>
      <c r="K11" s="9" t="s">
        <v>77</v>
      </c>
      <c r="L11" s="9" t="str">
        <f t="shared" si="3"/>
        <v>4</v>
      </c>
      <c r="M11" s="9" t="s">
        <v>75</v>
      </c>
      <c r="N11" s="9">
        <f t="shared" si="4"/>
        <v>7</v>
      </c>
      <c r="O11" s="131">
        <f t="shared" si="9"/>
        <v>28</v>
      </c>
      <c r="P11" s="9" t="s">
        <v>86</v>
      </c>
      <c r="Q11" s="9">
        <f t="shared" si="0"/>
        <v>1</v>
      </c>
      <c r="R11" s="131">
        <f t="shared" ref="R11:R12" si="10">O11*Q11</f>
        <v>28</v>
      </c>
      <c r="S11" s="1" t="str">
        <f t="shared" ref="S11:S12" si="11">IF(R11="","",(IF(R11&lt;=5,"PRIORITE 4",IF(R11&lt;=16,"PRIORITE 3",IF(R11&lt;30,"PRIORITE 2","PRIORITE 1")))))</f>
        <v>PRIORITE 2</v>
      </c>
      <c r="T11" s="6"/>
      <c r="U11" s="9"/>
      <c r="V11" s="9" t="str">
        <f t="shared" si="6"/>
        <v/>
      </c>
      <c r="W11" s="9"/>
      <c r="X11" s="9" t="str">
        <f t="shared" si="7"/>
        <v/>
      </c>
      <c r="Y11" s="131" t="e">
        <f t="shared" ref="Y11:Y12" si="12">V11*X11</f>
        <v>#VALUE!</v>
      </c>
      <c r="Z11" s="1" t="e">
        <f t="shared" ref="Z11:Z12" si="13">IF(Y11="","",(IF(Y11&lt;=5,"PRIORITE 4",IF(Y11&lt;=16,"PRIORITE 3",IF(Y11&lt;30,"PRIORITE 2","PRIORITE 1")))))</f>
        <v>#VALUE!</v>
      </c>
      <c r="AA11" s="6"/>
      <c r="AB11" s="6"/>
      <c r="AC11" s="6"/>
      <c r="AD11" s="128">
        <v>0</v>
      </c>
      <c r="AE11" s="6"/>
      <c r="AF11" s="6"/>
      <c r="AG11" s="6"/>
      <c r="AH11" s="6"/>
      <c r="AI11" s="6"/>
    </row>
    <row r="12" spans="1:35" ht="68.25" customHeight="1" x14ac:dyDescent="0.35">
      <c r="A12" s="136">
        <v>43411</v>
      </c>
      <c r="B12" s="65" t="s">
        <v>1140</v>
      </c>
      <c r="C12" s="65" t="s">
        <v>1141</v>
      </c>
      <c r="D12" s="137" t="s">
        <v>1168</v>
      </c>
      <c r="E12" s="71"/>
      <c r="F12" s="71"/>
      <c r="G12" s="71"/>
      <c r="H12" s="137" t="s">
        <v>1175</v>
      </c>
      <c r="I12" s="138" t="s">
        <v>1176</v>
      </c>
      <c r="J12" s="117"/>
      <c r="K12" s="137" t="s">
        <v>77</v>
      </c>
      <c r="L12" s="137" t="str">
        <f t="shared" si="3"/>
        <v>4</v>
      </c>
      <c r="M12" s="137" t="s">
        <v>75</v>
      </c>
      <c r="N12" s="137">
        <f t="shared" si="4"/>
        <v>7</v>
      </c>
      <c r="O12" s="139">
        <f t="shared" si="9"/>
        <v>28</v>
      </c>
      <c r="P12" s="137" t="s">
        <v>86</v>
      </c>
      <c r="Q12" s="137">
        <f t="shared" si="0"/>
        <v>1</v>
      </c>
      <c r="R12" s="139">
        <f t="shared" si="10"/>
        <v>28</v>
      </c>
      <c r="S12" s="69" t="str">
        <f t="shared" si="11"/>
        <v>PRIORITE 2</v>
      </c>
      <c r="T12" s="70" t="s">
        <v>1179</v>
      </c>
      <c r="U12" s="9"/>
      <c r="V12" s="9" t="str">
        <f t="shared" si="6"/>
        <v/>
      </c>
      <c r="W12" s="9"/>
      <c r="X12" s="9" t="str">
        <f t="shared" si="7"/>
        <v/>
      </c>
      <c r="Y12" s="139" t="e">
        <f t="shared" si="12"/>
        <v>#VALUE!</v>
      </c>
      <c r="Z12" s="69" t="e">
        <f t="shared" si="13"/>
        <v>#VALUE!</v>
      </c>
      <c r="AA12" s="71"/>
      <c r="AB12" s="71"/>
      <c r="AC12" s="71"/>
      <c r="AD12" s="128">
        <v>0</v>
      </c>
      <c r="AE12" s="71"/>
      <c r="AF12" s="71"/>
      <c r="AG12" s="71"/>
      <c r="AH12" s="71"/>
      <c r="AI12" s="71"/>
    </row>
    <row r="13" spans="1:35" ht="29" x14ac:dyDescent="0.35">
      <c r="A13" s="106"/>
      <c r="B13" s="4" t="s">
        <v>1140</v>
      </c>
      <c r="C13" s="4" t="s">
        <v>1180</v>
      </c>
      <c r="D13" s="6"/>
      <c r="E13" s="4" t="s">
        <v>1181</v>
      </c>
      <c r="F13" s="8" t="s">
        <v>140</v>
      </c>
      <c r="G13" s="6"/>
      <c r="H13" s="4" t="s">
        <v>1182</v>
      </c>
      <c r="I13" s="9" t="s">
        <v>1183</v>
      </c>
      <c r="J13" s="6"/>
      <c r="K13" s="9" t="s">
        <v>77</v>
      </c>
      <c r="L13" s="9" t="str">
        <f t="shared" si="3"/>
        <v>4</v>
      </c>
      <c r="M13" s="9" t="s">
        <v>75</v>
      </c>
      <c r="N13" s="9">
        <f t="shared" si="4"/>
        <v>7</v>
      </c>
      <c r="O13" s="131">
        <f>L13*N13</f>
        <v>28</v>
      </c>
      <c r="P13" s="137" t="s">
        <v>86</v>
      </c>
      <c r="Q13" s="137">
        <f t="shared" si="0"/>
        <v>1</v>
      </c>
      <c r="R13" s="131">
        <f>O13*Q13</f>
        <v>28</v>
      </c>
      <c r="S13" s="1" t="str">
        <f t="shared" ref="S13" si="14">IF(R13="","",(IF(R13&lt;=5,"PRIORITE 4",IF(R13&lt;=16,"PRIORITE 3",IF(R13&lt;30,"PRIORITE 2","PRIORITE 1")))))</f>
        <v>PRIORITE 2</v>
      </c>
      <c r="T13" s="4" t="s">
        <v>1184</v>
      </c>
      <c r="U13" s="9"/>
      <c r="V13" s="9" t="str">
        <f t="shared" si="6"/>
        <v/>
      </c>
      <c r="W13" s="9"/>
      <c r="X13" s="9" t="str">
        <f t="shared" si="7"/>
        <v/>
      </c>
      <c r="Y13" s="131" t="e">
        <f t="shared" ref="Y13" si="15">V13*X13</f>
        <v>#VALUE!</v>
      </c>
      <c r="Z13" s="1" t="e">
        <f t="shared" ref="Z13" si="16">IF(Y13="","",(IF(Y13&lt;=5,"PRIORITE 4",IF(Y13&lt;=16,"PRIORITE 3",IF(Y13&lt;30,"PRIORITE 2","PRIORITE 1")))))</f>
        <v>#VALUE!</v>
      </c>
      <c r="AA13" s="6"/>
      <c r="AB13" s="6"/>
      <c r="AC13" s="6"/>
      <c r="AD13" s="128">
        <v>0</v>
      </c>
      <c r="AE13" s="6"/>
      <c r="AF13" s="6"/>
      <c r="AG13" s="6"/>
      <c r="AH13" s="6"/>
      <c r="AI13" s="6"/>
    </row>
    <row r="14" spans="1:35" ht="45" customHeight="1" x14ac:dyDescent="0.35">
      <c r="A14" s="106"/>
      <c r="B14" s="4" t="s">
        <v>1140</v>
      </c>
      <c r="C14" s="4" t="s">
        <v>1185</v>
      </c>
      <c r="D14" s="6"/>
      <c r="E14" s="8" t="s">
        <v>1186</v>
      </c>
      <c r="F14" s="8" t="s">
        <v>140</v>
      </c>
      <c r="G14" s="6"/>
      <c r="H14" s="4" t="s">
        <v>137</v>
      </c>
      <c r="I14" s="9" t="s">
        <v>1187</v>
      </c>
      <c r="J14" s="6"/>
      <c r="K14" s="9" t="s">
        <v>78</v>
      </c>
      <c r="L14" s="9" t="str">
        <f t="shared" si="3"/>
        <v>3</v>
      </c>
      <c r="M14" s="9" t="s">
        <v>76</v>
      </c>
      <c r="N14" s="9" t="str">
        <f t="shared" si="4"/>
        <v>10</v>
      </c>
      <c r="O14" s="131">
        <f t="shared" ref="O14:O22" si="17">L14*N14</f>
        <v>30</v>
      </c>
      <c r="P14" s="137" t="s">
        <v>85</v>
      </c>
      <c r="Q14" s="9" t="str">
        <f t="shared" si="0"/>
        <v>0.9</v>
      </c>
      <c r="R14" s="131" t="e">
        <f t="shared" ref="R14" si="18">O14*Q14</f>
        <v>#VALUE!</v>
      </c>
      <c r="S14" s="1" t="e">
        <f t="shared" ref="S14" si="19">IF(R14="","",(IF(R14&lt;=5,"PRIORITE 4",IF(R14&lt;=16,"PRIORITE 3",IF(R14&lt;30,"PRIORITE 2","PRIORITE 1")))))</f>
        <v>#VALUE!</v>
      </c>
      <c r="T14" s="4" t="s">
        <v>1195</v>
      </c>
      <c r="U14" s="9"/>
      <c r="V14" s="9" t="str">
        <f t="shared" si="6"/>
        <v/>
      </c>
      <c r="W14" s="9"/>
      <c r="X14" s="9" t="str">
        <f t="shared" si="7"/>
        <v/>
      </c>
      <c r="Y14" s="131" t="e">
        <f t="shared" ref="Y14" si="20">V14*X14</f>
        <v>#VALUE!</v>
      </c>
      <c r="Z14" s="1" t="e">
        <f t="shared" ref="Z14" si="21">IF(Y14="","",(IF(Y14&lt;=5,"PRIORITE 4",IF(Y14&lt;=16,"PRIORITE 3",IF(Y14&lt;30,"PRIORITE 2","PRIORITE 1")))))</f>
        <v>#VALUE!</v>
      </c>
      <c r="AA14" s="6"/>
      <c r="AB14" s="6"/>
      <c r="AC14" s="6"/>
      <c r="AD14" s="128">
        <v>0</v>
      </c>
      <c r="AE14" s="6"/>
      <c r="AF14" s="6"/>
      <c r="AG14" s="6"/>
      <c r="AH14" s="6"/>
      <c r="AI14" s="6"/>
    </row>
    <row r="15" spans="1:35" ht="68.25" customHeight="1" x14ac:dyDescent="0.35">
      <c r="A15" s="106"/>
      <c r="B15" s="4" t="s">
        <v>1140</v>
      </c>
      <c r="C15" s="4" t="s">
        <v>1190</v>
      </c>
      <c r="D15" s="9" t="s">
        <v>1191</v>
      </c>
      <c r="E15" s="8" t="s">
        <v>1192</v>
      </c>
      <c r="F15" s="8" t="s">
        <v>140</v>
      </c>
      <c r="G15" s="6"/>
      <c r="H15" s="4" t="s">
        <v>1193</v>
      </c>
      <c r="I15" s="9" t="s">
        <v>1194</v>
      </c>
      <c r="J15" s="6"/>
      <c r="K15" s="9" t="s">
        <v>77</v>
      </c>
      <c r="L15" s="9" t="str">
        <f t="shared" si="3"/>
        <v>4</v>
      </c>
      <c r="M15" s="9" t="s">
        <v>75</v>
      </c>
      <c r="N15" s="9">
        <f t="shared" si="4"/>
        <v>7</v>
      </c>
      <c r="O15" s="131">
        <f t="shared" si="17"/>
        <v>28</v>
      </c>
      <c r="P15" s="9" t="s">
        <v>85</v>
      </c>
      <c r="Q15" s="9" t="str">
        <f t="shared" ref="Q15:Q22" si="22">IF(P15="Optimales","0.1",IF(P15="Fiable : sécurité collective","0.4",IF(P15="Moyen : sécurité individuelle",0.7,IF(P15="Faible : consigne ou mode opératoire","0.9",IF(P15="Faible ou nul",1,"")))))</f>
        <v>0.9</v>
      </c>
      <c r="R15" s="131" t="e">
        <f t="shared" ref="R15" si="23">O15*Q15</f>
        <v>#VALUE!</v>
      </c>
      <c r="S15" s="1" t="e">
        <f t="shared" ref="S15" si="24">IF(R15="","",(IF(R15&lt;=5,"PRIORITE 4",IF(R15&lt;=16,"PRIORITE 3",IF(R15&lt;30,"PRIORITE 2","PRIORITE 1")))))</f>
        <v>#VALUE!</v>
      </c>
      <c r="T15" s="4" t="s">
        <v>1196</v>
      </c>
      <c r="U15" s="9"/>
      <c r="V15" s="9" t="str">
        <f t="shared" si="6"/>
        <v/>
      </c>
      <c r="W15" s="9"/>
      <c r="X15" s="9" t="str">
        <f t="shared" si="7"/>
        <v/>
      </c>
      <c r="Y15" s="131" t="e">
        <f t="shared" ref="Y15:Y22" si="25">V15*X15</f>
        <v>#VALUE!</v>
      </c>
      <c r="Z15" s="1" t="e">
        <f t="shared" ref="Z15:Z22" si="26">IF(Y15="","",(IF(Y15&lt;=5,"PRIORITE 4",IF(Y15&lt;=16,"PRIORITE 3",IF(Y15&lt;30,"PRIORITE 2","PRIORITE 1")))))</f>
        <v>#VALUE!</v>
      </c>
      <c r="AA15" s="6"/>
      <c r="AB15" s="6"/>
      <c r="AC15" s="6"/>
      <c r="AD15" s="128">
        <v>0</v>
      </c>
      <c r="AE15" s="6"/>
      <c r="AF15" s="6"/>
      <c r="AG15" s="6"/>
      <c r="AH15" s="6"/>
      <c r="AI15" s="6"/>
    </row>
    <row r="16" spans="1:35" ht="30" customHeight="1" x14ac:dyDescent="0.35">
      <c r="A16" s="6"/>
      <c r="B16" s="6"/>
      <c r="C16" s="6"/>
      <c r="D16" s="6"/>
      <c r="E16" s="8"/>
      <c r="F16" s="6"/>
      <c r="G16" s="6"/>
      <c r="H16" s="41"/>
      <c r="I16" s="6"/>
      <c r="J16" s="6"/>
      <c r="K16" s="9"/>
      <c r="L16" s="6"/>
      <c r="M16" s="9"/>
      <c r="N16" s="6"/>
      <c r="O16" s="131">
        <f t="shared" si="17"/>
        <v>0</v>
      </c>
      <c r="P16" s="9"/>
      <c r="Q16" s="9" t="str">
        <f t="shared" si="22"/>
        <v/>
      </c>
      <c r="R16" s="131" t="e">
        <f t="shared" ref="R16:R22" si="27">O16*Q16</f>
        <v>#VALUE!</v>
      </c>
      <c r="S16" s="1" t="e">
        <f t="shared" ref="S16:S22" si="28">IF(R16="","",(IF(R16&lt;=5,"PRIORITE 4",IF(R16&lt;=16,"PRIORITE 3",IF(R16&lt;30,"PRIORITE 2","PRIORITE 1")))))</f>
        <v>#VALUE!</v>
      </c>
      <c r="T16" s="6"/>
      <c r="U16" s="9"/>
      <c r="V16" s="9" t="str">
        <f t="shared" si="6"/>
        <v/>
      </c>
      <c r="W16" s="9"/>
      <c r="X16" s="9" t="str">
        <f t="shared" si="7"/>
        <v/>
      </c>
      <c r="Y16" s="131" t="e">
        <f t="shared" si="25"/>
        <v>#VALUE!</v>
      </c>
      <c r="Z16" s="1" t="e">
        <f t="shared" si="26"/>
        <v>#VALUE!</v>
      </c>
      <c r="AA16" s="6"/>
      <c r="AB16" s="6"/>
      <c r="AC16" s="6"/>
      <c r="AD16" s="128">
        <v>0</v>
      </c>
      <c r="AE16" s="6"/>
      <c r="AF16" s="6"/>
      <c r="AG16" s="6"/>
      <c r="AH16" s="6"/>
      <c r="AI16" s="6"/>
    </row>
    <row r="17" spans="1:35" ht="30" customHeight="1" x14ac:dyDescent="0.35">
      <c r="A17" s="6"/>
      <c r="B17" s="6"/>
      <c r="C17" s="6"/>
      <c r="D17" s="6"/>
      <c r="E17" s="6"/>
      <c r="F17" s="6"/>
      <c r="G17" s="6"/>
      <c r="H17" s="41"/>
      <c r="I17" s="6"/>
      <c r="J17" s="6"/>
      <c r="K17" s="9"/>
      <c r="L17" s="6"/>
      <c r="M17" s="9"/>
      <c r="N17" s="6"/>
      <c r="O17" s="131">
        <f t="shared" si="17"/>
        <v>0</v>
      </c>
      <c r="P17" s="9"/>
      <c r="Q17" s="9" t="str">
        <f t="shared" si="22"/>
        <v/>
      </c>
      <c r="R17" s="131" t="e">
        <f t="shared" si="27"/>
        <v>#VALUE!</v>
      </c>
      <c r="S17" s="1" t="e">
        <f t="shared" si="28"/>
        <v>#VALUE!</v>
      </c>
      <c r="T17" s="6"/>
      <c r="U17" s="9"/>
      <c r="V17" s="9" t="str">
        <f t="shared" si="6"/>
        <v/>
      </c>
      <c r="W17" s="9"/>
      <c r="X17" s="9" t="str">
        <f t="shared" si="7"/>
        <v/>
      </c>
      <c r="Y17" s="131" t="e">
        <f t="shared" si="25"/>
        <v>#VALUE!</v>
      </c>
      <c r="Z17" s="1" t="e">
        <f t="shared" si="26"/>
        <v>#VALUE!</v>
      </c>
      <c r="AA17" s="6"/>
      <c r="AB17" s="6"/>
      <c r="AC17" s="6"/>
      <c r="AD17" s="128">
        <v>0</v>
      </c>
      <c r="AE17" s="6"/>
      <c r="AF17" s="6"/>
      <c r="AG17" s="6"/>
      <c r="AH17" s="6"/>
      <c r="AI17" s="6"/>
    </row>
    <row r="18" spans="1:35" ht="30" customHeight="1" x14ac:dyDescent="0.35">
      <c r="A18" s="6"/>
      <c r="B18" s="6"/>
      <c r="C18" s="6"/>
      <c r="D18" s="6"/>
      <c r="E18" s="6"/>
      <c r="F18" s="6"/>
      <c r="G18" s="6"/>
      <c r="H18" s="41"/>
      <c r="I18" s="6"/>
      <c r="J18" s="6"/>
      <c r="K18" s="9"/>
      <c r="L18" s="6"/>
      <c r="M18" s="9"/>
      <c r="N18" s="6"/>
      <c r="O18" s="131">
        <f t="shared" si="17"/>
        <v>0</v>
      </c>
      <c r="P18" s="9"/>
      <c r="Q18" s="9" t="str">
        <f t="shared" si="22"/>
        <v/>
      </c>
      <c r="R18" s="131" t="e">
        <f t="shared" si="27"/>
        <v>#VALUE!</v>
      </c>
      <c r="S18" s="1" t="e">
        <f t="shared" si="28"/>
        <v>#VALUE!</v>
      </c>
      <c r="T18" s="6"/>
      <c r="U18" s="9"/>
      <c r="V18" s="9" t="str">
        <f t="shared" si="6"/>
        <v/>
      </c>
      <c r="W18" s="9"/>
      <c r="X18" s="9" t="str">
        <f t="shared" si="7"/>
        <v/>
      </c>
      <c r="Y18" s="131" t="e">
        <f t="shared" si="25"/>
        <v>#VALUE!</v>
      </c>
      <c r="Z18" s="1" t="e">
        <f t="shared" si="26"/>
        <v>#VALUE!</v>
      </c>
      <c r="AA18" s="6"/>
      <c r="AB18" s="6"/>
      <c r="AC18" s="6"/>
      <c r="AD18" s="128">
        <v>0</v>
      </c>
      <c r="AE18" s="6"/>
      <c r="AF18" s="6"/>
      <c r="AG18" s="6"/>
      <c r="AH18" s="6"/>
      <c r="AI18" s="6"/>
    </row>
    <row r="19" spans="1:35" ht="30" customHeight="1" x14ac:dyDescent="0.35">
      <c r="A19" s="6"/>
      <c r="B19" s="6"/>
      <c r="C19" s="6"/>
      <c r="D19" s="6"/>
      <c r="E19" s="6"/>
      <c r="F19" s="6"/>
      <c r="G19" s="6"/>
      <c r="H19" s="41"/>
      <c r="I19" s="6"/>
      <c r="J19" s="6"/>
      <c r="K19" s="9"/>
      <c r="L19" s="6"/>
      <c r="M19" s="9"/>
      <c r="N19" s="6"/>
      <c r="O19" s="131">
        <f t="shared" si="17"/>
        <v>0</v>
      </c>
      <c r="P19" s="9"/>
      <c r="Q19" s="9" t="str">
        <f t="shared" si="22"/>
        <v/>
      </c>
      <c r="R19" s="131" t="e">
        <f t="shared" si="27"/>
        <v>#VALUE!</v>
      </c>
      <c r="S19" s="1" t="e">
        <f t="shared" si="28"/>
        <v>#VALUE!</v>
      </c>
      <c r="T19" s="6"/>
      <c r="U19" s="9"/>
      <c r="V19" s="9" t="str">
        <f t="shared" si="6"/>
        <v/>
      </c>
      <c r="W19" s="9"/>
      <c r="X19" s="9" t="str">
        <f t="shared" si="7"/>
        <v/>
      </c>
      <c r="Y19" s="131" t="e">
        <f t="shared" si="25"/>
        <v>#VALUE!</v>
      </c>
      <c r="Z19" s="1" t="e">
        <f t="shared" si="26"/>
        <v>#VALUE!</v>
      </c>
      <c r="AA19" s="6"/>
      <c r="AB19" s="6"/>
      <c r="AC19" s="6"/>
      <c r="AD19" s="128">
        <v>0</v>
      </c>
      <c r="AE19" s="6"/>
      <c r="AF19" s="6"/>
      <c r="AG19" s="6"/>
      <c r="AH19" s="6"/>
      <c r="AI19" s="6"/>
    </row>
    <row r="20" spans="1:35" ht="30" customHeight="1" x14ac:dyDescent="0.35">
      <c r="A20" s="6"/>
      <c r="B20" s="6"/>
      <c r="C20" s="6"/>
      <c r="D20" s="6"/>
      <c r="E20" s="6"/>
      <c r="F20" s="6"/>
      <c r="G20" s="6"/>
      <c r="H20" s="41"/>
      <c r="I20" s="6"/>
      <c r="J20" s="6"/>
      <c r="K20" s="9"/>
      <c r="L20" s="6"/>
      <c r="M20" s="9"/>
      <c r="N20" s="6"/>
      <c r="O20" s="131">
        <f t="shared" si="17"/>
        <v>0</v>
      </c>
      <c r="P20" s="9"/>
      <c r="Q20" s="9" t="str">
        <f t="shared" si="22"/>
        <v/>
      </c>
      <c r="R20" s="131" t="e">
        <f t="shared" si="27"/>
        <v>#VALUE!</v>
      </c>
      <c r="S20" s="1" t="e">
        <f t="shared" si="28"/>
        <v>#VALUE!</v>
      </c>
      <c r="T20" s="6"/>
      <c r="U20" s="9"/>
      <c r="V20" s="9" t="str">
        <f t="shared" si="6"/>
        <v/>
      </c>
      <c r="W20" s="9"/>
      <c r="X20" s="9" t="str">
        <f t="shared" si="7"/>
        <v/>
      </c>
      <c r="Y20" s="131" t="e">
        <f t="shared" si="25"/>
        <v>#VALUE!</v>
      </c>
      <c r="Z20" s="1" t="e">
        <f t="shared" si="26"/>
        <v>#VALUE!</v>
      </c>
      <c r="AA20" s="6"/>
      <c r="AB20" s="6"/>
      <c r="AC20" s="6"/>
      <c r="AD20" s="128">
        <v>0</v>
      </c>
      <c r="AE20" s="6"/>
      <c r="AF20" s="6"/>
      <c r="AG20" s="6"/>
      <c r="AH20" s="6"/>
      <c r="AI20" s="6"/>
    </row>
    <row r="21" spans="1:35" ht="30" customHeight="1" x14ac:dyDescent="0.35">
      <c r="A21" s="6"/>
      <c r="B21" s="6"/>
      <c r="C21" s="6"/>
      <c r="D21" s="6"/>
      <c r="E21" s="6"/>
      <c r="F21" s="6"/>
      <c r="G21" s="6"/>
      <c r="H21" s="41"/>
      <c r="I21" s="6"/>
      <c r="J21" s="6"/>
      <c r="K21" s="9"/>
      <c r="L21" s="6"/>
      <c r="M21" s="9"/>
      <c r="N21" s="6"/>
      <c r="O21" s="131">
        <f t="shared" si="17"/>
        <v>0</v>
      </c>
      <c r="P21" s="9"/>
      <c r="Q21" s="9" t="str">
        <f t="shared" si="22"/>
        <v/>
      </c>
      <c r="R21" s="131" t="e">
        <f t="shared" si="27"/>
        <v>#VALUE!</v>
      </c>
      <c r="S21" s="1" t="e">
        <f t="shared" si="28"/>
        <v>#VALUE!</v>
      </c>
      <c r="T21" s="6"/>
      <c r="U21" s="9"/>
      <c r="V21" s="9" t="str">
        <f t="shared" si="6"/>
        <v/>
      </c>
      <c r="W21" s="9"/>
      <c r="X21" s="9" t="str">
        <f t="shared" si="7"/>
        <v/>
      </c>
      <c r="Y21" s="131" t="e">
        <f t="shared" si="25"/>
        <v>#VALUE!</v>
      </c>
      <c r="Z21" s="1" t="e">
        <f t="shared" si="26"/>
        <v>#VALUE!</v>
      </c>
      <c r="AA21" s="6"/>
      <c r="AB21" s="6"/>
      <c r="AC21" s="6"/>
      <c r="AD21" s="128">
        <v>0</v>
      </c>
      <c r="AE21" s="6"/>
      <c r="AF21" s="6"/>
      <c r="AG21" s="6"/>
      <c r="AH21" s="6"/>
      <c r="AI21" s="6"/>
    </row>
    <row r="22" spans="1:35" ht="30" customHeight="1" x14ac:dyDescent="0.35">
      <c r="A22" s="6"/>
      <c r="B22" s="6"/>
      <c r="C22" s="6"/>
      <c r="D22" s="6"/>
      <c r="E22" s="6"/>
      <c r="F22" s="6"/>
      <c r="G22" s="6"/>
      <c r="H22" s="41"/>
      <c r="I22" s="6"/>
      <c r="J22" s="6"/>
      <c r="K22" s="9"/>
      <c r="L22" s="6"/>
      <c r="M22" s="9"/>
      <c r="N22" s="6"/>
      <c r="O22" s="131">
        <f t="shared" si="17"/>
        <v>0</v>
      </c>
      <c r="P22" s="9"/>
      <c r="Q22" s="9" t="str">
        <f t="shared" si="22"/>
        <v/>
      </c>
      <c r="R22" s="131" t="e">
        <f t="shared" si="27"/>
        <v>#VALUE!</v>
      </c>
      <c r="S22" s="1" t="e">
        <f t="shared" si="28"/>
        <v>#VALUE!</v>
      </c>
      <c r="T22" s="6"/>
      <c r="U22" s="9"/>
      <c r="V22" s="9" t="str">
        <f t="shared" si="6"/>
        <v/>
      </c>
      <c r="W22" s="9"/>
      <c r="X22" s="9" t="str">
        <f t="shared" si="7"/>
        <v/>
      </c>
      <c r="Y22" s="131" t="e">
        <f t="shared" si="25"/>
        <v>#VALUE!</v>
      </c>
      <c r="Z22" s="1" t="e">
        <f t="shared" si="26"/>
        <v>#VALUE!</v>
      </c>
      <c r="AA22" s="6"/>
      <c r="AB22" s="6"/>
      <c r="AC22" s="6"/>
      <c r="AD22" s="128">
        <v>0</v>
      </c>
      <c r="AE22" s="6"/>
      <c r="AF22" s="6"/>
      <c r="AG22" s="6"/>
      <c r="AH22" s="6"/>
      <c r="AI22" s="6"/>
    </row>
  </sheetData>
  <autoFilter ref="A1:AI10" xr:uid="{00000000-0009-0000-0000-000006000000}"/>
  <conditionalFormatting sqref="S1:S22 Z2:Z22">
    <cfRule type="cellIs" dxfId="29" priority="12" stopIfTrue="1" operator="equal">
      <formula>"PRIORITE 4"</formula>
    </cfRule>
    <cfRule type="cellIs" dxfId="28" priority="13" stopIfTrue="1" operator="equal">
      <formula>"PRIORITE 1"</formula>
    </cfRule>
    <cfRule type="cellIs" dxfId="27" priority="14" stopIfTrue="1" operator="equal">
      <formula>"PRIORITE 2"</formula>
    </cfRule>
  </conditionalFormatting>
  <conditionalFormatting sqref="Z1">
    <cfRule type="cellIs" dxfId="26" priority="6" stopIfTrue="1" operator="equal">
      <formula>"PRIORITE 4"</formula>
    </cfRule>
    <cfRule type="cellIs" dxfId="25" priority="7" stopIfTrue="1" operator="equal">
      <formula>"PRIORITE 1"</formula>
    </cfRule>
    <cfRule type="cellIs" dxfId="24" priority="8" stopIfTrue="1" operator="equal">
      <formula>"PRIORITE 2"</formula>
    </cfRule>
  </conditionalFormatting>
  <dataValidations count="10">
    <dataValidation type="list" error="Vous devez taper :_x000a_1 : Gravité Mineur_x000a_10 :Gravité Notable_x000a_100 :Gravité Critique" sqref="K1:L1 U1:W1" xr:uid="{00000000-0002-0000-0600-000000000000}">
      <formula1>"1,2,3,4,5"</formula1>
    </dataValidation>
    <dataValidation type="list" allowBlank="1" showInputMessage="1" showErrorMessage="1" sqref="F2:F10" xr:uid="{00000000-0002-0000-0600-000001000000}">
      <formula1>"Opérateur,personnel à proximité,visiteur"</formula1>
    </dataValidation>
    <dataValidation type="list" allowBlank="1" showInputMessage="1" showErrorMessage="1" sqref="AD2:AD22" xr:uid="{00000000-0002-0000-0600-000002000000}">
      <formula1>"0%,25%,50%,75%,99%,100%"</formula1>
    </dataValidation>
    <dataValidation type="list" allowBlank="1" showInputMessage="1" showErrorMessage="1" sqref="AH3:AH10" xr:uid="{00000000-0002-0000-0600-000003000000}">
      <formula1>"OUI,NON"</formula1>
    </dataValidation>
    <dataValidation type="list" showInputMessage="1" sqref="E2:E8" xr:uid="{00000000-0002-0000-0600-000004000000}">
      <formula1>$E$156:$E$218</formula1>
    </dataValidation>
    <dataValidation type="list" showInputMessage="1" sqref="H9:H12" xr:uid="{00000000-0002-0000-0600-000005000000}">
      <formula1>$F$157:$F$219</formula1>
    </dataValidation>
    <dataValidation type="list" allowBlank="1" showInputMessage="1" sqref="I9:I12" xr:uid="{00000000-0002-0000-0600-000006000000}">
      <formula1>$I$157:$I$219</formula1>
    </dataValidation>
    <dataValidation error="Vous devez taper :_x000a_1 : Gravité Mineur_x000a_10 :Gravité Notable_x000a_100 :Gravité Critique" sqref="O1:O22" xr:uid="{00000000-0002-0000-0600-000007000000}"/>
    <dataValidation type="list" allowBlank="1" showInputMessage="1" showErrorMessage="1" sqref="AH2 P2:P22 M2:M22 W2:W22" xr:uid="{00000000-0002-0000-0600-000008000000}">
      <formula1>#REF!</formula1>
    </dataValidation>
    <dataValidation type="list" error="Vous devez taper :_x000a_1 : Gravité Mineur_x000a_10 :Gravité Notable_x000a_100 :Gravité Critique" sqref="U2:U22 K2:K22" xr:uid="{00000000-0002-0000-0600-00000B000000}">
      <formula1>#REF!</formula1>
    </dataValidation>
  </dataValidations>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containsText" priority="1" operator="containsText" id="{0F89DBCE-598E-4CED-A56E-947FFB718476}">
            <xm:f>NOT(ISERROR(SEARCH(#REF!,AH1)))</xm:f>
            <xm:f>#REF!</xm:f>
            <x14:dxf>
              <fill>
                <patternFill>
                  <bgColor rgb="FFFF0000"/>
                </patternFill>
              </fill>
            </x14:dxf>
          </x14:cfRule>
          <x14:cfRule type="containsText" priority="2" operator="containsText" id="{52BC1A8F-CA4E-423A-89B8-C1D5B805F02A}">
            <xm:f>NOT(ISERROR(SEARCH(#REF!,AH1)))</xm:f>
            <xm:f>#REF!</xm:f>
            <x14:dxf>
              <fill>
                <patternFill>
                  <bgColor rgb="FF00FF00"/>
                </patternFill>
              </fill>
            </x14:dxf>
          </x14:cfRule>
          <xm:sqref>AH1:AH1048576</xm:sqref>
        </x14:conditionalFormatting>
      </x14:conditionalFormatting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13"/>
  <dimension ref="A1:AI13"/>
  <sheetViews>
    <sheetView topLeftCell="X1" zoomScale="80" zoomScaleNormal="80" workbookViewId="0">
      <selection activeCell="AD2" sqref="AD2"/>
    </sheetView>
  </sheetViews>
  <sheetFormatPr baseColWidth="10" defaultColWidth="20.7265625" defaultRowHeight="14.5" x14ac:dyDescent="0.35"/>
  <cols>
    <col min="3" max="3" width="28.26953125" customWidth="1"/>
    <col min="4" max="4" width="30.7265625" customWidth="1"/>
    <col min="5" max="5" width="41.7265625" customWidth="1"/>
    <col min="8" max="8" width="49.1796875" style="28" customWidth="1"/>
    <col min="9" max="9" width="53.26953125" customWidth="1"/>
    <col min="10" max="10" width="40.26953125" customWidth="1"/>
    <col min="11" max="11" width="13.1796875" customWidth="1"/>
    <col min="12" max="12" width="14.453125" customWidth="1"/>
    <col min="13" max="13" width="13.453125" customWidth="1"/>
    <col min="14" max="14" width="15.1796875" customWidth="1"/>
    <col min="16" max="16" width="14.7265625" customWidth="1"/>
    <col min="17" max="17" width="14.1796875" customWidth="1"/>
    <col min="20" max="20" width="42.7265625" customWidth="1"/>
    <col min="21" max="21" width="19.1796875" customWidth="1"/>
    <col min="22" max="22" width="14" bestFit="1" customWidth="1"/>
    <col min="23" max="23" width="20.54296875" customWidth="1"/>
    <col min="24" max="25" width="16.1796875" customWidth="1"/>
    <col min="30" max="30" width="15.81640625" style="34" customWidth="1"/>
    <col min="32" max="32" width="33.1796875" customWidth="1"/>
  </cols>
  <sheetData>
    <row r="1" spans="1:35" ht="78.75" customHeight="1" x14ac:dyDescent="0.35">
      <c r="A1" s="21" t="s">
        <v>45</v>
      </c>
      <c r="B1" s="20" t="s">
        <v>1</v>
      </c>
      <c r="C1" s="20" t="s">
        <v>2</v>
      </c>
      <c r="D1" s="20" t="s">
        <v>3</v>
      </c>
      <c r="E1" s="21" t="s">
        <v>4</v>
      </c>
      <c r="F1" s="20" t="s">
        <v>5</v>
      </c>
      <c r="G1" s="22" t="s">
        <v>0</v>
      </c>
      <c r="H1" s="21" t="s">
        <v>6</v>
      </c>
      <c r="I1" s="22" t="s">
        <v>71</v>
      </c>
      <c r="J1" s="23" t="s">
        <v>39</v>
      </c>
      <c r="K1" s="31" t="s">
        <v>7</v>
      </c>
      <c r="L1" s="31" t="s">
        <v>72</v>
      </c>
      <c r="M1" s="32" t="s">
        <v>8</v>
      </c>
      <c r="N1" s="32" t="s">
        <v>81</v>
      </c>
      <c r="O1" s="23" t="s">
        <v>9</v>
      </c>
      <c r="P1" s="23" t="s">
        <v>10</v>
      </c>
      <c r="Q1" s="24" t="s">
        <v>82</v>
      </c>
      <c r="R1" s="24" t="s">
        <v>11</v>
      </c>
      <c r="S1" s="23" t="s">
        <v>12</v>
      </c>
      <c r="T1" s="24" t="s">
        <v>13</v>
      </c>
      <c r="U1" s="31" t="s">
        <v>41</v>
      </c>
      <c r="V1" s="31" t="s">
        <v>88</v>
      </c>
      <c r="W1" s="32" t="s">
        <v>40</v>
      </c>
      <c r="X1" s="32" t="s">
        <v>89</v>
      </c>
      <c r="Y1" s="23" t="s">
        <v>14</v>
      </c>
      <c r="Z1" s="24" t="s">
        <v>46</v>
      </c>
      <c r="AA1" s="25" t="s">
        <v>16</v>
      </c>
      <c r="AB1" s="26" t="s">
        <v>17</v>
      </c>
      <c r="AC1" s="25" t="s">
        <v>15</v>
      </c>
      <c r="AD1" s="26" t="s">
        <v>43</v>
      </c>
      <c r="AE1" s="25" t="s">
        <v>36</v>
      </c>
      <c r="AF1" s="26" t="s">
        <v>42</v>
      </c>
      <c r="AG1" s="25" t="s">
        <v>37</v>
      </c>
      <c r="AH1" s="26" t="s">
        <v>44</v>
      </c>
      <c r="AI1" s="25" t="s">
        <v>42</v>
      </c>
    </row>
    <row r="2" spans="1:35" ht="45" customHeight="1" x14ac:dyDescent="0.35">
      <c r="A2" s="2">
        <v>41061</v>
      </c>
      <c r="B2" s="4" t="s">
        <v>31</v>
      </c>
      <c r="C2" s="4" t="s">
        <v>1097</v>
      </c>
      <c r="D2" s="75" t="s">
        <v>1098</v>
      </c>
      <c r="E2" s="4" t="s">
        <v>1113</v>
      </c>
      <c r="F2" s="4" t="s">
        <v>141</v>
      </c>
      <c r="G2" s="3">
        <v>3</v>
      </c>
      <c r="H2" s="5" t="s">
        <v>144</v>
      </c>
      <c r="I2" s="4" t="s">
        <v>1121</v>
      </c>
      <c r="J2" s="4" t="s">
        <v>1132</v>
      </c>
      <c r="K2" s="29" t="s">
        <v>79</v>
      </c>
      <c r="L2" s="59">
        <f t="shared" ref="L2:L13" si="0">IF(K2="quotidien","4",IF(K2="récurrent","3",IF(K2="peu probable",2,IF(K2="rare","1",""))))</f>
        <v>2</v>
      </c>
      <c r="M2" s="14" t="s">
        <v>74</v>
      </c>
      <c r="N2" s="59" t="str">
        <f t="shared" ref="N2:N13" si="1">IF(M2="mineure","1",IF(M2="modérée","4",IF(M2="grave",7,IF(M2="très grave","10",""))))</f>
        <v>4</v>
      </c>
      <c r="O2" s="15">
        <f t="shared" ref="O2:O13" si="2">L2*N2</f>
        <v>8</v>
      </c>
      <c r="P2" s="14" t="s">
        <v>85</v>
      </c>
      <c r="Q2" s="59" t="str">
        <f t="shared" ref="Q2:Q12" si="3">IF(P2="Optimales","0.1",IF(P2="Fiable : sécurité collective","0.4",IF(P2="Moyen : sécurité individuelle",0.7,IF(P2="Faible : consigne ou mode opératoire","0.9",IF(P2="Faible ou nul",1,"")))))</f>
        <v>0.9</v>
      </c>
      <c r="R2" s="15" t="e">
        <f t="shared" ref="R2:R6" si="4">O2*Q2</f>
        <v>#VALUE!</v>
      </c>
      <c r="S2" s="1" t="e">
        <f t="shared" ref="S2:S6" si="5">IF(R2="","",(IF(R2&lt;=5,"PRIORITE 4",IF(R2&lt;=16,"PRIORITE 3",IF(R2&lt;30,"PRIORITE 2","PRIORITE 1")))))</f>
        <v>#VALUE!</v>
      </c>
      <c r="T2" s="6"/>
      <c r="U2" s="29"/>
      <c r="V2" s="104" t="str">
        <f t="shared" ref="V2:V13" si="6">IF(U2="quotidien","4",IF(U2="récurrent","3",IF(U2="peu probable",2,IF(U2="rare","1",""))))</f>
        <v/>
      </c>
      <c r="W2" s="105"/>
      <c r="X2" s="104" t="str">
        <f t="shared" ref="X2:X13" si="7">IF(W2="mineure","1",IF(W2="modérée","4",IF(W2="grave",7,IF(W2="très grave","10",""))))</f>
        <v/>
      </c>
      <c r="Y2" s="15" t="e">
        <f t="shared" ref="Y2:Y6" si="8">V2*X2</f>
        <v>#VALUE!</v>
      </c>
      <c r="Z2" s="1" t="e">
        <f t="shared" ref="Z2:Z6" si="9">IF(Y2="","",(IF(Y2&lt;=5,"PRIORITE 4",IF(Y2&lt;=16,"PRIORITE 3",IF(Y2&lt;30,"PRIORITE 2","PRIORITE 1")))))</f>
        <v>#VALUE!</v>
      </c>
      <c r="AA2" s="8"/>
      <c r="AB2" s="8"/>
      <c r="AC2" s="8"/>
      <c r="AD2" s="11">
        <v>0</v>
      </c>
      <c r="AE2" s="8"/>
      <c r="AF2" s="6"/>
      <c r="AG2" s="8"/>
      <c r="AH2" s="8"/>
      <c r="AI2" s="6"/>
    </row>
    <row r="3" spans="1:35" ht="45" customHeight="1" x14ac:dyDescent="0.35">
      <c r="A3" s="2">
        <v>43389</v>
      </c>
      <c r="B3" s="4" t="s">
        <v>31</v>
      </c>
      <c r="C3" s="4" t="s">
        <v>1099</v>
      </c>
      <c r="D3" s="4" t="s">
        <v>1100</v>
      </c>
      <c r="E3" s="4" t="s">
        <v>663</v>
      </c>
      <c r="F3" s="4" t="s">
        <v>140</v>
      </c>
      <c r="G3" s="3">
        <v>2</v>
      </c>
      <c r="H3" s="5" t="s">
        <v>265</v>
      </c>
      <c r="I3" s="4" t="s">
        <v>1122</v>
      </c>
      <c r="J3" s="62" t="s">
        <v>1133</v>
      </c>
      <c r="K3" s="29" t="s">
        <v>78</v>
      </c>
      <c r="L3" s="59" t="str">
        <f t="shared" si="0"/>
        <v>3</v>
      </c>
      <c r="M3" s="14" t="s">
        <v>75</v>
      </c>
      <c r="N3" s="59">
        <f t="shared" si="1"/>
        <v>7</v>
      </c>
      <c r="O3" s="15">
        <f t="shared" si="2"/>
        <v>21</v>
      </c>
      <c r="P3" s="14" t="s">
        <v>84</v>
      </c>
      <c r="Q3" s="59">
        <f t="shared" si="3"/>
        <v>0.7</v>
      </c>
      <c r="R3" s="15">
        <f t="shared" si="4"/>
        <v>14.7</v>
      </c>
      <c r="S3" s="1" t="str">
        <f t="shared" si="5"/>
        <v>PRIORITE 3</v>
      </c>
      <c r="T3" s="6"/>
      <c r="U3" s="29"/>
      <c r="V3" s="104" t="str">
        <f t="shared" si="6"/>
        <v/>
      </c>
      <c r="W3" s="105"/>
      <c r="X3" s="104" t="str">
        <f t="shared" si="7"/>
        <v/>
      </c>
      <c r="Y3" s="15" t="e">
        <f t="shared" si="8"/>
        <v>#VALUE!</v>
      </c>
      <c r="Z3" s="1" t="e">
        <f t="shared" si="9"/>
        <v>#VALUE!</v>
      </c>
      <c r="AA3" s="142"/>
      <c r="AB3" s="142"/>
      <c r="AC3" s="143"/>
      <c r="AD3" s="11">
        <v>0</v>
      </c>
      <c r="AE3" s="78"/>
      <c r="AF3" s="6"/>
      <c r="AG3" s="8"/>
      <c r="AH3" s="8"/>
      <c r="AI3" s="6"/>
    </row>
    <row r="4" spans="1:35" ht="45" customHeight="1" x14ac:dyDescent="0.35">
      <c r="A4" s="2">
        <v>41061</v>
      </c>
      <c r="B4" s="4" t="s">
        <v>31</v>
      </c>
      <c r="C4" s="4" t="s">
        <v>1101</v>
      </c>
      <c r="D4" s="4" t="s">
        <v>1102</v>
      </c>
      <c r="E4" s="4" t="s">
        <v>1114</v>
      </c>
      <c r="F4" s="4" t="s">
        <v>140</v>
      </c>
      <c r="G4" s="3">
        <v>3</v>
      </c>
      <c r="H4" s="5" t="s">
        <v>148</v>
      </c>
      <c r="I4" s="4" t="s">
        <v>1123</v>
      </c>
      <c r="J4" s="4" t="s">
        <v>1199</v>
      </c>
      <c r="K4" s="29" t="s">
        <v>78</v>
      </c>
      <c r="L4" s="59" t="str">
        <f t="shared" si="0"/>
        <v>3</v>
      </c>
      <c r="M4" s="14" t="s">
        <v>74</v>
      </c>
      <c r="N4" s="59" t="str">
        <f t="shared" si="1"/>
        <v>4</v>
      </c>
      <c r="O4" s="15">
        <f t="shared" si="2"/>
        <v>12</v>
      </c>
      <c r="P4" s="14" t="s">
        <v>86</v>
      </c>
      <c r="Q4" s="59">
        <v>0.7</v>
      </c>
      <c r="R4" s="15">
        <f t="shared" si="4"/>
        <v>8.3999999999999986</v>
      </c>
      <c r="S4" s="1" t="str">
        <f t="shared" si="5"/>
        <v>PRIORITE 3</v>
      </c>
      <c r="T4" s="8" t="s">
        <v>1198</v>
      </c>
      <c r="U4" s="29"/>
      <c r="V4" s="104" t="str">
        <f t="shared" si="6"/>
        <v/>
      </c>
      <c r="W4" s="105"/>
      <c r="X4" s="104" t="str">
        <f t="shared" si="7"/>
        <v/>
      </c>
      <c r="Y4" s="15" t="e">
        <f t="shared" si="8"/>
        <v>#VALUE!</v>
      </c>
      <c r="Z4" s="1" t="e">
        <f t="shared" si="9"/>
        <v>#VALUE!</v>
      </c>
      <c r="AA4" s="8"/>
      <c r="AB4" s="8"/>
      <c r="AC4" s="8"/>
      <c r="AD4" s="11">
        <v>0</v>
      </c>
      <c r="AE4" s="8"/>
      <c r="AF4" s="6"/>
      <c r="AG4" s="8"/>
      <c r="AH4" s="8"/>
      <c r="AI4" s="6"/>
    </row>
    <row r="5" spans="1:35" ht="45" customHeight="1" x14ac:dyDescent="0.35">
      <c r="A5" s="2">
        <v>41061</v>
      </c>
      <c r="B5" s="4" t="s">
        <v>31</v>
      </c>
      <c r="C5" s="4" t="s">
        <v>1101</v>
      </c>
      <c r="D5" s="4" t="s">
        <v>1103</v>
      </c>
      <c r="E5" s="4" t="s">
        <v>126</v>
      </c>
      <c r="F5" s="4" t="s">
        <v>140</v>
      </c>
      <c r="G5" s="3">
        <v>3</v>
      </c>
      <c r="H5" s="5" t="s">
        <v>149</v>
      </c>
      <c r="I5" s="4" t="s">
        <v>1124</v>
      </c>
      <c r="J5" s="4" t="s">
        <v>1134</v>
      </c>
      <c r="K5" s="29" t="s">
        <v>79</v>
      </c>
      <c r="L5" s="59">
        <f t="shared" si="0"/>
        <v>2</v>
      </c>
      <c r="M5" s="14" t="s">
        <v>75</v>
      </c>
      <c r="N5" s="59">
        <f t="shared" si="1"/>
        <v>7</v>
      </c>
      <c r="O5" s="15">
        <f t="shared" si="2"/>
        <v>14</v>
      </c>
      <c r="P5" s="14" t="s">
        <v>86</v>
      </c>
      <c r="Q5" s="59">
        <v>0.7</v>
      </c>
      <c r="R5" s="15">
        <f t="shared" si="4"/>
        <v>9.7999999999999989</v>
      </c>
      <c r="S5" s="1" t="str">
        <f t="shared" si="5"/>
        <v>PRIORITE 3</v>
      </c>
      <c r="T5" s="6"/>
      <c r="U5" s="29"/>
      <c r="V5" s="104" t="str">
        <f t="shared" si="6"/>
        <v/>
      </c>
      <c r="W5" s="105"/>
      <c r="X5" s="104" t="str">
        <f t="shared" si="7"/>
        <v/>
      </c>
      <c r="Y5" s="15" t="e">
        <f t="shared" si="8"/>
        <v>#VALUE!</v>
      </c>
      <c r="Z5" s="1" t="e">
        <f t="shared" si="9"/>
        <v>#VALUE!</v>
      </c>
      <c r="AA5" s="8"/>
      <c r="AB5" s="8"/>
      <c r="AC5" s="8"/>
      <c r="AD5" s="11">
        <v>0</v>
      </c>
      <c r="AE5" s="8"/>
      <c r="AF5" s="6"/>
      <c r="AG5" s="8"/>
      <c r="AH5" s="8"/>
      <c r="AI5" s="6"/>
    </row>
    <row r="6" spans="1:35" ht="45" customHeight="1" x14ac:dyDescent="0.35">
      <c r="A6" s="2">
        <v>41061</v>
      </c>
      <c r="B6" s="4" t="s">
        <v>31</v>
      </c>
      <c r="C6" s="4" t="s">
        <v>1101</v>
      </c>
      <c r="D6" s="4" t="s">
        <v>1104</v>
      </c>
      <c r="E6" s="4" t="s">
        <v>1115</v>
      </c>
      <c r="F6" s="4" t="s">
        <v>140</v>
      </c>
      <c r="G6" s="3">
        <v>3</v>
      </c>
      <c r="H6" s="5" t="s">
        <v>149</v>
      </c>
      <c r="I6" s="4" t="s">
        <v>1125</v>
      </c>
      <c r="J6" s="4"/>
      <c r="K6" s="29" t="s">
        <v>79</v>
      </c>
      <c r="L6" s="59">
        <f t="shared" si="0"/>
        <v>2</v>
      </c>
      <c r="M6" s="14" t="s">
        <v>74</v>
      </c>
      <c r="N6" s="59" t="str">
        <f t="shared" si="1"/>
        <v>4</v>
      </c>
      <c r="O6" s="15">
        <f t="shared" si="2"/>
        <v>8</v>
      </c>
      <c r="P6" s="14" t="s">
        <v>86</v>
      </c>
      <c r="Q6" s="59">
        <f t="shared" si="3"/>
        <v>1</v>
      </c>
      <c r="R6" s="15">
        <f t="shared" si="4"/>
        <v>8</v>
      </c>
      <c r="S6" s="1" t="str">
        <f t="shared" si="5"/>
        <v>PRIORITE 3</v>
      </c>
      <c r="T6" s="4"/>
      <c r="U6" s="29"/>
      <c r="V6" s="104" t="str">
        <f t="shared" si="6"/>
        <v/>
      </c>
      <c r="W6" s="105"/>
      <c r="X6" s="104" t="str">
        <f t="shared" si="7"/>
        <v/>
      </c>
      <c r="Y6" s="15" t="e">
        <f t="shared" si="8"/>
        <v>#VALUE!</v>
      </c>
      <c r="Z6" s="1" t="e">
        <f t="shared" si="9"/>
        <v>#VALUE!</v>
      </c>
      <c r="AA6" s="8"/>
      <c r="AB6" s="8"/>
      <c r="AC6" s="8"/>
      <c r="AD6" s="11">
        <v>0</v>
      </c>
      <c r="AE6" s="8"/>
      <c r="AF6" s="6"/>
      <c r="AG6" s="8"/>
      <c r="AH6" s="8"/>
      <c r="AI6" s="6"/>
    </row>
    <row r="7" spans="1:35" ht="72.5" x14ac:dyDescent="0.35">
      <c r="A7" s="2">
        <v>41061</v>
      </c>
      <c r="B7" s="4" t="s">
        <v>31</v>
      </c>
      <c r="C7" s="4" t="s">
        <v>1101</v>
      </c>
      <c r="D7" s="4" t="s">
        <v>800</v>
      </c>
      <c r="E7" s="4" t="s">
        <v>1116</v>
      </c>
      <c r="F7" s="4" t="s">
        <v>140</v>
      </c>
      <c r="G7" s="3">
        <v>3</v>
      </c>
      <c r="H7" s="5" t="s">
        <v>149</v>
      </c>
      <c r="I7" s="4" t="s">
        <v>1126</v>
      </c>
      <c r="K7" s="29" t="s">
        <v>79</v>
      </c>
      <c r="L7" s="59">
        <f t="shared" si="0"/>
        <v>2</v>
      </c>
      <c r="M7" s="14" t="s">
        <v>75</v>
      </c>
      <c r="N7" s="59">
        <f t="shared" si="1"/>
        <v>7</v>
      </c>
      <c r="O7" s="15">
        <f t="shared" si="2"/>
        <v>14</v>
      </c>
      <c r="P7" s="14" t="s">
        <v>84</v>
      </c>
      <c r="Q7" s="59">
        <f t="shared" si="3"/>
        <v>0.7</v>
      </c>
      <c r="R7" s="15">
        <f t="shared" ref="R7:R13" si="10">O7*Q7</f>
        <v>9.7999999999999989</v>
      </c>
      <c r="S7" s="1" t="str">
        <f t="shared" ref="S7:S13" si="11">IF(R7="","",(IF(R7&lt;=5,"PRIORITE 4",IF(R7&lt;=16,"PRIORITE 3",IF(R7&lt;30,"PRIORITE 2","PRIORITE 1")))))</f>
        <v>PRIORITE 3</v>
      </c>
      <c r="T7" s="4" t="s">
        <v>1135</v>
      </c>
      <c r="U7" s="6"/>
      <c r="V7" s="104" t="str">
        <f t="shared" si="6"/>
        <v/>
      </c>
      <c r="W7" s="106"/>
      <c r="X7" s="104" t="str">
        <f t="shared" si="7"/>
        <v/>
      </c>
      <c r="Y7" s="15" t="e">
        <f t="shared" ref="Y7:Y13" si="12">V7*X7</f>
        <v>#VALUE!</v>
      </c>
      <c r="Z7" s="1" t="e">
        <f t="shared" ref="Z7:Z13" si="13">IF(Y7="","",(IF(Y7&lt;=5,"PRIORITE 4",IF(Y7&lt;=16,"PRIORITE 3",IF(Y7&lt;30,"PRIORITE 2","PRIORITE 1")))))</f>
        <v>#VALUE!</v>
      </c>
      <c r="AA7" s="8"/>
      <c r="AB7" s="8"/>
      <c r="AC7" s="8"/>
      <c r="AD7" s="11">
        <v>0</v>
      </c>
      <c r="AE7" s="8"/>
      <c r="AF7" s="6"/>
      <c r="AG7" s="8"/>
      <c r="AH7" s="8"/>
      <c r="AI7" s="6"/>
    </row>
    <row r="8" spans="1:35" ht="43.5" x14ac:dyDescent="0.35">
      <c r="A8" s="2">
        <v>41061</v>
      </c>
      <c r="B8" s="4" t="s">
        <v>31</v>
      </c>
      <c r="C8" s="4" t="s">
        <v>1101</v>
      </c>
      <c r="D8" s="4" t="s">
        <v>1105</v>
      </c>
      <c r="E8" s="4" t="s">
        <v>1117</v>
      </c>
      <c r="F8" s="4" t="s">
        <v>140</v>
      </c>
      <c r="G8" s="3">
        <v>3</v>
      </c>
      <c r="H8" s="5" t="s">
        <v>149</v>
      </c>
      <c r="I8" s="4" t="s">
        <v>1200</v>
      </c>
      <c r="J8" s="4"/>
      <c r="K8" s="29" t="s">
        <v>79</v>
      </c>
      <c r="L8" s="59">
        <f t="shared" si="0"/>
        <v>2</v>
      </c>
      <c r="M8" s="14" t="s">
        <v>74</v>
      </c>
      <c r="N8" s="59" t="str">
        <f t="shared" si="1"/>
        <v>4</v>
      </c>
      <c r="O8" s="15">
        <f t="shared" si="2"/>
        <v>8</v>
      </c>
      <c r="P8" s="14" t="s">
        <v>86</v>
      </c>
      <c r="Q8" s="59">
        <f t="shared" si="3"/>
        <v>1</v>
      </c>
      <c r="R8" s="15">
        <f t="shared" si="10"/>
        <v>8</v>
      </c>
      <c r="S8" s="1" t="str">
        <f t="shared" si="11"/>
        <v>PRIORITE 3</v>
      </c>
      <c r="T8" s="4"/>
      <c r="U8" s="6"/>
      <c r="V8" s="104" t="str">
        <f t="shared" si="6"/>
        <v/>
      </c>
      <c r="W8" s="106"/>
      <c r="X8" s="104" t="str">
        <f t="shared" si="7"/>
        <v/>
      </c>
      <c r="Y8" s="15" t="e">
        <f t="shared" si="12"/>
        <v>#VALUE!</v>
      </c>
      <c r="Z8" s="1" t="e">
        <f t="shared" si="13"/>
        <v>#VALUE!</v>
      </c>
      <c r="AA8" s="8"/>
      <c r="AB8" s="8"/>
      <c r="AC8" s="8"/>
      <c r="AD8" s="11">
        <v>0</v>
      </c>
      <c r="AE8" s="8"/>
      <c r="AF8" s="6"/>
      <c r="AG8" s="8"/>
      <c r="AH8" s="8"/>
      <c r="AI8" s="6"/>
    </row>
    <row r="9" spans="1:35" ht="43.5" x14ac:dyDescent="0.35">
      <c r="A9" s="2">
        <v>41061</v>
      </c>
      <c r="B9" s="4" t="s">
        <v>31</v>
      </c>
      <c r="C9" s="4" t="s">
        <v>609</v>
      </c>
      <c r="D9" s="4" t="s">
        <v>1106</v>
      </c>
      <c r="E9" s="4" t="s">
        <v>1118</v>
      </c>
      <c r="F9" s="4" t="s">
        <v>140</v>
      </c>
      <c r="G9" s="3">
        <v>3</v>
      </c>
      <c r="H9" s="5" t="s">
        <v>145</v>
      </c>
      <c r="I9" s="4" t="s">
        <v>1127</v>
      </c>
      <c r="J9" s="4" t="s">
        <v>1136</v>
      </c>
      <c r="K9" s="29" t="s">
        <v>79</v>
      </c>
      <c r="L9" s="59">
        <f t="shared" si="0"/>
        <v>2</v>
      </c>
      <c r="M9" s="14" t="s">
        <v>75</v>
      </c>
      <c r="N9" s="59">
        <f t="shared" si="1"/>
        <v>7</v>
      </c>
      <c r="O9" s="15">
        <f t="shared" si="2"/>
        <v>14</v>
      </c>
      <c r="P9" s="14" t="s">
        <v>86</v>
      </c>
      <c r="Q9" s="59">
        <v>0.9</v>
      </c>
      <c r="R9" s="15">
        <f t="shared" si="10"/>
        <v>12.6</v>
      </c>
      <c r="S9" s="1" t="str">
        <f t="shared" si="11"/>
        <v>PRIORITE 3</v>
      </c>
      <c r="T9" s="6"/>
      <c r="U9" s="6"/>
      <c r="V9" s="104" t="str">
        <f t="shared" si="6"/>
        <v/>
      </c>
      <c r="W9" s="106"/>
      <c r="X9" s="104" t="str">
        <f t="shared" si="7"/>
        <v/>
      </c>
      <c r="Y9" s="15" t="e">
        <f t="shared" si="12"/>
        <v>#VALUE!</v>
      </c>
      <c r="Z9" s="1" t="e">
        <f t="shared" si="13"/>
        <v>#VALUE!</v>
      </c>
      <c r="AA9" s="8"/>
      <c r="AB9" s="8"/>
      <c r="AC9" s="8"/>
      <c r="AD9" s="11">
        <v>0</v>
      </c>
      <c r="AE9" s="8"/>
      <c r="AF9" s="6"/>
      <c r="AG9" s="8"/>
      <c r="AH9" s="8"/>
      <c r="AI9" s="6"/>
    </row>
    <row r="10" spans="1:35" ht="72.5" x14ac:dyDescent="0.35">
      <c r="A10" s="2">
        <v>41061</v>
      </c>
      <c r="B10" s="75" t="s">
        <v>31</v>
      </c>
      <c r="C10" s="4" t="s">
        <v>609</v>
      </c>
      <c r="D10" s="4" t="s">
        <v>1107</v>
      </c>
      <c r="E10" s="4" t="s">
        <v>1119</v>
      </c>
      <c r="F10" s="4" t="s">
        <v>140</v>
      </c>
      <c r="G10" s="3">
        <v>3</v>
      </c>
      <c r="H10" s="5" t="s">
        <v>144</v>
      </c>
      <c r="I10" s="4" t="s">
        <v>1128</v>
      </c>
      <c r="J10" s="4" t="s">
        <v>1137</v>
      </c>
      <c r="K10" s="29" t="s">
        <v>79</v>
      </c>
      <c r="L10" s="59">
        <f t="shared" si="0"/>
        <v>2</v>
      </c>
      <c r="M10" s="14" t="s">
        <v>74</v>
      </c>
      <c r="N10" s="59" t="str">
        <f t="shared" si="1"/>
        <v>4</v>
      </c>
      <c r="O10" s="15">
        <f t="shared" si="2"/>
        <v>8</v>
      </c>
      <c r="P10" s="14" t="s">
        <v>86</v>
      </c>
      <c r="Q10" s="59">
        <f t="shared" si="3"/>
        <v>1</v>
      </c>
      <c r="R10" s="15">
        <f t="shared" si="10"/>
        <v>8</v>
      </c>
      <c r="S10" s="1" t="str">
        <f t="shared" si="11"/>
        <v>PRIORITE 3</v>
      </c>
      <c r="T10" s="6"/>
      <c r="U10" s="6"/>
      <c r="V10" s="104" t="str">
        <f t="shared" si="6"/>
        <v/>
      </c>
      <c r="W10" s="106"/>
      <c r="X10" s="104" t="str">
        <f t="shared" si="7"/>
        <v/>
      </c>
      <c r="Y10" s="15" t="e">
        <f t="shared" si="12"/>
        <v>#VALUE!</v>
      </c>
      <c r="Z10" s="1" t="e">
        <f t="shared" si="13"/>
        <v>#VALUE!</v>
      </c>
      <c r="AA10" s="8"/>
      <c r="AB10" s="8"/>
      <c r="AC10" s="8"/>
      <c r="AD10" s="11">
        <v>0</v>
      </c>
      <c r="AE10" s="8"/>
      <c r="AF10" s="6"/>
      <c r="AG10" s="8"/>
      <c r="AH10" s="8"/>
      <c r="AI10" s="6"/>
    </row>
    <row r="11" spans="1:35" ht="29" x14ac:dyDescent="0.35">
      <c r="A11" s="2">
        <v>41061</v>
      </c>
      <c r="B11" s="4" t="s">
        <v>31</v>
      </c>
      <c r="C11" s="4" t="s">
        <v>1108</v>
      </c>
      <c r="D11" s="4" t="s">
        <v>1109</v>
      </c>
      <c r="E11" s="4" t="s">
        <v>32</v>
      </c>
      <c r="F11" s="4" t="s">
        <v>140</v>
      </c>
      <c r="G11" s="3">
        <v>3</v>
      </c>
      <c r="H11" s="5" t="s">
        <v>151</v>
      </c>
      <c r="I11" s="4" t="s">
        <v>1129</v>
      </c>
      <c r="J11" s="4"/>
      <c r="K11" s="29" t="s">
        <v>80</v>
      </c>
      <c r="L11" s="59" t="str">
        <f t="shared" si="0"/>
        <v>1</v>
      </c>
      <c r="M11" s="14" t="s">
        <v>76</v>
      </c>
      <c r="N11" s="59" t="str">
        <f t="shared" si="1"/>
        <v>10</v>
      </c>
      <c r="O11" s="15">
        <f t="shared" si="2"/>
        <v>10</v>
      </c>
      <c r="P11" s="14" t="s">
        <v>86</v>
      </c>
      <c r="Q11" s="59">
        <f t="shared" si="3"/>
        <v>1</v>
      </c>
      <c r="R11" s="15">
        <f t="shared" si="10"/>
        <v>10</v>
      </c>
      <c r="S11" s="1" t="str">
        <f t="shared" si="11"/>
        <v>PRIORITE 3</v>
      </c>
      <c r="T11" s="4"/>
      <c r="U11" s="6"/>
      <c r="V11" s="104" t="str">
        <f t="shared" si="6"/>
        <v/>
      </c>
      <c r="W11" s="106"/>
      <c r="X11" s="104" t="str">
        <f t="shared" si="7"/>
        <v/>
      </c>
      <c r="Y11" s="15" t="e">
        <f t="shared" si="12"/>
        <v>#VALUE!</v>
      </c>
      <c r="Z11" s="1" t="e">
        <f t="shared" si="13"/>
        <v>#VALUE!</v>
      </c>
      <c r="AA11" s="8"/>
      <c r="AB11" s="8"/>
      <c r="AC11" s="8"/>
      <c r="AD11" s="11">
        <v>0</v>
      </c>
      <c r="AE11" s="8"/>
      <c r="AF11" s="6"/>
      <c r="AG11" s="8"/>
      <c r="AH11" s="8"/>
      <c r="AI11" s="6"/>
    </row>
    <row r="12" spans="1:35" ht="45" customHeight="1" x14ac:dyDescent="0.35">
      <c r="A12" s="2">
        <v>41061</v>
      </c>
      <c r="B12" s="4" t="s">
        <v>31</v>
      </c>
      <c r="C12" s="4" t="s">
        <v>1108</v>
      </c>
      <c r="D12" s="4" t="s">
        <v>1110</v>
      </c>
      <c r="E12" s="4" t="s">
        <v>1120</v>
      </c>
      <c r="F12" s="4" t="s">
        <v>140</v>
      </c>
      <c r="G12" s="3">
        <v>3</v>
      </c>
      <c r="H12" s="5" t="s">
        <v>151</v>
      </c>
      <c r="I12" s="4" t="s">
        <v>1130</v>
      </c>
      <c r="J12" s="4"/>
      <c r="K12" s="29" t="s">
        <v>80</v>
      </c>
      <c r="L12" s="59" t="str">
        <f t="shared" si="0"/>
        <v>1</v>
      </c>
      <c r="M12" s="14" t="s">
        <v>76</v>
      </c>
      <c r="N12" s="59" t="str">
        <f t="shared" si="1"/>
        <v>10</v>
      </c>
      <c r="O12" s="15">
        <f t="shared" si="2"/>
        <v>10</v>
      </c>
      <c r="P12" s="14" t="s">
        <v>86</v>
      </c>
      <c r="Q12" s="59">
        <f t="shared" si="3"/>
        <v>1</v>
      </c>
      <c r="R12" s="15">
        <f t="shared" si="10"/>
        <v>10</v>
      </c>
      <c r="S12" s="1" t="str">
        <f t="shared" si="11"/>
        <v>PRIORITE 3</v>
      </c>
      <c r="T12" s="4" t="s">
        <v>1138</v>
      </c>
      <c r="U12" s="6"/>
      <c r="V12" s="104" t="str">
        <f t="shared" si="6"/>
        <v/>
      </c>
      <c r="W12" s="106"/>
      <c r="X12" s="104" t="str">
        <f t="shared" si="7"/>
        <v/>
      </c>
      <c r="Y12" s="15" t="e">
        <f t="shared" si="12"/>
        <v>#VALUE!</v>
      </c>
      <c r="Z12" s="1" t="e">
        <f t="shared" si="13"/>
        <v>#VALUE!</v>
      </c>
      <c r="AA12" s="6"/>
      <c r="AB12" s="6"/>
      <c r="AC12" s="8"/>
      <c r="AD12" s="11">
        <v>0</v>
      </c>
      <c r="AE12" s="8"/>
      <c r="AG12" s="6"/>
      <c r="AH12" s="8"/>
      <c r="AI12" s="6"/>
    </row>
    <row r="13" spans="1:35" ht="58" x14ac:dyDescent="0.35">
      <c r="A13" s="2">
        <v>44819</v>
      </c>
      <c r="B13" s="4" t="s">
        <v>31</v>
      </c>
      <c r="C13" s="75" t="s">
        <v>1111</v>
      </c>
      <c r="D13" s="4" t="s">
        <v>1112</v>
      </c>
      <c r="E13" s="4"/>
      <c r="F13" s="4" t="s">
        <v>140</v>
      </c>
      <c r="G13" s="3">
        <v>2</v>
      </c>
      <c r="H13" s="4" t="s">
        <v>26</v>
      </c>
      <c r="I13" s="4" t="s">
        <v>1131</v>
      </c>
      <c r="J13" s="4" t="s">
        <v>1139</v>
      </c>
      <c r="K13" s="73" t="s">
        <v>77</v>
      </c>
      <c r="L13" s="59" t="str">
        <f t="shared" si="0"/>
        <v>4</v>
      </c>
      <c r="M13" s="39" t="s">
        <v>76</v>
      </c>
      <c r="N13" s="59" t="str">
        <f t="shared" si="1"/>
        <v>10</v>
      </c>
      <c r="O13" s="74">
        <f t="shared" si="2"/>
        <v>40</v>
      </c>
      <c r="P13" s="39" t="s">
        <v>86</v>
      </c>
      <c r="Q13" s="59">
        <v>0.7</v>
      </c>
      <c r="R13" s="74">
        <f t="shared" si="10"/>
        <v>28</v>
      </c>
      <c r="S13" s="1" t="str">
        <f t="shared" si="11"/>
        <v>PRIORITE 2</v>
      </c>
      <c r="T13" t="s">
        <v>1198</v>
      </c>
      <c r="U13" s="6"/>
      <c r="V13" s="104" t="str">
        <f t="shared" si="6"/>
        <v/>
      </c>
      <c r="W13" s="106"/>
      <c r="X13" s="104" t="str">
        <f t="shared" si="7"/>
        <v/>
      </c>
      <c r="Y13" s="15" t="e">
        <f t="shared" si="12"/>
        <v>#VALUE!</v>
      </c>
      <c r="Z13" s="1" t="e">
        <f t="shared" si="13"/>
        <v>#VALUE!</v>
      </c>
      <c r="AA13" s="6"/>
      <c r="AB13" s="6"/>
      <c r="AC13" s="6"/>
      <c r="AD13" s="11">
        <v>0</v>
      </c>
      <c r="AE13" s="6"/>
      <c r="AF13" s="6"/>
      <c r="AG13" s="6"/>
      <c r="AH13" s="6"/>
      <c r="AI13" s="6"/>
    </row>
  </sheetData>
  <autoFilter ref="A1:AI13" xr:uid="{00000000-0009-0000-0000-000007000000}"/>
  <conditionalFormatting sqref="S1:S13 Z2:Z13">
    <cfRule type="cellIs" dxfId="21" priority="12" stopIfTrue="1" operator="equal">
      <formula>"PRIORITE 4"</formula>
    </cfRule>
    <cfRule type="cellIs" dxfId="20" priority="13" stopIfTrue="1" operator="equal">
      <formula>"PRIORITE 1"</formula>
    </cfRule>
    <cfRule type="cellIs" dxfId="19" priority="14" stopIfTrue="1" operator="equal">
      <formula>"PRIORITE 2"</formula>
    </cfRule>
  </conditionalFormatting>
  <conditionalFormatting sqref="Z1">
    <cfRule type="cellIs" dxfId="18" priority="6" stopIfTrue="1" operator="equal">
      <formula>"PRIORITE 4"</formula>
    </cfRule>
    <cfRule type="cellIs" dxfId="17" priority="7" stopIfTrue="1" operator="equal">
      <formula>"PRIORITE 1"</formula>
    </cfRule>
    <cfRule type="cellIs" dxfId="16" priority="8" stopIfTrue="1" operator="equal">
      <formula>"PRIORITE 2"</formula>
    </cfRule>
  </conditionalFormatting>
  <dataValidations count="13">
    <dataValidation type="list" error="Vous devez taper :_x000a_1 : Gravité Mineur_x000a_10 :Gravité Notable_x000a_100 :Gravité Critique" sqref="K1:L1 U1:W1" xr:uid="{00000000-0002-0000-0700-000000000000}">
      <formula1>"1,2,3,4,5"</formula1>
    </dataValidation>
    <dataValidation type="list" showInputMessage="1" sqref="H13" xr:uid="{00000000-0002-0000-0700-000001000000}">
      <formula1>$F$158:$F$220</formula1>
    </dataValidation>
    <dataValidation type="list" allowBlank="1" showInputMessage="1" sqref="I13" xr:uid="{00000000-0002-0000-0700-000002000000}">
      <formula1>$I$158:$I$220</formula1>
    </dataValidation>
    <dataValidation type="list" allowBlank="1" showInputMessage="1" showErrorMessage="1" sqref="AD2:AD13" xr:uid="{00000000-0002-0000-0700-000003000000}">
      <formula1>"0%,25%,50%,75%,99%,100%"</formula1>
    </dataValidation>
    <dataValidation error="Vous devez taper :_x000a_1 : Gravité Mineur_x000a_10 :Gravité Notable_x000a_100 :Gravité Critique" sqref="O1:O13" xr:uid="{00000000-0002-0000-0700-000004000000}"/>
    <dataValidation type="list" allowBlank="1" showInputMessage="1" showErrorMessage="1" sqref="F2:F13" xr:uid="{00000000-0002-0000-0700-000005000000}">
      <formula1>"Opérateur,personnel à proximité,visiteur"</formula1>
    </dataValidation>
    <dataValidation type="list" showInputMessage="1" sqref="H2:H12" xr:uid="{00000000-0002-0000-0700-000006000000}">
      <formula1>$F$150:$F$212</formula1>
    </dataValidation>
    <dataValidation type="list" allowBlank="1" showInputMessage="1" sqref="I2:I12" xr:uid="{00000000-0002-0000-0700-000007000000}">
      <formula1>$I$150:$I$212</formula1>
    </dataValidation>
    <dataValidation type="list" error="Vous devez taper :_x000a_1 : Gravité Mineur_x000a_10 :Gravité Notable_x000a_100 :Gravité Critique" sqref="L2:L13" xr:uid="{00000000-0002-0000-0700-000008000000}">
      <formula1>"1,2,3,4"</formula1>
    </dataValidation>
    <dataValidation type="list" allowBlank="1" showInputMessage="1" showErrorMessage="1" sqref="N2:N13" xr:uid="{00000000-0002-0000-0700-000009000000}">
      <formula1>"1,4,7,10"</formula1>
    </dataValidation>
    <dataValidation type="list" allowBlank="1" showInputMessage="1" showErrorMessage="1" sqref="Q2:Q13" xr:uid="{00000000-0002-0000-0700-00000A000000}">
      <formula1>"0.1,0.4,0.7,0.9,1"</formula1>
    </dataValidation>
    <dataValidation type="list" allowBlank="1" showInputMessage="1" showErrorMessage="1" sqref="W2:W6 M2:M13 P2:P13" xr:uid="{00000000-0002-0000-0700-00000B000000}">
      <formula1>#REF!</formula1>
    </dataValidation>
    <dataValidation type="list" error="Vous devez taper :_x000a_1 : Gravité Mineur_x000a_10 :Gravité Notable_x000a_100 :Gravité Critique" sqref="U2:U6 K2:K13" xr:uid="{00000000-0002-0000-0700-00000C000000}">
      <formula1>#REF!</formula1>
    </dataValidation>
  </dataValidations>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containsText" priority="1" operator="containsText" id="{FA76A520-DB6A-4829-9E88-C878B49FBCD2}">
            <xm:f>NOT(ISERROR(SEARCH(#REF!,AH1)))</xm:f>
            <xm:f>#REF!</xm:f>
            <x14:dxf>
              <fill>
                <patternFill>
                  <bgColor rgb="FFFF0000"/>
                </patternFill>
              </fill>
            </x14:dxf>
          </x14:cfRule>
          <x14:cfRule type="containsText" priority="2" operator="containsText" id="{764FEB2B-123F-4BD0-9AE1-D8D8F78AED16}">
            <xm:f>NOT(ISERROR(SEARCH(#REF!,AH1)))</xm:f>
            <xm:f>#REF!</xm:f>
            <x14:dxf>
              <fill>
                <patternFill>
                  <bgColor rgb="FF00FF00"/>
                </patternFill>
              </fill>
            </x14:dxf>
          </x14:cfRule>
          <xm:sqref>AH1 AH13:AH1048576</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15"/>
  <dimension ref="A1:AI11"/>
  <sheetViews>
    <sheetView zoomScale="80" zoomScaleNormal="80" workbookViewId="0">
      <selection activeCell="Z2" sqref="Z2"/>
    </sheetView>
  </sheetViews>
  <sheetFormatPr baseColWidth="10" defaultColWidth="20.7265625" defaultRowHeight="14.5" x14ac:dyDescent="0.35"/>
  <cols>
    <col min="3" max="3" width="28.26953125" customWidth="1"/>
    <col min="4" max="4" width="30.7265625" customWidth="1"/>
    <col min="5" max="5" width="41.7265625" customWidth="1"/>
    <col min="8" max="8" width="49.1796875" style="28" customWidth="1"/>
    <col min="9" max="9" width="53.26953125" customWidth="1"/>
    <col min="10" max="10" width="40.26953125" customWidth="1"/>
    <col min="11" max="11" width="10.54296875" customWidth="1"/>
    <col min="12" max="12" width="14.453125" customWidth="1"/>
    <col min="13" max="13" width="9" bestFit="1" customWidth="1"/>
    <col min="14" max="14" width="9.7265625" customWidth="1"/>
    <col min="16" max="16" width="14.7265625" customWidth="1"/>
    <col min="17" max="17" width="14.1796875" customWidth="1"/>
    <col min="20" max="20" width="42.7265625" customWidth="1"/>
    <col min="21" max="21" width="19.1796875" customWidth="1"/>
    <col min="22" max="22" width="14" bestFit="1" customWidth="1"/>
    <col min="23" max="23" width="20.54296875" customWidth="1"/>
    <col min="24" max="24" width="11.7265625" customWidth="1"/>
    <col min="25" max="25" width="11.1796875" bestFit="1" customWidth="1"/>
    <col min="30" max="30" width="15.81640625" style="34" customWidth="1"/>
    <col min="32" max="32" width="33.1796875" customWidth="1"/>
  </cols>
  <sheetData>
    <row r="1" spans="1:35" ht="78.75" customHeight="1" x14ac:dyDescent="0.35">
      <c r="A1" s="107" t="s">
        <v>45</v>
      </c>
      <c r="B1" s="108" t="s">
        <v>1</v>
      </c>
      <c r="C1" s="108" t="s">
        <v>2</v>
      </c>
      <c r="D1" s="20" t="s">
        <v>3</v>
      </c>
      <c r="E1" s="21" t="s">
        <v>4</v>
      </c>
      <c r="F1" s="20" t="s">
        <v>5</v>
      </c>
      <c r="G1" s="22" t="s">
        <v>0</v>
      </c>
      <c r="H1" s="21" t="s">
        <v>6</v>
      </c>
      <c r="I1" s="22" t="s">
        <v>71</v>
      </c>
      <c r="J1" s="23" t="s">
        <v>39</v>
      </c>
      <c r="K1" s="31" t="s">
        <v>7</v>
      </c>
      <c r="L1" s="31" t="s">
        <v>72</v>
      </c>
      <c r="M1" s="32" t="s">
        <v>8</v>
      </c>
      <c r="N1" s="32" t="s">
        <v>81</v>
      </c>
      <c r="O1" s="23" t="s">
        <v>9</v>
      </c>
      <c r="P1" s="23" t="s">
        <v>10</v>
      </c>
      <c r="Q1" s="24" t="s">
        <v>82</v>
      </c>
      <c r="R1" s="24" t="s">
        <v>11</v>
      </c>
      <c r="S1" s="23" t="s">
        <v>12</v>
      </c>
      <c r="T1" s="24" t="s">
        <v>13</v>
      </c>
      <c r="U1" s="31" t="s">
        <v>41</v>
      </c>
      <c r="V1" s="31" t="s">
        <v>88</v>
      </c>
      <c r="W1" s="32" t="s">
        <v>40</v>
      </c>
      <c r="X1" s="32" t="s">
        <v>89</v>
      </c>
      <c r="Y1" s="23" t="s">
        <v>14</v>
      </c>
      <c r="Z1" s="24" t="s">
        <v>46</v>
      </c>
      <c r="AA1" s="25" t="s">
        <v>16</v>
      </c>
      <c r="AB1" s="26" t="s">
        <v>17</v>
      </c>
      <c r="AC1" s="25" t="s">
        <v>15</v>
      </c>
      <c r="AD1" s="26" t="s">
        <v>43</v>
      </c>
      <c r="AE1" s="25" t="s">
        <v>36</v>
      </c>
      <c r="AF1" s="26" t="s">
        <v>42</v>
      </c>
      <c r="AG1" s="25" t="s">
        <v>37</v>
      </c>
      <c r="AH1" s="26" t="s">
        <v>44</v>
      </c>
      <c r="AI1" s="25" t="s">
        <v>42</v>
      </c>
    </row>
    <row r="2" spans="1:35" ht="57" customHeight="1" x14ac:dyDescent="0.35">
      <c r="A2" s="6"/>
      <c r="B2" s="2"/>
      <c r="C2" s="6"/>
      <c r="D2" s="5"/>
      <c r="E2" s="35"/>
      <c r="F2" s="5"/>
      <c r="G2" s="3"/>
      <c r="H2" s="5"/>
      <c r="I2" s="5"/>
      <c r="J2" s="13"/>
      <c r="K2" s="29"/>
      <c r="L2" s="30"/>
      <c r="M2" s="14"/>
      <c r="N2" s="30"/>
      <c r="O2" s="15"/>
      <c r="P2" s="14"/>
      <c r="Q2" s="30"/>
      <c r="R2" s="15"/>
      <c r="S2" s="16"/>
      <c r="T2" s="17"/>
      <c r="U2" s="29"/>
      <c r="V2" s="30"/>
      <c r="W2" s="14"/>
      <c r="X2" s="30"/>
      <c r="Y2" s="15"/>
      <c r="Z2" s="16"/>
      <c r="AA2" s="18"/>
      <c r="AB2" s="18"/>
      <c r="AC2" s="19"/>
      <c r="AD2" s="12"/>
      <c r="AE2" s="18"/>
      <c r="AF2" s="18"/>
      <c r="AG2" s="18"/>
      <c r="AH2" s="27"/>
      <c r="AI2" s="18"/>
    </row>
    <row r="3" spans="1:35" ht="45" customHeight="1" x14ac:dyDescent="0.35">
      <c r="A3" s="6"/>
      <c r="B3" s="4"/>
      <c r="C3" s="6"/>
      <c r="D3" s="4"/>
      <c r="E3" s="6"/>
      <c r="F3" s="4"/>
      <c r="G3" s="3"/>
      <c r="H3" s="5"/>
      <c r="I3" s="5"/>
      <c r="J3" s="13"/>
      <c r="K3" s="29"/>
      <c r="L3" s="30"/>
      <c r="M3" s="14"/>
      <c r="N3" s="30"/>
      <c r="O3" s="15"/>
      <c r="P3" s="14"/>
      <c r="Q3" s="30"/>
      <c r="R3" s="15"/>
      <c r="S3" s="1"/>
      <c r="T3" s="17"/>
      <c r="U3" s="29"/>
      <c r="V3" s="30"/>
      <c r="W3" s="14"/>
      <c r="X3" s="30"/>
      <c r="Y3" s="15"/>
      <c r="Z3" s="1"/>
      <c r="AA3" s="8"/>
      <c r="AB3" s="8"/>
      <c r="AC3" s="10"/>
      <c r="AD3" s="12"/>
      <c r="AE3" s="10"/>
      <c r="AF3" s="10"/>
      <c r="AG3" s="8"/>
      <c r="AH3" s="8"/>
      <c r="AI3" s="10"/>
    </row>
    <row r="4" spans="1:35" ht="45" customHeight="1" x14ac:dyDescent="0.35">
      <c r="A4" s="6"/>
      <c r="B4" s="8"/>
      <c r="C4" s="2"/>
      <c r="D4" s="4"/>
      <c r="E4" s="6"/>
      <c r="F4" s="4"/>
      <c r="G4" s="3"/>
      <c r="H4" s="5"/>
      <c r="I4" s="5"/>
      <c r="J4" s="13"/>
      <c r="K4" s="29"/>
      <c r="L4" s="30"/>
      <c r="M4" s="14"/>
      <c r="N4" s="30"/>
      <c r="O4" s="15"/>
      <c r="P4" s="14"/>
      <c r="Q4" s="30"/>
      <c r="R4" s="15"/>
      <c r="S4" s="1"/>
      <c r="T4" s="17"/>
      <c r="U4" s="29"/>
      <c r="V4" s="30"/>
      <c r="W4" s="14"/>
      <c r="X4" s="30"/>
      <c r="Y4" s="15"/>
      <c r="Z4" s="1"/>
      <c r="AA4" s="8"/>
      <c r="AB4" s="8"/>
      <c r="AC4" s="10"/>
      <c r="AD4" s="12"/>
      <c r="AE4" s="8"/>
      <c r="AF4" s="8"/>
      <c r="AG4" s="8"/>
      <c r="AH4" s="8"/>
      <c r="AI4" s="8"/>
    </row>
    <row r="5" spans="1:35" ht="45" customHeight="1" x14ac:dyDescent="0.35">
      <c r="A5" s="6"/>
      <c r="B5" s="2"/>
      <c r="C5" s="2"/>
      <c r="D5" s="4"/>
      <c r="E5" s="6"/>
      <c r="F5" s="4"/>
      <c r="G5" s="3"/>
      <c r="H5" s="5"/>
      <c r="I5" s="5"/>
      <c r="J5" s="13"/>
      <c r="K5" s="29"/>
      <c r="L5" s="30"/>
      <c r="M5" s="14"/>
      <c r="N5" s="30"/>
      <c r="O5" s="15"/>
      <c r="P5" s="14"/>
      <c r="Q5" s="30"/>
      <c r="R5" s="15"/>
      <c r="S5" s="1"/>
      <c r="T5" s="17"/>
      <c r="U5" s="29"/>
      <c r="V5" s="30"/>
      <c r="W5" s="14"/>
      <c r="X5" s="30"/>
      <c r="Y5" s="15"/>
      <c r="Z5" s="1"/>
      <c r="AA5" s="8"/>
      <c r="AB5" s="8"/>
      <c r="AC5" s="6"/>
      <c r="AD5" s="12"/>
      <c r="AE5" s="6"/>
      <c r="AF5" s="6"/>
      <c r="AG5" s="6"/>
      <c r="AH5" s="8"/>
      <c r="AI5" s="6"/>
    </row>
    <row r="6" spans="1:35" ht="45" customHeight="1" x14ac:dyDescent="0.35">
      <c r="A6" s="6"/>
      <c r="B6" s="2"/>
      <c r="C6" s="4"/>
      <c r="D6" s="6"/>
      <c r="E6" s="4"/>
      <c r="F6" s="4"/>
      <c r="G6" s="3"/>
      <c r="H6" s="5"/>
      <c r="I6" s="5"/>
      <c r="J6" s="13"/>
      <c r="K6" s="29"/>
      <c r="L6" s="30"/>
      <c r="M6" s="14"/>
      <c r="N6" s="30"/>
      <c r="O6" s="15"/>
      <c r="P6" s="14"/>
      <c r="Q6" s="30"/>
      <c r="R6" s="15"/>
      <c r="S6" s="1"/>
      <c r="T6" s="17"/>
      <c r="U6" s="29"/>
      <c r="V6" s="30"/>
      <c r="W6" s="14"/>
      <c r="X6" s="30"/>
      <c r="Y6" s="15"/>
      <c r="Z6" s="1"/>
      <c r="AA6" s="8"/>
      <c r="AB6" s="8"/>
      <c r="AC6" s="6"/>
      <c r="AD6" s="12"/>
      <c r="AE6" s="6"/>
      <c r="AF6" s="6"/>
      <c r="AG6" s="6"/>
      <c r="AH6" s="8"/>
      <c r="AI6" s="6"/>
    </row>
    <row r="7" spans="1:35" ht="45" customHeight="1" x14ac:dyDescent="0.35">
      <c r="A7" s="6"/>
      <c r="B7" s="4"/>
      <c r="C7" s="4"/>
      <c r="D7" s="4"/>
      <c r="E7" s="6"/>
      <c r="F7" s="4"/>
      <c r="G7" s="3"/>
      <c r="H7" s="5"/>
      <c r="I7" s="5"/>
      <c r="J7" s="13"/>
      <c r="K7" s="29"/>
      <c r="L7" s="30"/>
      <c r="M7" s="14"/>
      <c r="N7" s="30"/>
      <c r="O7" s="15"/>
      <c r="P7" s="14"/>
      <c r="Q7" s="30"/>
      <c r="R7" s="15"/>
      <c r="S7" s="1"/>
      <c r="T7" s="17"/>
      <c r="U7" s="29"/>
      <c r="V7" s="30"/>
      <c r="W7" s="14"/>
      <c r="X7" s="30"/>
      <c r="Y7" s="15"/>
      <c r="Z7" s="1"/>
      <c r="AA7" s="8"/>
      <c r="AB7" s="8"/>
      <c r="AC7" s="6"/>
      <c r="AD7" s="12"/>
      <c r="AE7" s="6"/>
      <c r="AF7" s="6"/>
      <c r="AG7" s="6"/>
      <c r="AH7" s="8"/>
      <c r="AI7" s="6"/>
    </row>
    <row r="8" spans="1:35" ht="45" customHeight="1" x14ac:dyDescent="0.35">
      <c r="A8" s="2"/>
      <c r="B8" s="4"/>
      <c r="C8" s="4"/>
      <c r="D8" s="4"/>
      <c r="E8" s="6"/>
      <c r="F8" s="4"/>
      <c r="G8" s="3"/>
      <c r="H8" s="5"/>
      <c r="I8" s="5"/>
      <c r="J8" s="13"/>
      <c r="K8" s="29"/>
      <c r="L8" s="30"/>
      <c r="M8" s="14"/>
      <c r="N8" s="30"/>
      <c r="O8" s="15"/>
      <c r="P8" s="14"/>
      <c r="Q8" s="30"/>
      <c r="R8" s="15"/>
      <c r="S8" s="1"/>
      <c r="T8" s="17"/>
      <c r="U8" s="29"/>
      <c r="V8" s="30"/>
      <c r="W8" s="14"/>
      <c r="X8" s="30"/>
      <c r="Y8" s="15"/>
      <c r="Z8" s="1"/>
      <c r="AA8" s="8"/>
      <c r="AB8" s="8"/>
      <c r="AC8" s="6"/>
      <c r="AD8" s="12"/>
      <c r="AE8" s="6"/>
      <c r="AF8" s="6"/>
      <c r="AG8" s="6"/>
      <c r="AH8" s="8"/>
      <c r="AI8" s="6"/>
    </row>
    <row r="9" spans="1:35" ht="45" customHeight="1" x14ac:dyDescent="0.35">
      <c r="A9" s="2"/>
      <c r="B9" s="4"/>
      <c r="C9" s="4"/>
      <c r="D9" s="4"/>
      <c r="E9" s="6"/>
      <c r="F9" s="4"/>
      <c r="G9" s="3"/>
      <c r="H9" s="5"/>
      <c r="I9" s="5"/>
      <c r="J9" s="13"/>
      <c r="K9" s="29"/>
      <c r="L9" s="30"/>
      <c r="M9" s="14"/>
      <c r="N9" s="30"/>
      <c r="O9" s="15"/>
      <c r="P9" s="14"/>
      <c r="Q9" s="30"/>
      <c r="R9" s="15"/>
      <c r="S9" s="1"/>
      <c r="T9" s="17"/>
      <c r="U9" s="29"/>
      <c r="V9" s="30"/>
      <c r="W9" s="14"/>
      <c r="X9" s="30"/>
      <c r="Y9" s="15"/>
      <c r="Z9" s="1"/>
      <c r="AA9" s="8"/>
      <c r="AB9" s="8"/>
      <c r="AC9" s="6"/>
      <c r="AD9" s="12"/>
      <c r="AE9" s="6"/>
      <c r="AF9" s="6"/>
      <c r="AG9" s="6"/>
      <c r="AH9" s="8"/>
      <c r="AI9" s="6"/>
    </row>
    <row r="10" spans="1:35" ht="45" customHeight="1" x14ac:dyDescent="0.35">
      <c r="A10" s="7"/>
      <c r="B10" s="4"/>
      <c r="C10" s="4"/>
      <c r="D10" s="4"/>
      <c r="E10" s="6"/>
      <c r="F10" s="4"/>
      <c r="G10" s="3"/>
      <c r="H10" s="5"/>
      <c r="I10" s="5"/>
      <c r="J10" s="13"/>
      <c r="K10" s="29"/>
      <c r="L10" s="30"/>
      <c r="M10" s="14"/>
      <c r="N10" s="30"/>
      <c r="O10" s="15"/>
      <c r="P10" s="14"/>
      <c r="Q10" s="30"/>
      <c r="R10" s="15"/>
      <c r="S10" s="1"/>
      <c r="T10" s="17"/>
      <c r="U10" s="29"/>
      <c r="V10" s="30"/>
      <c r="W10" s="14"/>
      <c r="X10" s="30"/>
      <c r="Y10" s="15"/>
      <c r="Z10" s="1"/>
      <c r="AA10" s="8"/>
      <c r="AB10" s="8"/>
      <c r="AC10" s="6"/>
      <c r="AD10" s="12"/>
      <c r="AE10" s="6"/>
      <c r="AF10" s="6"/>
      <c r="AG10" s="6"/>
      <c r="AH10" s="8"/>
      <c r="AI10" s="6"/>
    </row>
    <row r="11" spans="1:35" ht="45" customHeight="1" x14ac:dyDescent="0.35">
      <c r="A11" s="7"/>
      <c r="B11" s="4"/>
      <c r="C11" s="4"/>
      <c r="D11" s="4"/>
      <c r="E11" s="6"/>
      <c r="F11" s="4"/>
      <c r="G11" s="3"/>
      <c r="H11" s="5"/>
      <c r="I11" s="5"/>
      <c r="J11" s="13"/>
      <c r="K11" s="29"/>
      <c r="L11" s="30"/>
      <c r="M11" s="14"/>
      <c r="N11" s="30"/>
      <c r="O11" s="15"/>
      <c r="P11" s="14"/>
      <c r="Q11" s="30"/>
      <c r="R11" s="15"/>
      <c r="S11" s="1"/>
      <c r="T11" s="17"/>
      <c r="U11" s="29"/>
      <c r="V11" s="30"/>
      <c r="W11" s="14"/>
      <c r="X11" s="30"/>
      <c r="Y11" s="15"/>
      <c r="Z11" s="1"/>
      <c r="AA11" s="8"/>
      <c r="AB11" s="8"/>
      <c r="AC11" s="6"/>
      <c r="AD11" s="12"/>
      <c r="AE11" s="6"/>
      <c r="AF11" s="6"/>
      <c r="AG11" s="6"/>
      <c r="AH11" s="8"/>
      <c r="AI11" s="6"/>
    </row>
  </sheetData>
  <conditionalFormatting sqref="S1">
    <cfRule type="cellIs" dxfId="13" priority="12" stopIfTrue="1" operator="equal">
      <formula>"PRIORITE 4"</formula>
    </cfRule>
    <cfRule type="cellIs" dxfId="12" priority="13" stopIfTrue="1" operator="equal">
      <formula>"PRIORITE 1"</formula>
    </cfRule>
    <cfRule type="cellIs" dxfId="11" priority="14" stopIfTrue="1" operator="equal">
      <formula>"PRIORITE 2"</formula>
    </cfRule>
  </conditionalFormatting>
  <conditionalFormatting sqref="S2:S11">
    <cfRule type="cellIs" dxfId="10" priority="9" stopIfTrue="1" operator="equal">
      <formula>"PRIORITE 4"</formula>
    </cfRule>
    <cfRule type="cellIs" dxfId="9" priority="10" stopIfTrue="1" operator="equal">
      <formula>"PRIORITE 1"</formula>
    </cfRule>
    <cfRule type="cellIs" dxfId="8" priority="11" stopIfTrue="1" operator="equal">
      <formula>"PRIORITE 2"</formula>
    </cfRule>
  </conditionalFormatting>
  <conditionalFormatting sqref="Z1">
    <cfRule type="cellIs" dxfId="7" priority="6" stopIfTrue="1" operator="equal">
      <formula>"PRIORITE 4"</formula>
    </cfRule>
    <cfRule type="cellIs" dxfId="6" priority="7" stopIfTrue="1" operator="equal">
      <formula>"PRIORITE 1"</formula>
    </cfRule>
    <cfRule type="cellIs" dxfId="5" priority="8" stopIfTrue="1" operator="equal">
      <formula>"PRIORITE 2"</formula>
    </cfRule>
  </conditionalFormatting>
  <conditionalFormatting sqref="Z2:Z11">
    <cfRule type="cellIs" dxfId="4" priority="3" stopIfTrue="1" operator="equal">
      <formula>"PRIORITE 4"</formula>
    </cfRule>
    <cfRule type="cellIs" dxfId="3" priority="4" stopIfTrue="1" operator="equal">
      <formula>"PRIORITE 1"</formula>
    </cfRule>
    <cfRule type="cellIs" dxfId="2" priority="5" stopIfTrue="1" operator="equal">
      <formula>"PRIORITE 2"</formula>
    </cfRule>
  </conditionalFormatting>
  <dataValidations count="2">
    <dataValidation error="Vous devez taper :_x000a_1 : Gravité Mineur_x000a_10 :Gravité Notable_x000a_100 :Gravité Critique" sqref="O1" xr:uid="{00000000-0002-0000-0800-000000000000}"/>
    <dataValidation type="list" error="Vous devez taper :_x000a_1 : Gravité Mineur_x000a_10 :Gravité Notable_x000a_100 :Gravité Critique" sqref="K1:L1 U1:W1" xr:uid="{00000000-0002-0000-0800-000001000000}">
      <formula1>"1,2,3,4,5"</formula1>
    </dataValidation>
  </dataValidations>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containsText" priority="1" operator="containsText" id="{CCA435E7-02B2-4711-AAC0-E8D5281C7794}">
            <xm:f>NOT(ISERROR(SEARCH(#REF!,AH1)))</xm:f>
            <xm:f>#REF!</xm:f>
            <x14:dxf>
              <fill>
                <patternFill>
                  <bgColor rgb="FFFF0000"/>
                </patternFill>
              </fill>
            </x14:dxf>
          </x14:cfRule>
          <x14:cfRule type="containsText" priority="2" operator="containsText" id="{1D215BEC-9B54-447F-950B-289AAE0393B7}">
            <xm:f>NOT(ISERROR(SEARCH(#REF!,AH1)))</xm:f>
            <xm:f>#REF!</xm:f>
            <x14:dxf>
              <fill>
                <patternFill>
                  <bgColor rgb="FF00FF00"/>
                </patternFill>
              </fill>
            </x14:dxf>
          </x14:cfRule>
          <xm:sqref>AH1:AH1048576</xm:sqref>
        </x14:conditionalFormatting>
      </x14:conditionalFormatting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14180512-6EC5-442F-AC05-1AD85EDCD32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9</vt:i4>
      </vt:variant>
    </vt:vector>
  </HeadingPairs>
  <TitlesOfParts>
    <vt:vector size="9" baseType="lpstr">
      <vt:lpstr>E 1</vt:lpstr>
      <vt:lpstr>E 2</vt:lpstr>
      <vt:lpstr>E 3</vt:lpstr>
      <vt:lpstr>E 4</vt:lpstr>
      <vt:lpstr>E 5</vt:lpstr>
      <vt:lpstr>E 6</vt:lpstr>
      <vt:lpstr>E 7</vt:lpstr>
      <vt:lpstr>E 8</vt:lpstr>
      <vt:lpstr>E GROUPE</vt:lpstr>
    </vt:vector>
  </TitlesOfParts>
  <Company>Yvon Mau 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Caroline Amat</dc:creator>
  <cp:lastModifiedBy>samar</cp:lastModifiedBy>
  <cp:lastPrinted>2022-06-30T06:15:00Z</cp:lastPrinted>
  <dcterms:created xsi:type="dcterms:W3CDTF">2013-03-26T14:33:10Z</dcterms:created>
  <dcterms:modified xsi:type="dcterms:W3CDTF">2022-09-20T19:07:46Z</dcterms:modified>
</cp:coreProperties>
</file>