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ky\Downloads\"/>
    </mc:Choice>
  </mc:AlternateContent>
  <xr:revisionPtr revIDLastSave="0" documentId="8_{54225E21-166C-4676-AB68-BDCE5D9773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le1" sheetId="1" r:id="rId1"/>
    <sheet name="Feuille2" sheetId="2" r:id="rId2"/>
    <sheet name="Feui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<sst xmlns="http://schemas.openxmlformats.org/spreadsheetml/2006/main">
  <si>
    <t>Total S1</t>
  </si>
  <si>
    <t>Total HS S1</t>
  </si>
  <si>
    <t>HS 25%</t>
  </si>
  <si>
    <t>L</t>
  </si>
  <si>
    <t>M</t>
  </si>
  <si>
    <t>J</t>
  </si>
  <si>
    <t>V</t>
  </si>
  <si>
    <t>S</t>
  </si>
  <si>
    <t>D</t>
  </si>
  <si>
    <t>Vaudoncourt</t>
  </si>
  <si>
    <t>Liffol</t>
  </si>
  <si>
    <t>Illoud/Liffol</t>
  </si>
  <si>
    <t>Divers SAV Neufchateau</t>
  </si>
  <si>
    <t>Rainville</t>
  </si>
  <si>
    <t>Villiers/Bulgneville</t>
  </si>
  <si>
    <t>Sarthe</t>
  </si>
  <si>
    <t>Total HS S2</t>
  </si>
  <si>
    <t>Total S2</t>
  </si>
  <si>
    <t>Total HS S3</t>
  </si>
  <si>
    <t>Total S3</t>
  </si>
  <si>
    <t>Total HS S4</t>
  </si>
  <si>
    <t>Total S4</t>
  </si>
  <si>
    <t>Total HS S5</t>
  </si>
  <si>
    <t>Total S5</t>
  </si>
  <si>
    <t>Total HS S6</t>
  </si>
  <si>
    <t>Total S6</t>
  </si>
  <si>
    <t>Total HS Samedi</t>
  </si>
  <si>
    <t>Total HS Dimanche</t>
  </si>
  <si>
    <t>HS 50%</t>
  </si>
  <si>
    <t>HS 100%</t>
  </si>
  <si>
    <t>Sarthe/Bourmont</t>
  </si>
  <si>
    <t>Tarif Horaire</t>
  </si>
  <si>
    <t>Vrecourt</t>
  </si>
  <si>
    <t>Heure Debut</t>
  </si>
  <si>
    <t>Heure Fin</t>
  </si>
  <si>
    <t>Total Journee</t>
  </si>
  <si>
    <t>Paniers</t>
  </si>
  <si>
    <t>Deplacement</t>
  </si>
  <si>
    <t>Heures Sup,</t>
  </si>
  <si>
    <t>Lieu Chantier</t>
  </si>
  <si>
    <t>Nbr Paniers</t>
  </si>
  <si>
    <t>Nbr Deplacements</t>
  </si>
  <si>
    <t>Semaine du Lundi au Samedi</t>
  </si>
  <si>
    <t>Dimanche Uniquement</t>
  </si>
  <si>
    <t>Total Sam &amp; Dim</t>
  </si>
  <si>
    <t>Bazoille</t>
  </si>
  <si>
    <t>Grafigny</t>
  </si>
  <si>
    <t>Salaire Brut</t>
  </si>
  <si>
    <t>Total Paniers</t>
  </si>
  <si>
    <t>Total Deplacements</t>
  </si>
  <si>
    <t>Indem. Fin de Mission</t>
  </si>
  <si>
    <t>Indem. C.P.</t>
  </si>
  <si>
    <t>Indem. Fin de mission</t>
  </si>
  <si>
    <t>Salaire Brut avec Prime</t>
  </si>
  <si>
    <t>Salaire Net avec prime</t>
  </si>
  <si>
    <t>Salaire Net hors prime</t>
  </si>
  <si>
    <t>Charge</t>
  </si>
  <si>
    <t>Dont Total Heures Sup.</t>
  </si>
  <si>
    <t>Avranville/Sauville</t>
  </si>
  <si>
    <t>Jussy</t>
  </si>
  <si>
    <t>IF(O19&gt;"8:00";sum((I18:I23)-(O18+O19));sum((K18:K23)-(O19))</t>
  </si>
  <si>
    <t>Mettre 0% Si Pas Interim</t>
  </si>
  <si>
    <t>&lt;= Mettre 0% Si Pas Interim</t>
  </si>
  <si>
    <t>Sauville/Divers 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</si>
</sst>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name val="Segoe U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Segoe U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Segoe UI"/>
      <family val="2"/>
    </font>
    <font>
      <sz val="11"/>
      <name val="Calibri"/>
      <family val="2"/>
    </font>
    <font>
      <b/>
      <sz val="11"/>
      <name val="Calibri"/>
      <color rgb="FFFF0000"/>
      <family val="2"/>
    </font>
    <font>
      <b/>
      <sz val="11"/>
      <name val="Calibri"/>
      <family val="2"/>
    </font>
    <font>
      <b/>
      <sz val="11"/>
      <name val="Calibri"/>
      <color rgb="FFFF0000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BFBFBF"/>
      </patternFill>
    </fill>
    <fill>
      <patternFill patternType="solid">
        <fgColor rgb="FFB9CDE5"/>
      </patternFill>
    </fill>
    <fill>
      <patternFill patternType="solid">
        <fgColor rgb="FFD9D9D9"/>
      </patternFill>
    </fill>
    <fill>
      <patternFill patternType="solid">
        <fgColor rgb="FFFCD5B5"/>
      </patternFill>
    </fill>
    <fill>
      <patternFill patternType="solid">
        <fgColor rgb="FFD7E4BC"/>
      </patternFill>
    </fill>
    <fill>
      <patternFill patternType="solid">
        <fgColor rgb="FFC3D69B"/>
      </patternFill>
    </fill>
    <fill>
      <patternFill patternType="none"/>
    </fill>
    <fill>
      <patternFill patternType="none"/>
    </fill>
    <fill>
      <patternFill patternType="solid">
        <fgColor rgb="FFFFFF66"/>
      </patternFill>
    </fill>
    <fill>
      <patternFill/>
    </fill>
    <fill>
      <patternFill/>
    </fill>
  </fills>
  <borders count="15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thick"/>
      <right style="none"/>
      <top style="thick"/>
      <bottom style="thick"/>
      <diagonal style="none"/>
    </border>
    <border diagonalDown="false" diagonalUp="false">
      <left style="none"/>
      <right style="none"/>
      <top style="thick"/>
      <bottom style="thick"/>
      <diagonal style="none"/>
    </border>
    <border diagonalDown="false" diagonalUp="false">
      <left style="none"/>
      <right style="thick"/>
      <top style="thick"/>
      <bottom style="thick"/>
      <diagonal style="none"/>
    </border>
    <border diagonalDown="false" diagonalUp="false">
      <left style="thick"/>
      <right style="none"/>
      <top style="thick"/>
      <bottom style="thick"/>
      <diagonal style="none"/>
    </border>
    <border diagonalDown="false" diagonalUp="false">
      <left style="none"/>
      <right style="none"/>
      <top style="thick"/>
      <bottom style="thick"/>
      <diagonal style="none"/>
    </border>
    <border diagonalDown="false" diagonalUp="false">
      <left style="none"/>
      <right style="thick"/>
      <top style="thick"/>
      <bottom style="thick"/>
      <diagonal style="none"/>
    </border>
    <border diagonalDown="false" diagonalUp="false">
      <left style="thick"/>
      <right style="none"/>
      <top style="thick"/>
      <bottom style="none"/>
      <diagonal style="none"/>
    </border>
    <border diagonalDown="false" diagonalUp="false">
      <left style="none"/>
      <right style="none"/>
      <top style="thick"/>
      <bottom style="thick"/>
      <diagonal style="none"/>
    </border>
    <border diagonalDown="false" diagonalUp="false">
      <left style="none"/>
      <right style="none"/>
      <top style="thick"/>
      <bottom style="none"/>
      <diagonal style="none"/>
    </border>
    <border diagonalDown="false" diagonalUp="false">
      <left style="thick"/>
      <right style="thick"/>
      <top style="thick"/>
      <bottom style="thick"/>
      <diagonal style="none"/>
    </border>
    <border diagonalDown="false" diagonalUp="false">
      <left style="thick"/>
      <right style="thick"/>
      <top style="thick"/>
      <bottom style="none"/>
      <diagonal style="none"/>
    </border>
    <border diagonalDown="false" diagonalUp="false">
      <left style="thick"/>
      <right style="none"/>
      <top style="none"/>
      <bottom style="thick"/>
      <diagonal style="none"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thin"/>
      <right style="none"/>
      <top style="thin"/>
      <bottom style="none"/>
      <diagonal style="none"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thick"/>
      <right style="none"/>
      <top style="none"/>
      <bottom style="thick"/>
      <diagonal style="none"/>
    </border>
    <border diagonalDown="false" diagonalUp="false">
      <left style="thin"/>
      <right style="none"/>
      <top style="thin"/>
      <bottom style="thin"/>
      <diagonal style="none"/>
    </border>
    <border diagonalDown="false" diagonalUp="false">
      <left style="thick"/>
      <right style="none"/>
      <top style="thin"/>
      <bottom style="thin"/>
      <diagonal style="none"/>
    </border>
    <border diagonalDown="false" diagonalUp="false">
      <left style="thick"/>
      <right style="thin"/>
      <top style="thin"/>
      <bottom style="thin"/>
      <diagonal style="none"/>
    </border>
    <border diagonalDown="false" diagonalUp="false">
      <left style="thin"/>
      <right style="none"/>
      <top style="thin"/>
      <bottom style="thin"/>
      <diagonal style="none"/>
    </border>
    <border diagonalDown="false" diagonalUp="false">
      <left style="none"/>
      <right style="none"/>
      <top style="none"/>
      <bottom style="none"/>
      <diagonal style="none"/>
    </border>
    <border diagonalDown="false" diagonalUp="false">
      <left style="thin"/>
      <right style="none"/>
      <top style="thin"/>
      <bottom style="none"/>
      <diagonal style="none"/>
    </border>
    <border diagonalDown="false" diagonalUp="false">
      <left style="thick"/>
      <right style="none"/>
      <top style="thin"/>
      <bottom style="none"/>
      <diagonal style="none"/>
    </border>
    <border diagonalDown="false" diagonalUp="false">
      <left style="thick"/>
      <right style="thin"/>
      <top style="thin"/>
      <bottom style="none"/>
      <diagonal style="none"/>
    </border>
    <border diagonalDown="false" diagonalUp="false">
      <left style="thin"/>
      <right style="none"/>
      <top style="thick"/>
      <bottom style="none"/>
      <diagonal style="none"/>
    </border>
    <border diagonalDown="false" diagonalUp="false">
      <left style="thin"/>
      <right style="none"/>
      <top style="thick"/>
      <bottom style="none"/>
      <diagonal style="none"/>
    </border>
    <border diagonalDown="false" diagonalUp="false">
      <left style="thick"/>
      <right style="none"/>
      <top style="thick"/>
      <bottom style="none"/>
      <diagonal style="none"/>
    </border>
    <border diagonalDown="false" diagonalUp="false">
      <left style="thick"/>
      <right style="thick"/>
      <top style="thick"/>
      <bottom style="none"/>
      <diagonal style="none"/>
    </border>
    <border diagonalDown="false" diagonalUp="false">
      <left style="thin"/>
      <right style="none"/>
      <top style="thin"/>
      <bottom style="thick"/>
      <diagonal style="none"/>
    </border>
    <border diagonalDown="false" diagonalUp="false">
      <left style="thin"/>
      <right style="none"/>
      <top style="thin"/>
      <bottom style="thick"/>
      <diagonal style="none"/>
    </border>
    <border diagonalDown="false" diagonalUp="false">
      <left style="thick"/>
      <right style="none"/>
      <top style="thin"/>
      <bottom style="thick"/>
      <diagonal style="none"/>
    </border>
    <border diagonalDown="false" diagonalUp="false">
      <left style="thick"/>
      <right style="thick"/>
      <top style="thin"/>
      <bottom style="thick"/>
      <diagonal style="none"/>
    </border>
  </borders>
  <cellStyleXfs count="1">
    <xf numFmtId="0" fontId="0" fillId="0" borderId="0"/>
  </cellStyleXfs>
  <cellXfs count="597">
    <xf numFmtId="0" fontId="0" fillId="0" borderId="0" xfId="0"/>
    <xf numFmtId="2" fontId="0" fillId="0" borderId="0" xfId="0" applyNumberFormat="1" applyFont="1" applyFill="1" applyBorder="1" applyAlignment="1" applyProtection="1"/>
    <xf numFmtId="165" fontId="0" fillId="7" borderId="20" xfId="0" applyNumberFormat="1" applyFont="1" applyFill="1" applyBorder="1" applyAlignment="1" applyProtection="1">
      <alignment horizontal="center" vertical="center"/>
    </xf>
    <xf numFmtId="164" fontId="1" fillId="4" borderId="15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  <xf numFmtId="2" fontId="1" fillId="5" borderId="7" xfId="0" applyNumberFormat="1" applyFont="1" applyFill="1" applyBorder="1" applyAlignment="1" applyProtection="1">
      <alignment horizontal="center" vertical="center"/>
    </xf>
    <xf numFmtId="2" fontId="3" fillId="5" borderId="14" xfId="0" applyNumberFormat="1" applyFont="1" applyFill="1" applyBorder="1" applyAlignment="1" applyProtection="1">
      <alignment horizontal="center" vertical="center"/>
    </xf>
    <xf numFmtId="2" fontId="1" fillId="7" borderId="7" xfId="0" applyNumberFormat="1" applyFont="1" applyFill="1" applyBorder="1" applyAlignment="1" applyProtection="1">
      <alignment horizontal="center" vertical="center"/>
    </xf>
    <xf numFmtId="2" fontId="3" fillId="7" borderId="4" xfId="0" applyNumberFormat="1" applyFont="1" applyFill="1" applyBorder="1" applyAlignment="1" applyProtection="1">
      <alignment horizontal="center" vertical="center"/>
    </xf>
    <xf numFmtId="2" fontId="4" fillId="5" borderId="4" xfId="0" applyNumberFormat="1" applyFont="1" applyFill="1" applyBorder="1" applyAlignment="1" applyProtection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 applyProtection="1">
      <alignment horizontal="center" vertical="center"/>
    </xf>
    <xf numFmtId="0" fontId="1" fillId="7" borderId="5" xfId="0" applyNumberFormat="1" applyFont="1" applyFill="1" applyBorder="1" applyAlignment="1" applyProtection="1">
      <alignment horizontal="center" vertical="center"/>
    </xf>
    <xf numFmtId="164" fontId="0" fillId="5" borderId="18" xfId="0" applyNumberFormat="1" applyFont="1" applyFill="1" applyBorder="1" applyAlignment="1" applyProtection="1">
      <alignment horizontal="center" vertical="center"/>
      <protection locked="0"/>
    </xf>
    <xf numFmtId="164" fontId="0" fillId="5" borderId="3" xfId="0" applyNumberFormat="1" applyFont="1" applyFill="1" applyBorder="1" applyAlignment="1" applyProtection="1">
      <alignment horizontal="center" vertical="center"/>
      <protection locked="0"/>
    </xf>
    <xf numFmtId="164" fontId="0" fillId="5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15" xfId="0" applyNumberFormat="1" applyFont="1" applyFill="1" applyBorder="1" applyAlignment="1" applyProtection="1">
      <alignment horizontal="center" vertical="center"/>
      <protection locked="0"/>
    </xf>
    <xf numFmtId="164" fontId="0" fillId="4" borderId="10" xfId="0" applyNumberFormat="1" applyFont="1" applyFill="1" applyBorder="1" applyAlignment="1" applyProtection="1">
      <alignment horizontal="center" vertical="center"/>
      <protection locked="0"/>
    </xf>
    <xf numFmtId="164" fontId="0" fillId="4" borderId="14" xfId="0" applyNumberFormat="1" applyFont="1" applyFill="1" applyBorder="1" applyAlignment="1" applyProtection="1">
      <alignment horizontal="center" vertical="center"/>
      <protection locked="0"/>
    </xf>
    <xf numFmtId="164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0" fillId="7" borderId="3" xfId="0" applyNumberFormat="1" applyFont="1" applyFill="1" applyBorder="1" applyAlignment="1" applyProtection="1">
      <alignment horizontal="center" vertical="center"/>
      <protection locked="0"/>
    </xf>
    <xf numFmtId="164" fontId="0" fillId="7" borderId="9" xfId="0" applyNumberFormat="1" applyFont="1" applyFill="1" applyBorder="1" applyAlignment="1" applyProtection="1">
      <alignment horizontal="center" vertical="center"/>
      <protection locked="0"/>
    </xf>
    <xf numFmtId="164" fontId="1" fillId="5" borderId="18" xfId="0" applyNumberFormat="1" applyFont="1" applyFill="1" applyBorder="1" applyAlignment="1" applyProtection="1">
      <alignment horizontal="center" vertical="center"/>
    </xf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9" xfId="0" applyNumberFormat="1" applyFont="1" applyFill="1" applyBorder="1" applyAlignment="1" applyProtection="1">
      <alignment horizontal="center" vertical="center"/>
    </xf>
    <xf numFmtId="164" fontId="1" fillId="7" borderId="17" xfId="0" applyNumberFormat="1" applyFont="1" applyFill="1" applyBorder="1" applyAlignment="1" applyProtection="1">
      <alignment horizontal="center" vertical="center"/>
    </xf>
    <xf numFmtId="164" fontId="1" fillId="7" borderId="3" xfId="0" applyNumberFormat="1" applyFont="1" applyFill="1" applyBorder="1" applyAlignment="1" applyProtection="1">
      <alignment horizontal="center" vertical="center"/>
    </xf>
    <xf numFmtId="164" fontId="1" fillId="7" borderId="9" xfId="0" applyNumberFormat="1" applyFont="1" applyFill="1" applyBorder="1" applyAlignment="1" applyProtection="1">
      <alignment horizontal="center" vertical="center"/>
    </xf>
    <xf numFmtId="164" fontId="1" fillId="5" borderId="17" xfId="0" applyNumberFormat="1" applyFont="1" applyFill="1" applyBorder="1" applyAlignment="1" applyProtection="1">
      <alignment horizontal="center" vertical="center"/>
    </xf>
    <xf numFmtId="164" fontId="1" fillId="7" borderId="18" xfId="0" applyNumberFormat="1" applyFont="1" applyFill="1" applyBorder="1" applyAlignment="1" applyProtection="1">
      <alignment horizontal="center" vertical="center"/>
    </xf>
    <xf numFmtId="1" fontId="0" fillId="5" borderId="18" xfId="0" applyNumberFormat="1" applyFont="1" applyFill="1" applyBorder="1" applyAlignment="1" applyProtection="1">
      <alignment horizontal="center" vertical="center"/>
      <protection locked="0"/>
    </xf>
    <xf numFmtId="1" fontId="0" fillId="5" borderId="3" xfId="0" applyNumberFormat="1" applyFont="1" applyFill="1" applyBorder="1" applyAlignment="1" applyProtection="1">
      <alignment horizontal="center" vertical="center"/>
      <protection locked="0"/>
    </xf>
    <xf numFmtId="1" fontId="0" fillId="5" borderId="9" xfId="0" applyNumberFormat="1" applyFont="1" applyFill="1" applyBorder="1" applyAlignment="1" applyProtection="1">
      <alignment horizontal="center" vertical="center"/>
      <protection locked="0"/>
    </xf>
    <xf numFmtId="1" fontId="0" fillId="4" borderId="15" xfId="0" applyNumberFormat="1" applyFont="1" applyFill="1" applyBorder="1" applyAlignment="1" applyProtection="1">
      <alignment horizontal="center" vertical="center"/>
      <protection locked="0"/>
    </xf>
    <xf numFmtId="1" fontId="0" fillId="4" borderId="14" xfId="0" applyNumberFormat="1" applyFont="1" applyFill="1" applyBorder="1" applyAlignment="1" applyProtection="1">
      <alignment horizontal="center" vertical="center"/>
      <protection locked="0"/>
    </xf>
    <xf numFmtId="1" fontId="0" fillId="7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3" xfId="0" applyNumberFormat="1" applyFont="1" applyFill="1" applyBorder="1" applyAlignment="1" applyProtection="1">
      <alignment horizontal="center" vertical="center"/>
      <protection locked="0"/>
    </xf>
    <xf numFmtId="1" fontId="0" fillId="7" borderId="9" xfId="0" applyNumberFormat="1" applyFont="1" applyFill="1" applyBorder="1" applyAlignment="1" applyProtection="1">
      <alignment horizontal="center" vertical="center"/>
      <protection locked="0"/>
    </xf>
    <xf numFmtId="1" fontId="0" fillId="5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1" fillId="5" borderId="16" xfId="0" applyNumberFormat="1" applyFont="1" applyFill="1" applyBorder="1" applyAlignment="1" applyProtection="1">
      <alignment horizontal="center" vertical="center"/>
    </xf>
    <xf numFmtId="164" fontId="1" fillId="5" borderId="6" xfId="0" applyNumberFormat="1" applyFont="1" applyFill="1" applyBorder="1" applyAlignment="1" applyProtection="1">
      <alignment horizontal="center" vertical="center"/>
    </xf>
    <xf numFmtId="164" fontId="1" fillId="5" borderId="11" xfId="0" applyNumberFormat="1" applyFont="1" applyFill="1" applyBorder="1" applyAlignment="1" applyProtection="1">
      <alignment horizontal="center" vertical="center"/>
    </xf>
    <xf numFmtId="164" fontId="1" fillId="7" borderId="16" xfId="0" applyNumberFormat="1" applyFont="1" applyFill="1" applyBorder="1" applyAlignment="1" applyProtection="1">
      <alignment horizontal="center" vertical="center"/>
    </xf>
    <xf numFmtId="164" fontId="1" fillId="7" borderId="6" xfId="0" applyNumberFormat="1" applyFont="1" applyFill="1" applyBorder="1" applyAlignment="1" applyProtection="1">
      <alignment horizontal="center" vertical="center"/>
    </xf>
    <xf numFmtId="164" fontId="1" fillId="7" borderId="11" xfId="0" applyNumberFormat="1" applyFont="1" applyFill="1" applyBorder="1" applyAlignment="1" applyProtection="1">
      <alignment horizontal="center" vertical="center"/>
    </xf>
    <xf numFmtId="164" fontId="1" fillId="7" borderId="2" xfId="0" applyNumberFormat="1" applyFont="1" applyFill="1" applyBorder="1" applyAlignment="1" applyProtection="1">
      <alignment horizontal="center" vertical="center"/>
    </xf>
    <xf numFmtId="164" fontId="1" fillId="7" borderId="7" xfId="0" applyNumberFormat="1" applyFont="1" applyFill="1" applyBorder="1" applyAlignment="1" applyProtection="1">
      <alignment horizontal="center" vertical="center"/>
    </xf>
    <xf numFmtId="164" fontId="1" fillId="5" borderId="2" xfId="0" applyNumberFormat="1" applyFont="1" applyFill="1" applyBorder="1" applyAlignment="1" applyProtection="1">
      <alignment horizontal="center" vertical="center"/>
    </xf>
    <xf numFmtId="164" fontId="1" fillId="5" borderId="7" xfId="0" applyNumberFormat="1" applyFont="1" applyFill="1" applyBorder="1" applyAlignment="1" applyProtection="1">
      <alignment horizontal="center" vertical="center"/>
    </xf>
    <xf numFmtId="0" fontId="5" fillId="0" borderId="25" xfId="0" applyNumberFormat="1" applyFont="1" applyFill="1" applyBorder="1" applyAlignment="1" applyProtection="1"/>
    <xf numFmtId="17" fontId="1" fillId="3" borderId="0" xfId="0" applyNumberFormat="1" applyFont="1" applyFill="1" applyBorder="1" applyAlignment="1" applyProtection="1"/>
    <xf numFmtId="0" fontId="1" fillId="3" borderId="0" xfId="0" applyNumberFormat="1" applyFont="1" applyFill="1" applyBorder="1" applyAlignment="1" applyProtection="1"/>
    <xf numFmtId="0" fontId="0" fillId="5" borderId="1" xfId="0" applyNumberFormat="1" applyFont="1" applyFill="1" applyBorder="1" applyAlignment="1" applyProtection="1"/>
    <xf numFmtId="164" fontId="0" fillId="5" borderId="5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4" fontId="0" fillId="5" borderId="9" xfId="0" applyNumberFormat="1" applyFont="1" applyFill="1" applyBorder="1" applyAlignment="1" applyProtection="1"/>
    <xf numFmtId="164" fontId="0" fillId="7" borderId="8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0" fillId="7" borderId="10" xfId="0" applyNumberFormat="1" applyFont="1" applyFill="1" applyBorder="1" applyAlignment="1" applyProtection="1"/>
    <xf numFmtId="164" fontId="0" fillId="7" borderId="13" xfId="0" applyNumberFormat="1" applyFont="1" applyFill="1" applyBorder="1" applyAlignment="1" applyProtection="1"/>
    <xf numFmtId="164" fontId="0" fillId="5" borderId="8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164" fontId="0" fillId="5" borderId="13" xfId="0" applyNumberFormat="1" applyFont="1" applyFill="1" applyBorder="1" applyAlignment="1" applyProtection="1"/>
    <xf numFmtId="0" fontId="0" fillId="7" borderId="19" xfId="0" applyNumberFormat="1" applyFont="1" applyFill="1" applyBorder="1" applyAlignment="1" applyProtection="1"/>
    <xf numFmtId="165" fontId="0" fillId="7" borderId="15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1" fillId="7" borderId="11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5" fontId="0" fillId="5" borderId="15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0" fontId="1" fillId="5" borderId="11" xfId="0" applyNumberFormat="1" applyFont="1" applyFill="1" applyBorder="1" applyAlignment="1" applyProtection="1">
      <alignment horizontal="center" vertical="center"/>
    </xf>
    <xf numFmtId="0" fontId="0" fillId="5" borderId="13" xfId="0" applyNumberFormat="1" applyFont="1" applyFill="1" applyBorder="1" applyAlignment="1" applyProtection="1"/>
    <xf numFmtId="0" fontId="0" fillId="7" borderId="17" xfId="0" applyNumberFormat="1" applyFont="1" applyFill="1" applyBorder="1" applyAlignment="1" applyProtection="1"/>
    <xf numFmtId="164" fontId="4" fillId="9" borderId="15" xfId="0" applyNumberFormat="1" applyFont="1" applyFill="1" applyBorder="1" applyAlignment="1" applyProtection="1">
      <protection locked="0"/>
    </xf>
    <xf numFmtId="0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15" xfId="0" applyNumberFormat="1" applyFont="1" applyFill="1" applyBorder="1" applyAlignment="1" applyProtection="1">
      <alignment horizontal="center" vertical="center"/>
      <protection locked="0"/>
    </xf>
    <xf numFmtId="165" fontId="1" fillId="9" borderId="10" xfId="0" applyNumberFormat="1" applyFont="1" applyFill="1" applyBorder="1" applyAlignment="1" applyProtection="1"/>
    <xf numFmtId="165" fontId="1" fillId="9" borderId="8" xfId="0" applyNumberFormat="1" applyFont="1" applyFill="1" applyBorder="1" applyAlignment="1" applyProtection="1"/>
    <xf numFmtId="165" fontId="1" fillId="9" borderId="15" xfId="0" applyNumberFormat="1" applyFont="1" applyFill="1" applyBorder="1" applyAlignment="1" applyProtection="1"/>
    <xf numFmtId="0" fontId="5" fillId="3" borderId="26" xfId="0" applyNumberFormat="1" applyFont="1" applyFill="1" applyBorder="1" applyAlignment="1"/>
    <xf numFmtId="0" fontId="0" fillId="0" borderId="27" xfId="0" applyNumberFormat="1" applyFont="1" applyFill="1" applyBorder="1" applyAlignment="1" applyProtection="1">
      <alignment textRotation="45"/>
    </xf>
    <xf numFmtId="0" fontId="0" fillId="0" borderId="28" xfId="0" applyNumberFormat="1" applyFont="1" applyFill="1" applyBorder="1" applyAlignment="1" applyProtection="1">
      <alignment textRotation="45"/>
    </xf>
    <xf numFmtId="0" fontId="1" fillId="8" borderId="29" xfId="0" applyNumberFormat="1" applyFont="1" applyFill="1" applyBorder="1" applyAlignment="1" applyProtection="1">
      <alignment textRotation="45"/>
    </xf>
    <xf numFmtId="0" fontId="1" fillId="8" borderId="30" xfId="0" applyNumberFormat="1" applyFont="1" applyFill="1" applyBorder="1" applyAlignment="1" applyProtection="1">
      <alignment textRotation="45"/>
    </xf>
    <xf numFmtId="0" fontId="1" fillId="5" borderId="31" xfId="0" applyNumberFormat="1" applyFont="1" applyFill="1" applyBorder="1" applyAlignment="1" applyProtection="1">
      <alignment horizontal="center" vertical="center"/>
    </xf>
    <xf numFmtId="0" fontId="0" fillId="5" borderId="32" xfId="0" applyNumberFormat="1" applyFont="1" applyFill="1" applyBorder="1" applyAlignment="1" applyProtection="1">
      <protection locked="0"/>
    </xf>
    <xf numFmtId="0" fontId="0" fillId="5" borderId="33" xfId="0" applyNumberFormat="1" applyFont="1" applyFill="1" applyBorder="1" applyAlignment="1" applyProtection="1">
      <protection locked="0"/>
    </xf>
    <xf numFmtId="0" fontId="0" fillId="5" borderId="34" xfId="0" applyNumberFormat="1" applyFont="1" applyFill="1" applyBorder="1" applyAlignment="1" applyProtection="1">
      <protection locked="0"/>
    </xf>
    <xf numFmtId="0" fontId="1" fillId="4" borderId="31" xfId="0" applyNumberFormat="1" applyFont="1" applyFill="1" applyBorder="1" applyAlignment="1" applyProtection="1">
      <alignment horizontal="center" vertical="center"/>
    </xf>
    <xf numFmtId="0" fontId="0" fillId="4" borderId="34" xfId="0" applyNumberFormat="1" applyFont="1" applyFill="1" applyBorder="1" applyAlignment="1" applyProtection="1">
      <protection locked="0"/>
    </xf>
    <xf numFmtId="0" fontId="0" fillId="4" borderId="35" xfId="0" applyNumberFormat="1" applyFont="1" applyFill="1" applyBorder="1" applyAlignment="1" applyProtection="1">
      <protection locked="0"/>
    </xf>
    <xf numFmtId="0" fontId="1" fillId="7" borderId="31" xfId="0" applyNumberFormat="1" applyFont="1" applyFill="1" applyBorder="1" applyAlignment="1" applyProtection="1">
      <alignment horizontal="center" vertical="center"/>
    </xf>
    <xf numFmtId="0" fontId="0" fillId="7" borderId="32" xfId="0" applyNumberFormat="1" applyFont="1" applyFill="1" applyBorder="1" applyAlignment="1" applyProtection="1">
      <protection locked="0"/>
    </xf>
    <xf numFmtId="0" fontId="0" fillId="7" borderId="33" xfId="0" applyNumberFormat="1" applyFont="1" applyFill="1" applyBorder="1" applyAlignment="1" applyProtection="1">
      <protection locked="0"/>
    </xf>
    <xf numFmtId="0" fontId="0" fillId="7" borderId="34" xfId="0" applyNumberFormat="1" applyFont="1" applyFill="1" applyBorder="1" applyAlignment="1" applyProtection="1">
      <protection locked="0"/>
    </xf>
    <xf numFmtId="0" fontId="1" fillId="7" borderId="36" xfId="0" applyNumberFormat="1" applyFont="1" applyFill="1" applyBorder="1" applyAlignment="1" applyProtection="1">
      <alignment horizontal="center" vertical="center"/>
    </xf>
    <xf numFmtId="0" fontId="1" fillId="7" borderId="37" xfId="0" applyNumberFormat="1" applyFont="1" applyFill="1" applyBorder="1" applyAlignment="1" applyProtection="1">
      <alignment horizontal="center" vertical="center"/>
    </xf>
    <xf numFmtId="164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8" xfId="0" applyNumberFormat="1" applyFont="1" applyFill="1" applyBorder="1" applyAlignment="1" applyProtection="1">
      <alignment horizontal="center" vertical="center"/>
    </xf>
    <xf numFmtId="1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9" xfId="0" applyNumberFormat="1" applyFont="1" applyFill="1" applyBorder="1" applyAlignment="1" applyProtection="1">
      <alignment horizontal="center" vertical="center"/>
    </xf>
    <xf numFmtId="0" fontId="0" fillId="7" borderId="40" xfId="0" applyNumberFormat="1" applyFont="1" applyFill="1" applyBorder="1" applyAlignment="1" applyProtection="1">
      <protection locked="0"/>
    </xf>
    <xf numFmtId="0" fontId="5" fillId="0" borderId="44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/>
    <xf numFmtId="165" fontId="0" fillId="5" borderId="47" xfId="0" applyNumberFormat="1" applyFont="1" applyFill="1" applyBorder="1" applyAlignment="1" applyProtection="1">
      <alignment horizontal="center" vertical="center"/>
    </xf>
    <xf numFmtId="164" fontId="0" fillId="5" borderId="48" xfId="0" applyNumberFormat="1" applyFont="1" applyFill="1" applyBorder="1" applyAlignment="1" applyProtection="1">
      <alignment horizontal="center" vertical="center"/>
    </xf>
    <xf numFmtId="2" fontId="1" fillId="5" borderId="50" xfId="0" applyNumberFormat="1" applyFont="1" applyFill="1" applyBorder="1" applyAlignment="1" applyProtection="1">
      <alignment horizontal="center" vertical="center"/>
    </xf>
    <xf numFmtId="164" fontId="0" fillId="5" borderId="33" xfId="0" applyNumberFormat="1" applyFont="1" applyFill="1" applyBorder="1" applyAlignment="1" applyProtection="1">
      <alignment horizontal="center" vertical="center"/>
    </xf>
    <xf numFmtId="165" fontId="6" fillId="5" borderId="53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/>
    <xf numFmtId="165" fontId="6" fillId="5" borderId="40" xfId="0" applyNumberFormat="1" applyFont="1" applyFill="1" applyBorder="1" applyAlignment="1" applyProtection="1">
      <alignment horizontal="center" vertical="center"/>
    </xf>
    <xf numFmtId="0" fontId="5" fillId="0" borderId="59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/>
    <xf numFmtId="165" fontId="0" fillId="7" borderId="47" xfId="0" applyNumberFormat="1" applyFont="1" applyFill="1" applyBorder="1" applyAlignment="1" applyProtection="1">
      <alignment horizontal="center" vertical="center"/>
    </xf>
    <xf numFmtId="164" fontId="0" fillId="7" borderId="35" xfId="0" applyNumberFormat="1" applyFont="1" applyFill="1" applyBorder="1" applyAlignment="1" applyProtection="1">
      <alignment horizontal="center" vertical="center"/>
    </xf>
    <xf numFmtId="2" fontId="1" fillId="7" borderId="50" xfId="0" applyNumberFormat="1" applyFont="1" applyFill="1" applyBorder="1" applyAlignment="1" applyProtection="1">
      <alignment horizontal="center" vertical="center"/>
    </xf>
    <xf numFmtId="164" fontId="0" fillId="7" borderId="33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/>
    <xf numFmtId="165" fontId="6" fillId="7" borderId="40" xfId="0" applyNumberFormat="1" applyFont="1" applyFill="1" applyBorder="1" applyAlignment="1" applyProtection="1">
      <alignment horizontal="center" vertical="center"/>
    </xf>
    <xf numFmtId="0" fontId="5" fillId="0" borderId="62" xfId="0" applyNumberFormat="1" applyFont="1" applyFill="1" applyBorder="1" applyAlignment="1" applyProtection="1"/>
    <xf numFmtId="164" fontId="0" fillId="5" borderId="35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/>
    <xf numFmtId="0" fontId="0" fillId="7" borderId="70" xfId="0" applyNumberFormat="1" applyFont="1" applyFill="1" applyBorder="1" applyAlignment="1" applyProtection="1">
      <alignment horizontal="center" vertical="center"/>
    </xf>
    <xf numFmtId="165" fontId="0" fillId="7" borderId="56" xfId="0" applyNumberFormat="1" applyFont="1" applyFill="1" applyBorder="1" applyAlignment="1" applyProtection="1">
      <alignment horizontal="center" vertical="center"/>
    </xf>
    <xf numFmtId="0" fontId="1" fillId="7" borderId="56" xfId="0" applyNumberFormat="1" applyFont="1" applyFill="1" applyBorder="1" applyAlignment="1" applyProtection="1">
      <alignment horizontal="center" vertical="center"/>
    </xf>
    <xf numFmtId="0" fontId="0" fillId="7" borderId="33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/>
    <xf numFmtId="0" fontId="0" fillId="7" borderId="40" xfId="0" applyNumberFormat="1" applyFont="1" applyFill="1" applyBorder="1" applyAlignment="1" applyProtection="1">
      <alignment horizontal="center" vertical="center"/>
    </xf>
    <xf numFmtId="165" fontId="0" fillId="5" borderId="69" xfId="0" applyNumberFormat="1" applyFont="1" applyFill="1" applyBorder="1" applyAlignment="1" applyProtection="1">
      <alignment horizontal="center" vertical="center"/>
    </xf>
    <xf numFmtId="0" fontId="0" fillId="5" borderId="69" xfId="0" applyNumberFormat="1" applyFont="1" applyFill="1" applyBorder="1" applyAlignment="1" applyProtection="1"/>
    <xf numFmtId="0" fontId="0" fillId="5" borderId="70" xfId="0" applyNumberFormat="1" applyFont="1" applyFill="1" applyBorder="1" applyAlignment="1" applyProtection="1">
      <alignment horizontal="center" vertical="center"/>
    </xf>
    <xf numFmtId="165" fontId="0" fillId="5" borderId="56" xfId="0" applyNumberFormat="1" applyFont="1" applyFill="1" applyBorder="1" applyAlignment="1" applyProtection="1">
      <alignment horizontal="center" vertical="center"/>
    </xf>
    <xf numFmtId="0" fontId="1" fillId="5" borderId="56" xfId="0" applyNumberFormat="1" applyFont="1" applyFill="1" applyBorder="1" applyAlignment="1" applyProtection="1">
      <alignment horizontal="center" vertical="center"/>
    </xf>
    <xf numFmtId="0" fontId="0" fillId="5" borderId="33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/>
    <xf numFmtId="0" fontId="0" fillId="5" borderId="40" xfId="0" applyNumberFormat="1" applyFont="1" applyFill="1" applyBorder="1" applyAlignment="1" applyProtection="1">
      <alignment horizontal="center" vertical="center"/>
    </xf>
    <xf numFmtId="0" fontId="0" fillId="7" borderId="46" xfId="0" applyNumberFormat="1" applyFont="1" applyFill="1" applyBorder="1" applyAlignment="1" applyProtection="1"/>
    <xf numFmtId="0" fontId="0" fillId="7" borderId="47" xfId="0" applyNumberFormat="1" applyFont="1" applyFill="1" applyBorder="1" applyAlignment="1" applyProtection="1">
      <alignment horizontal="center" vertical="center"/>
    </xf>
    <xf numFmtId="0" fontId="0" fillId="7" borderId="65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/>
    <xf numFmtId="0" fontId="0" fillId="7" borderId="74" xfId="0" applyNumberFormat="1" applyFont="1" applyFill="1" applyBorder="1" applyAlignment="1" applyProtection="1">
      <alignment horizontal="center" vertical="center"/>
    </xf>
    <xf numFmtId="0" fontId="1" fillId="9" borderId="70" xfId="0" applyNumberFormat="1" applyFont="1" applyFill="1" applyBorder="1" applyAlignment="1" applyProtection="1">
      <alignment horizontal="center" vertical="center"/>
    </xf>
    <xf numFmtId="0" fontId="1" fillId="9" borderId="58" xfId="0" applyNumberFormat="1" applyFont="1" applyFill="1" applyBorder="1" applyAlignment="1" applyProtection="1">
      <alignment horizontal="center" vertical="center"/>
    </xf>
    <xf numFmtId="10" fontId="1" fillId="9" borderId="12" xfId="0" applyNumberFormat="1" applyFont="1" applyFill="1" applyBorder="1" applyAlignment="1" applyProtection="1">
      <alignment horizontal="center" vertical="center"/>
    </xf>
    <xf numFmtId="10" fontId="1" fillId="9" borderId="10" xfId="0" applyNumberFormat="1" applyFont="1" applyFill="1" applyBorder="1" applyAlignment="1" applyProtection="1">
      <alignment horizontal="center" vertical="center"/>
    </xf>
    <xf numFmtId="10" fontId="1" fillId="9" borderId="15" xfId="0" applyNumberFormat="1" applyFont="1" applyFill="1" applyBorder="1" applyAlignment="1" applyProtection="1"/>
    <xf numFmtId="10" fontId="1" fillId="9" borderId="12" xfId="0" applyNumberFormat="1" applyFont="1" applyFill="1" applyBorder="1" applyAlignment="1" applyProtection="1"/>
    <xf numFmtId="10" fontId="1" fillId="9" borderId="10" xfId="0" applyNumberFormat="1" applyFont="1" applyFill="1" applyBorder="1" applyAlignment="1" applyProtection="1"/>
    <xf numFmtId="0" fontId="8" fillId="0" borderId="77" xfId="0" applyNumberFormat="1" applyFont="1" applyFill="1" applyBorder="1" applyAlignment="1"/>
    <xf numFmtId="164" fontId="1" fillId="0" borderId="0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7" fillId="0" borderId="77" xfId="0" applyNumberFormat="1" applyFont="1" applyFill="1" applyBorder="1" applyAlignment="1" applyProtection="1"/>
    <xf numFmtId="0" fontId="8" fillId="8" borderId="79" xfId="0" applyNumberFormat="1" applyFont="1" applyFill="1" applyBorder="1" applyAlignment="1"/>
    <xf numFmtId="10" fontId="8" fillId="8" borderId="10" xfId="0" applyNumberFormat="1" applyFont="1" applyFill="1" applyBorder="1" applyAlignment="1"/>
    <xf numFmtId="0" fontId="7" fillId="0" borderId="85" xfId="0" applyNumberFormat="1" applyFont="1" applyFill="1" applyBorder="1" applyAlignment="1" applyProtection="1"/>
    <xf numFmtId="2" fontId="8" fillId="8" borderId="96" xfId="0" applyNumberFormat="1" applyFont="1" applyFill="1" applyBorder="1" applyAlignment="1" applyProtection="1">
      <alignment horizontal="right" indent="1"/>
    </xf>
    <xf numFmtId="2" fontId="8" fillId="8" borderId="97" xfId="0" applyNumberFormat="1" applyFont="1" applyFill="1" applyBorder="1" applyAlignment="1" applyProtection="1">
      <alignment horizontal="right" indent="1"/>
    </xf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center" vertical="center"/>
    </xf>
    <xf numFmtId="0" fontId="7" fillId="0" borderId="100" xfId="0" applyNumberFormat="1" applyFont="1" applyFill="1" applyBorder="1" applyAlignment="1" applyProtection="1"/>
    <xf numFmtId="0" fontId="7" fillId="0" borderId="101" xfId="0" applyNumberFormat="1" applyFont="1" applyFill="1" applyBorder="1" applyAlignment="1" applyProtection="1"/>
    <xf numFmtId="0" fontId="7" fillId="0" borderId="102" xfId="0" applyNumberFormat="1" applyFont="1" applyFill="1" applyBorder="1" applyAlignment="1" applyProtection="1"/>
    <xf numFmtId="0" fontId="0" fillId="7" borderId="63" xfId="0" applyNumberFormat="1" applyFont="1" applyFill="1" applyBorder="1" applyAlignment="1" applyProtection="1">
      <alignment horizontal="left" indent="1"/>
    </xf>
    <xf numFmtId="0" fontId="0" fillId="7" borderId="49" xfId="0" applyNumberFormat="1" applyFont="1" applyFill="1" applyBorder="1" applyAlignment="1" applyProtection="1">
      <alignment horizontal="left" indent="1"/>
    </xf>
    <xf numFmtId="0" fontId="9" fillId="7" borderId="55" xfId="0" applyNumberFormat="1" applyFont="1" applyFill="1" applyBorder="1" applyAlignment="1" applyProtection="1">
      <alignment horizontal="left" indent="1"/>
    </xf>
    <xf numFmtId="0" fontId="0" fillId="7" borderId="73" xfId="0" applyNumberFormat="1" applyFont="1" applyFill="1" applyBorder="1" applyAlignment="1" applyProtection="1">
      <alignment horizontal="left" indent="1"/>
    </xf>
    <xf numFmtId="0" fontId="7" fillId="7" borderId="57" xfId="0" applyNumberFormat="1" applyFont="1" applyFill="1" applyBorder="1" applyAlignment="1" applyProtection="1">
      <alignment horizontal="left" indent="1"/>
    </xf>
    <xf numFmtId="0" fontId="0" fillId="5" borderId="68" xfId="0" applyNumberFormat="1" applyFont="1" applyFill="1" applyBorder="1" applyAlignment="1" applyProtection="1">
      <alignment horizontal="left" indent="1"/>
    </xf>
    <xf numFmtId="0" fontId="0" fillId="5" borderId="64" xfId="0" applyNumberFormat="1" applyFont="1" applyFill="1" applyBorder="1" applyAlignment="1" applyProtection="1">
      <alignment horizontal="left" indent="1"/>
    </xf>
    <xf numFmtId="0" fontId="9" fillId="5" borderId="55" xfId="0" applyNumberFormat="1" applyFont="1" applyFill="1" applyBorder="1" applyAlignment="1" applyProtection="1">
      <alignment horizontal="left" indent="1"/>
    </xf>
    <xf numFmtId="0" fontId="0" fillId="5" borderId="61" xfId="0" applyNumberFormat="1" applyFont="1" applyFill="1" applyBorder="1" applyAlignment="1" applyProtection="1">
      <alignment horizontal="left" indent="1"/>
    </xf>
    <xf numFmtId="0" fontId="0" fillId="5" borderId="36" xfId="0" applyNumberFormat="1" applyFont="1" applyFill="1" applyBorder="1" applyAlignment="1" applyProtection="1">
      <alignment horizontal="left" indent="1"/>
    </xf>
    <xf numFmtId="0" fontId="0" fillId="6" borderId="64" xfId="0" applyNumberFormat="1" applyFont="1" applyFill="1" applyBorder="1" applyAlignment="1" applyProtection="1">
      <alignment horizontal="left" indent="1"/>
    </xf>
    <xf numFmtId="0" fontId="0" fillId="6" borderId="54" xfId="0" applyNumberFormat="1" applyFont="1" applyFill="1" applyBorder="1" applyAlignment="1" applyProtection="1">
      <alignment horizontal="left" indent="1"/>
    </xf>
    <xf numFmtId="0" fontId="0" fillId="6" borderId="55" xfId="0" applyNumberFormat="1" applyFont="1" applyFill="1" applyBorder="1" applyAlignment="1" applyProtection="1">
      <alignment horizontal="left" indent="1"/>
    </xf>
    <xf numFmtId="0" fontId="0" fillId="5" borderId="71" xfId="0" applyNumberFormat="1" applyFont="1" applyFill="1" applyBorder="1" applyAlignment="1" applyProtection="1">
      <alignment horizontal="left" indent="1"/>
    </xf>
    <xf numFmtId="0" fontId="0" fillId="6" borderId="49" xfId="0" applyNumberFormat="1" applyFont="1" applyFill="1" applyBorder="1" applyAlignment="1" applyProtection="1">
      <alignment horizontal="left" indent="1"/>
    </xf>
    <xf numFmtId="0" fontId="0" fillId="6" borderId="57" xfId="0" applyNumberFormat="1" applyFont="1" applyFill="1" applyBorder="1" applyAlignment="1" applyProtection="1">
      <alignment horizontal="left" indent="1"/>
    </xf>
    <xf numFmtId="0" fontId="0" fillId="7" borderId="68" xfId="0" applyNumberFormat="1" applyFont="1" applyFill="1" applyBorder="1" applyAlignment="1" applyProtection="1">
      <alignment horizontal="left" indent="1"/>
    </xf>
    <xf numFmtId="0" fontId="0" fillId="7" borderId="64" xfId="0" applyNumberFormat="1" applyFont="1" applyFill="1" applyBorder="1" applyAlignment="1" applyProtection="1">
      <alignment horizontal="left" indent="1"/>
    </xf>
    <xf numFmtId="0" fontId="0" fillId="7" borderId="61" xfId="0" applyNumberFormat="1" applyFont="1" applyFill="1" applyBorder="1" applyAlignment="1" applyProtection="1">
      <alignment horizontal="left" indent="1"/>
    </xf>
    <xf numFmtId="0" fontId="0" fillId="7" borderId="36" xfId="0" applyNumberFormat="1" applyFont="1" applyFill="1" applyBorder="1" applyAlignment="1" applyProtection="1">
      <alignment horizontal="left" indent="1"/>
    </xf>
    <xf numFmtId="0" fontId="0" fillId="5" borderId="60" xfId="0" applyNumberFormat="1" applyFont="1" applyFill="1" applyBorder="1" applyAlignment="1" applyProtection="1">
      <alignment horizontal="left" indent="1"/>
    </xf>
    <xf numFmtId="0" fontId="0" fillId="5" borderId="31" xfId="0" applyNumberFormat="1" applyFont="1" applyFill="1" applyBorder="1" applyAlignment="1" applyProtection="1">
      <alignment horizontal="left" indent="1"/>
    </xf>
    <xf numFmtId="0" fontId="0" fillId="5" borderId="63" xfId="0" applyNumberFormat="1" applyFont="1" applyFill="1" applyBorder="1" applyAlignment="1" applyProtection="1">
      <alignment horizontal="left" indent="1"/>
    </xf>
    <xf numFmtId="0" fontId="0" fillId="6" borderId="66" xfId="0" applyNumberFormat="1" applyFont="1" applyFill="1" applyBorder="1" applyAlignment="1" applyProtection="1">
      <alignment horizontal="left" indent="1"/>
    </xf>
    <xf numFmtId="0" fontId="0" fillId="7" borderId="60" xfId="0" applyNumberFormat="1" applyFont="1" applyFill="1" applyBorder="1" applyAlignment="1" applyProtection="1">
      <alignment horizontal="left" indent="1"/>
    </xf>
    <xf numFmtId="0" fontId="0" fillId="7" borderId="31" xfId="0" applyNumberFormat="1" applyFont="1" applyFill="1" applyBorder="1" applyAlignment="1" applyProtection="1">
      <alignment horizontal="left" indent="1"/>
    </xf>
    <xf numFmtId="0" fontId="0" fillId="5" borderId="45" xfId="0" applyNumberFormat="1" applyFont="1" applyFill="1" applyBorder="1" applyAlignment="1" applyProtection="1">
      <alignment horizontal="left" indent="1"/>
    </xf>
    <xf numFmtId="0" fontId="9" fillId="5" borderId="49" xfId="0" applyNumberFormat="1" applyFont="1" applyFill="1" applyBorder="1" applyAlignment="1" applyProtection="1">
      <alignment horizontal="left" indent="1"/>
    </xf>
    <xf numFmtId="0" fontId="0" fillId="5" borderId="51" xfId="0" applyNumberFormat="1" applyFont="1" applyFill="1" applyBorder="1" applyAlignment="1" applyProtection="1">
      <alignment horizontal="left" indent="1"/>
    </xf>
    <xf numFmtId="0" fontId="0" fillId="5" borderId="52" xfId="0" applyNumberFormat="1" applyFont="1" applyFill="1" applyBorder="1" applyAlignment="1" applyProtection="1">
      <alignment horizontal="left" indent="1"/>
    </xf>
    <xf numFmtId="0" fontId="0" fillId="6" borderId="31" xfId="0" applyNumberFormat="1" applyFont="1" applyFill="1" applyBorder="1" applyAlignment="1" applyProtection="1">
      <alignment horizontal="left" indent="1"/>
    </xf>
    <xf numFmtId="165" fontId="0" fillId="5" borderId="47" xfId="0" applyNumberFormat="1" applyFont="1" applyFill="1" applyBorder="1" applyAlignment="1" applyProtection="1">
      <alignment horizontal="right" indent="1"/>
    </xf>
    <xf numFmtId="164" fontId="0" fillId="6" borderId="48" xfId="0" applyNumberFormat="1" applyFont="1" applyFill="1" applyBorder="1" applyAlignment="1" applyProtection="1">
      <alignment horizontal="right" indent="1"/>
    </xf>
    <xf numFmtId="165" fontId="0" fillId="6" borderId="50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vertical="center" indent="1"/>
    </xf>
    <xf numFmtId="165" fontId="9" fillId="6" borderId="56" xfId="0" applyNumberFormat="1" applyFont="1" applyFill="1" applyBorder="1" applyAlignment="1" applyProtection="1">
      <alignment horizontal="right" vertical="center" indent="1"/>
    </xf>
    <xf numFmtId="0" fontId="1" fillId="6" borderId="58" xfId="0" applyNumberFormat="1" applyFont="1" applyFill="1" applyBorder="1" applyAlignment="1" applyProtection="1">
      <alignment horizontal="right" vertical="center" indent="1"/>
    </xf>
    <xf numFmtId="0" fontId="0" fillId="3" borderId="7" xfId="0" applyNumberFormat="1" applyFont="1" applyFill="1" applyBorder="1" applyAlignment="1" applyProtection="1">
      <alignment horizontal="right" indent="1"/>
    </xf>
    <xf numFmtId="165" fontId="0" fillId="7" borderId="30" xfId="0" applyNumberFormat="1" applyFont="1" applyFill="1" applyBorder="1" applyAlignment="1" applyProtection="1">
      <alignment horizontal="right" indent="1"/>
    </xf>
    <xf numFmtId="164" fontId="0" fillId="6" borderId="65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indent="1"/>
    </xf>
    <xf numFmtId="165" fontId="9" fillId="6" borderId="56" xfId="0" applyNumberFormat="1" applyFont="1" applyFill="1" applyBorder="1" applyAlignment="1" applyProtection="1">
      <alignment horizontal="right" indent="1"/>
    </xf>
    <xf numFmtId="0" fontId="0" fillId="0" borderId="7" xfId="0" applyNumberFormat="1" applyFont="1" applyFill="1" applyBorder="1" applyAlignment="1" applyProtection="1">
      <alignment horizontal="right" indent="1"/>
    </xf>
    <xf numFmtId="165" fontId="0" fillId="5" borderId="30" xfId="0" applyNumberFormat="1" applyFont="1" applyFill="1" applyBorder="1" applyAlignment="1" applyProtection="1">
      <alignment horizontal="right" indent="1"/>
    </xf>
    <xf numFmtId="0" fontId="1" fillId="6" borderId="67" xfId="0" applyNumberFormat="1" applyFont="1" applyFill="1" applyBorder="1" applyAlignment="1" applyProtection="1">
      <alignment horizontal="right" indent="1"/>
    </xf>
    <xf numFmtId="0" fontId="1" fillId="6" borderId="58" xfId="0" applyNumberFormat="1" applyFont="1" applyFill="1" applyBorder="1" applyAlignment="1" applyProtection="1">
      <alignment horizontal="right" indent="1"/>
    </xf>
    <xf numFmtId="165" fontId="0" fillId="5" borderId="72" xfId="0" applyNumberFormat="1" applyFont="1" applyFill="1" applyBorder="1" applyAlignment="1" applyProtection="1">
      <alignment horizontal="right" indent="1"/>
    </xf>
    <xf numFmtId="0" fontId="7" fillId="0" borderId="98" xfId="0" applyNumberFormat="1" applyFont="1" applyFill="1" applyBorder="1" applyAlignment="1" applyProtection="1"/>
    <xf numFmtId="0" fontId="7" fillId="0" borderId="103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right" indent="1"/>
    </xf>
    <xf numFmtId="0" fontId="0" fillId="10" borderId="104" xfId="0" applyNumberFormat="1" applyFont="1" applyFill="1" applyBorder="1" applyAlignment="1" applyProtection="1">
      <alignment horizontal="left" indent="1"/>
    </xf>
    <xf numFmtId="165" fontId="0" fillId="10" borderId="105" xfId="0" applyNumberFormat="1" applyFont="1" applyFill="1" applyBorder="1" applyAlignment="1" applyProtection="1">
      <alignment horizontal="right" indent="1"/>
    </xf>
    <xf numFmtId="0" fontId="0" fillId="11" borderId="106" xfId="0" applyNumberFormat="1" applyFont="1" applyFill="1" applyBorder="1" applyAlignment="1" applyProtection="1">
      <alignment horizontal="left" indent="1"/>
    </xf>
    <xf numFmtId="164" fontId="0" fillId="11" borderId="107" xfId="0" applyNumberFormat="1" applyFont="1" applyFill="1" applyBorder="1" applyAlignment="1" applyProtection="1">
      <alignment horizontal="right" indent="1"/>
    </xf>
    <xf numFmtId="0" fontId="0" fillId="11" borderId="108" xfId="0" applyNumberFormat="1" applyFont="1" applyFill="1" applyBorder="1" applyAlignment="1" applyProtection="1">
      <alignment horizontal="left" indent="1"/>
    </xf>
    <xf numFmtId="165" fontId="0" fillId="11" borderId="109" xfId="0" applyNumberFormat="1" applyFont="1" applyFill="1" applyBorder="1" applyAlignment="1" applyProtection="1">
      <alignment horizontal="right" indent="1"/>
    </xf>
    <xf numFmtId="0" fontId="0" fillId="11" borderId="110" xfId="0" applyNumberFormat="1" applyFont="1" applyFill="1" applyBorder="1" applyAlignment="1" applyProtection="1">
      <alignment horizontal="left" indent="1"/>
    </xf>
    <xf numFmtId="165" fontId="9" fillId="11" borderId="107" xfId="0" applyNumberFormat="1" applyFont="1" applyFill="1" applyBorder="1" applyAlignment="1" applyProtection="1">
      <alignment horizontal="right" indent="1"/>
    </xf>
    <xf numFmtId="0" fontId="0" fillId="11" borderId="107" xfId="0" applyNumberFormat="1" applyFont="1" applyFill="1" applyBorder="1" applyAlignment="1" applyProtection="1">
      <alignment horizontal="right" indent="1"/>
    </xf>
    <xf numFmtId="0" fontId="0" fillId="11" borderId="111" xfId="0" applyNumberFormat="1" applyFont="1" applyFill="1" applyBorder="1" applyAlignment="1" applyProtection="1">
      <alignment horizontal="left" indent="1"/>
    </xf>
    <xf numFmtId="0" fontId="0" fillId="11" borderId="112" xfId="0" applyNumberFormat="1" applyFont="1" applyFill="1" applyBorder="1" applyAlignment="1" applyProtection="1">
      <alignment horizontal="right" indent="1"/>
    </xf>
    <xf numFmtId="0" fontId="1" fillId="7" borderId="35" xfId="0" applyNumberFormat="1" applyFont="1" applyFill="1" applyBorder="1" applyAlignment="1" applyProtection="1">
      <alignment horizontal="center" vertical="center"/>
    </xf>
    <xf numFmtId="0" fontId="1" fillId="7" borderId="21" xfId="0" applyNumberFormat="1" applyFont="1" applyFill="1" applyBorder="1" applyAlignment="1" applyProtection="1">
      <alignment horizontal="center" vertical="center"/>
    </xf>
    <xf numFmtId="2" fontId="10" fillId="7" borderId="17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protection hidden="1"/>
    </xf>
    <xf numFmtId="17" fontId="1" fillId="2" borderId="0" xfId="0" applyNumberFormat="1" applyFont="1" applyFill="1" applyBorder="1" applyAlignment="1" applyProtection="1">
      <protection locked="0"/>
    </xf>
    <xf numFmtId="0" fontId="0" fillId="0" borderId="0" xfId="0" applyNumberFormat="1" applyFont="1" applyFill="1" applyBorder="1" applyAlignment="1" applyProtection="1"/>
    <xf numFmtId="0" fontId="11" fillId="0" borderId="113" xfId="0" applyNumberFormat="1" applyFont="1" applyFill="1" applyBorder="1" applyAlignment="1" applyProtection="1"/>
    <xf numFmtId="2" fontId="12" fillId="8" borderId="114" xfId="0" applyNumberFormat="1" applyFont="1" applyFill="1" applyBorder="1" applyAlignment="1" applyProtection="1">
      <alignment horizontal="right" indent="1"/>
    </xf>
    <xf numFmtId="0" fontId="11" fillId="0" borderId="115" xfId="0" applyNumberFormat="1" applyFont="1" applyFill="1" applyBorder="1" applyAlignment="1" applyProtection="1"/>
    <xf numFmtId="0" fontId="12" fillId="0" borderId="119" xfId="0" applyNumberFormat="1" applyFont="1" applyFill="1" applyBorder="1" applyAlignment="1" applyProtection="1"/>
    <xf numFmtId="0" fontId="12" fillId="8" borderId="120" xfId="0" applyNumberFormat="1" applyFont="1" applyFill="1" applyBorder="1" applyAlignment="1" applyProtection="1">
      <alignment horizontal="right" indent="1"/>
    </xf>
    <xf numFmtId="0" fontId="1" fillId="8" borderId="41" xfId="0" applyNumberFormat="1" applyFont="1" applyFill="1" applyBorder="1" applyAlignment="1" applyProtection="1">
      <alignment horizontal="center" vertical="center"/>
    </xf>
    <xf numFmtId="0" fontId="1" fillId="8" borderId="42" xfId="0" applyNumberFormat="1" applyFont="1" applyFill="1" applyBorder="1" applyAlignment="1" applyProtection="1">
      <alignment horizontal="center" vertical="center"/>
    </xf>
    <xf numFmtId="0" fontId="1" fillId="8" borderId="43" xfId="0" applyNumberFormat="1" applyFont="1" applyFill="1" applyBorder="1" applyAlignment="1" applyProtection="1">
      <alignment horizontal="center" vertical="center"/>
    </xf>
    <xf numFmtId="0" fontId="1" fillId="9" borderId="10" xfId="0" applyNumberFormat="1" applyFont="1" applyFill="1" applyBorder="1" applyAlignment="1" applyProtection="1"/>
    <xf numFmtId="0" fontId="1" fillId="9" borderId="17" xfId="0" applyNumberFormat="1" applyFont="1" applyFill="1" applyBorder="1" applyAlignment="1" applyProtection="1"/>
    <xf numFmtId="0" fontId="1" fillId="9" borderId="22" xfId="0" applyNumberFormat="1" applyFont="1" applyFill="1" applyBorder="1" applyAlignment="1" applyProtection="1"/>
    <xf numFmtId="0" fontId="1" fillId="9" borderId="23" xfId="0" applyNumberFormat="1" applyFont="1" applyFill="1" applyBorder="1" applyAlignment="1" applyProtection="1"/>
    <xf numFmtId="0" fontId="1" fillId="9" borderId="15" xfId="0" applyNumberFormat="1" applyFont="1" applyFill="1" applyBorder="1" applyAlignment="1" applyProtection="1"/>
    <xf numFmtId="0" fontId="1" fillId="9" borderId="11" xfId="0" applyNumberFormat="1" applyFont="1" applyFill="1" applyBorder="1" applyAlignment="1" applyProtection="1"/>
    <xf numFmtId="0" fontId="2" fillId="9" borderId="24" xfId="0" applyNumberFormat="1" applyFont="1" applyFill="1" applyBorder="1" applyAlignment="1" applyProtection="1"/>
    <xf numFmtId="0" fontId="1" fillId="9" borderId="21" xfId="0" applyNumberFormat="1" applyFont="1" applyFill="1" applyBorder="1" applyAlignment="1" applyProtection="1"/>
    <xf numFmtId="0" fontId="1" fillId="8" borderId="27" xfId="0" applyNumberFormat="1" applyFont="1" applyFill="1" applyBorder="1" applyAlignment="1" applyProtection="1">
      <alignment horizontal="left" indent="1"/>
    </xf>
    <xf numFmtId="0" fontId="1" fillId="8" borderId="28" xfId="0" applyNumberFormat="1" applyFont="1" applyFill="1" applyBorder="1" applyAlignment="1" applyProtection="1">
      <alignment horizontal="left" indent="1"/>
    </xf>
    <xf numFmtId="0" fontId="8" fillId="8" borderId="86" xfId="0" applyNumberFormat="1" applyFont="1" applyFill="1" applyBorder="1" applyAlignment="1" applyProtection="1">
      <alignment horizontal="left" indent="1"/>
    </xf>
    <xf numFmtId="0" fontId="8" fillId="8" borderId="75" xfId="0" applyNumberFormat="1" applyFont="1" applyFill="1" applyBorder="1" applyAlignment="1" applyProtection="1">
      <alignment horizontal="right" indent="1"/>
    </xf>
    <xf numFmtId="0" fontId="8" fillId="8" borderId="30" xfId="0" applyNumberFormat="1" applyFont="1" applyFill="1" applyBorder="1" applyAlignment="1" applyProtection="1">
      <alignment horizontal="right" indent="1"/>
    </xf>
    <xf numFmtId="0" fontId="1" fillId="8" borderId="87" xfId="0" applyNumberFormat="1" applyFont="1" applyFill="1" applyBorder="1" applyAlignment="1" applyProtection="1">
      <alignment horizontal="left" indent="1"/>
    </xf>
    <xf numFmtId="0" fontId="1" fillId="8" borderId="15" xfId="0" applyNumberFormat="1" applyFont="1" applyFill="1" applyBorder="1" applyAlignment="1" applyProtection="1">
      <alignment horizontal="left" indent="1"/>
    </xf>
    <xf numFmtId="0" fontId="8" fillId="8" borderId="81" xfId="0" applyNumberFormat="1" applyFont="1" applyFill="1" applyBorder="1" applyAlignment="1" applyProtection="1">
      <alignment horizontal="left" indent="1"/>
    </xf>
    <xf numFmtId="0" fontId="8" fillId="8" borderId="80" xfId="0" applyNumberFormat="1" applyFont="1" applyFill="1" applyBorder="1" applyAlignment="1" applyProtection="1">
      <alignment horizontal="right" indent="1"/>
    </xf>
    <xf numFmtId="0" fontId="8" fillId="8" borderId="88" xfId="0" applyNumberFormat="1" applyFont="1" applyFill="1" applyBorder="1" applyAlignment="1" applyProtection="1">
      <alignment horizontal="right" indent="1"/>
    </xf>
    <xf numFmtId="0" fontId="1" fillId="8" borderId="11" xfId="0" applyNumberFormat="1" applyFont="1" applyFill="1" applyBorder="1" applyAlignment="1" applyProtection="1">
      <alignment horizontal="left" indent="1"/>
    </xf>
    <xf numFmtId="0" fontId="8" fillId="8" borderId="89" xfId="0" applyNumberFormat="1" applyFont="1" applyFill="1" applyBorder="1" applyAlignment="1" applyProtection="1">
      <alignment horizontal="left" indent="1"/>
    </xf>
    <xf numFmtId="0" fontId="8" fillId="8" borderId="78" xfId="0" applyNumberFormat="1" applyFont="1" applyFill="1" applyBorder="1" applyAlignment="1" applyProtection="1">
      <alignment horizontal="left" indent="1"/>
    </xf>
    <xf numFmtId="0" fontId="8" fillId="8" borderId="83" xfId="0" applyNumberFormat="1" applyFont="1" applyFill="1" applyBorder="1" applyAlignment="1" applyProtection="1">
      <alignment horizontal="left" indent="1"/>
    </xf>
    <xf numFmtId="0" fontId="12" fillId="8" borderId="116" xfId="0" applyNumberFormat="1" applyFont="1" applyFill="1" applyBorder="1" applyAlignment="1" applyProtection="1">
      <alignment horizontal="left" indent="1"/>
    </xf>
    <xf numFmtId="0" fontId="12" fillId="8" borderId="117" xfId="0" applyNumberFormat="1" applyFont="1" applyFill="1" applyBorder="1" applyAlignment="1" applyProtection="1">
      <alignment horizontal="left" indent="1"/>
    </xf>
    <xf numFmtId="0" fontId="12" fillId="8" borderId="118" xfId="0" applyNumberFormat="1" applyFont="1" applyFill="1" applyBorder="1" applyAlignment="1" applyProtection="1">
      <alignment horizontal="left" indent="1"/>
    </xf>
    <xf numFmtId="0" fontId="8" fillId="9" borderId="63" xfId="0" applyNumberFormat="1" applyFont="1" applyFill="1" applyBorder="1" applyAlignment="1" applyProtection="1">
      <alignment horizontal="left" indent="1"/>
    </xf>
    <xf numFmtId="0" fontId="1" fillId="9" borderId="75" xfId="0" applyNumberFormat="1" applyFont="1" applyFill="1" applyBorder="1" applyAlignment="1" applyProtection="1">
      <alignment horizontal="left" indent="1"/>
    </xf>
    <xf numFmtId="2" fontId="8" fillId="8" borderId="82" xfId="0" applyNumberFormat="1" applyFont="1" applyFill="1" applyBorder="1" applyAlignment="1" applyProtection="1">
      <alignment horizontal="right" indent="1"/>
    </xf>
    <xf numFmtId="2" fontId="8" fillId="8" borderId="90" xfId="0" applyNumberFormat="1" applyFont="1" applyFill="1" applyBorder="1" applyAlignment="1" applyProtection="1">
      <alignment horizontal="right" indent="1"/>
    </xf>
    <xf numFmtId="0" fontId="1" fillId="8" borderId="57" xfId="0" applyNumberFormat="1" applyFont="1" applyFill="1" applyBorder="1" applyAlignment="1" applyProtection="1">
      <alignment horizontal="left" indent="1"/>
    </xf>
    <xf numFmtId="0" fontId="1" fillId="8" borderId="84" xfId="0" applyNumberFormat="1" applyFont="1" applyFill="1" applyBorder="1" applyAlignment="1" applyProtection="1">
      <alignment horizontal="left" indent="1"/>
    </xf>
    <xf numFmtId="0" fontId="12" fillId="8" borderId="93" xfId="0" applyNumberFormat="1" applyFont="1" applyFill="1" applyBorder="1" applyAlignment="1" applyProtection="1">
      <alignment horizontal="left" indent="1"/>
    </xf>
    <xf numFmtId="0" fontId="1" fillId="9" borderId="52" xfId="0" applyNumberFormat="1" applyFont="1" applyFill="1" applyBorder="1" applyAlignment="1" applyProtection="1">
      <alignment horizontal="left" indent="1"/>
    </xf>
    <xf numFmtId="0" fontId="1" fillId="9" borderId="76" xfId="0" applyNumberFormat="1" applyFont="1" applyFill="1" applyBorder="1" applyAlignment="1" applyProtection="1">
      <alignment horizontal="left" indent="1"/>
    </xf>
    <xf numFmtId="0" fontId="1" fillId="8" borderId="91" xfId="0" applyNumberFormat="1" applyFont="1" applyFill="1" applyBorder="1" applyAlignment="1" applyProtection="1">
      <alignment horizontal="left" indent="1"/>
    </xf>
    <xf numFmtId="0" fontId="1" fillId="8" borderId="92" xfId="0" applyNumberFormat="1" applyFont="1" applyFill="1" applyBorder="1" applyAlignment="1" applyProtection="1">
      <alignment horizontal="left" indent="1"/>
    </xf>
    <xf numFmtId="0" fontId="8" fillId="8" borderId="93" xfId="0" applyNumberFormat="1" applyFont="1" applyFill="1" applyBorder="1" applyAlignment="1" applyProtection="1">
      <alignment horizontal="left" indent="1"/>
    </xf>
    <xf numFmtId="2" fontId="8" fillId="8" borderId="94" xfId="0" applyNumberFormat="1" applyFont="1" applyFill="1" applyBorder="1" applyAlignment="1" applyProtection="1">
      <alignment horizontal="right" indent="1"/>
    </xf>
    <xf numFmtId="2" fontId="1" fillId="8" borderId="95" xfId="0" applyNumberFormat="1" applyFont="1" applyFill="1" applyBorder="1" applyAlignment="1" applyProtection="1">
      <alignment horizontal="right" indent="1"/>
    </xf>
    <xf numFmtId="0" applyNumberFormat="1" fontId="13" applyFont="1" fillId="0" applyFill="1" borderId="0" applyBorder="1" applyAlignment="1" xfId="0">
      <alignment/>
    </xf>
    <xf numFmtId="0" applyNumberFormat="1" fontId="1" applyFont="1" fillId="12" applyFill="1" borderId="31" applyBorder="1" applyAlignment="1" xfId="0">
      <alignment indent="1" horizontal="left"/>
    </xf>
    <xf numFmtId="0" applyNumberFormat="1" fontId="1" applyFont="1" fillId="12" applyFill="1" borderId="11" applyBorder="1" applyAlignment="1" xfId="0">
      <alignment indent="1" horizontal="left"/>
    </xf>
    <xf numFmtId="2" applyNumberFormat="1" fontId="1" applyFont="1" fillId="12" applyFill="1" borderId="33" applyBorder="1" applyAlignment="1" xfId="0">
      <alignment indent="1" horizontal="right"/>
    </xf>
    <xf numFmtId="0" applyNumberFormat="1" fontId="14" applyFont="1" fillId="0" applyFill="1" borderId="121" applyBorder="1" applyAlignment="1" applyProtection="1" xfId="0">
      <alignment vertical="bottom"/>
      <protection/>
    </xf>
    <xf numFmtId="17" applyNumberFormat="1" fontId="1" applyFont="1" fillId="2" applyFill="1" borderId="0" applyBorder="1" applyAlignment="1" applyProtection="1" xfId="0">
      <alignment/>
      <protection/>
    </xf>
    <xf numFmtId="0" applyNumberFormat="1" fontId="1" applyFont="1" fillId="2" applyFill="1" borderId="0" applyBorder="1" applyAlignment="1" applyProtection="1" xfId="0">
      <alignment/>
      <protection/>
    </xf>
    <xf numFmtId="0" applyNumberFormat="1" fontId="0" applyFont="1" fillId="0" applyFill="1" borderId="0" applyBorder="1" applyAlignment="1" applyProtection="1" xfId="0">
      <alignment/>
      <protection/>
    </xf>
    <xf numFmtId="17" applyNumberFormat="1" fontId="1" applyFont="1" fillId="3" applyFill="1" borderId="0" applyBorder="1" applyAlignment="1" applyProtection="1" xfId="0">
      <alignment/>
      <protection/>
    </xf>
    <xf numFmtId="0" applyNumberFormat="1" fontId="1" applyFont="1" fillId="3" applyFill="1" borderId="0" applyBorder="1" applyAlignment="1" applyProtection="1" xfId="0">
      <alignment/>
      <protection/>
    </xf>
    <xf numFmtId="0" applyNumberFormat="1" fontId="1" applyFont="1" fillId="8" applyFill="1" borderId="41" applyBorder="1" applyAlignment="1" applyProtection="1" xfId="0">
      <alignment vertical="center" horizontal="center"/>
      <protection/>
    </xf>
    <xf numFmtId="0" applyNumberFormat="1" fontId="1" applyFont="1" fillId="8" applyFill="1" borderId="42" applyBorder="1" applyAlignment="1" applyProtection="1" xfId="0">
      <alignment vertical="center" horizontal="center"/>
      <protection/>
    </xf>
    <xf numFmtId="0" applyNumberFormat="1" fontId="1" applyFont="1" fillId="8" applyFill="1" borderId="43" applyBorder="1" applyAlignment="1" applyProtection="1" xfId="0">
      <alignment vertical="center" horizontal="center"/>
      <protection/>
    </xf>
    <xf numFmtId="0" applyNumberFormat="1" fontId="0" applyFont="1" fillId="0" applyFill="1" borderId="27" applyBorder="1" applyAlignment="1" applyProtection="1" xfId="0">
      <alignment textRotation="45"/>
      <protection/>
    </xf>
    <xf numFmtId="0" applyNumberFormat="1" fontId="0" applyFont="1" fillId="0" applyFill="1" borderId="28" applyBorder="1" applyAlignment="1" applyProtection="1" xfId="0">
      <alignment textRotation="45"/>
      <protection/>
    </xf>
    <xf numFmtId="0" applyNumberFormat="1" fontId="1" applyFont="1" fillId="8" applyFill="1" borderId="29" applyBorder="1" applyAlignment="1" applyProtection="1" xfId="0">
      <alignment textRotation="45"/>
      <protection/>
    </xf>
    <xf numFmtId="0" applyNumberFormat="1" fontId="1" applyFont="1" fillId="8" applyFill="1" borderId="30" applyBorder="1" applyAlignment="1" applyProtection="1" xfId="0">
      <alignment textRotation="45"/>
      <protection/>
    </xf>
    <xf numFmtId="0" applyNumberFormat="1" fontId="1" applyFont="1" fillId="5" applyFill="1" borderId="31" applyBorder="1" applyAlignment="1" applyProtection="1" xfId="0">
      <alignment vertical="center" horizontal="center"/>
      <protection/>
    </xf>
    <xf numFmtId="0" applyNumberFormat="1" fontId="1" applyFont="1" fillId="5" applyFill="1" borderId="5" applyBorder="1" applyAlignment="1" applyProtection="1" xfId="0">
      <alignment vertical="center" horizontal="center"/>
      <protection/>
    </xf>
    <xf numFmtId="164" applyNumberFormat="1" fontId="0" applyFont="1" fillId="5" applyFill="1" borderId="3" applyBorder="1" applyAlignment="1" applyProtection="1" xfId="0">
      <alignment vertical="center" horizontal="center"/>
      <protection/>
    </xf>
    <xf numFmtId="164" applyNumberFormat="1" fontId="1" applyFont="1" fillId="5" applyFill="1" borderId="3" applyBorder="1" applyAlignment="1" applyProtection="1" xfId="0">
      <alignment vertical="center" horizontal="center"/>
      <protection/>
    </xf>
    <xf numFmtId="1" applyNumberFormat="1" fontId="0" applyFont="1" fillId="5" applyFill="1" borderId="3" applyBorder="1" applyAlignment="1" applyProtection="1" xfId="0">
      <alignment vertical="center" horizontal="center"/>
      <protection/>
    </xf>
    <xf numFmtId="164" applyNumberFormat="1" fontId="1" applyFont="1" fillId="5" applyFill="1" borderId="2" applyBorder="1" applyAlignment="1" applyProtection="1" xfId="0">
      <alignment vertical="center" horizontal="center"/>
      <protection/>
    </xf>
    <xf numFmtId="0" applyNumberFormat="1" fontId="0" applyFont="1" fillId="5" applyFill="1" borderId="32" applyBorder="1" applyAlignment="1" applyProtection="1" xfId="0">
      <alignment/>
      <protection/>
    </xf>
    <xf numFmtId="0" applyNumberFormat="1" fontId="0" applyFont="1" fillId="5" applyFill="1" borderId="27" applyBorder="1" applyAlignment="1" applyProtection="1" xfId="0">
      <alignment indent="1" horizontal="left"/>
      <protection/>
    </xf>
    <xf numFmtId="165" applyNumberFormat="1" fontId="0" applyFont="1" fillId="5" applyFill="1" borderId="46" applyBorder="1" applyAlignment="1" applyProtection="1" xfId="0">
      <alignment vertical="center" horizontal="center"/>
      <protection/>
    </xf>
    <xf numFmtId="165" applyNumberFormat="1" fontId="0" applyFont="1" fillId="5" applyFill="1" borderId="46" applyBorder="1" applyAlignment="1" applyProtection="1" xfId="0">
      <alignment/>
      <protection/>
    </xf>
    <xf numFmtId="165" applyNumberFormat="1" fontId="0" applyFont="1" fillId="5" applyFill="1" borderId="47" applyBorder="1" applyAlignment="1" applyProtection="1" xfId="0">
      <alignment vertical="center" horizontal="center"/>
      <protection/>
    </xf>
    <xf numFmtId="165" applyNumberFormat="1" fontId="0" applyFont="1" fillId="5" applyFill="1" borderId="47" applyBorder="1" applyAlignment="1" applyProtection="1" xfId="0">
      <alignment indent="1" horizontal="right"/>
      <protection/>
    </xf>
    <xf numFmtId="164" applyNumberFormat="1" fontId="15" applyFont="1" fillId="9" applyFill="1" borderId="1" applyBorder="1" applyAlignment="1" applyProtection="1" xfId="0">
      <alignment/>
      <protection/>
    </xf>
    <xf numFmtId="10" applyNumberFormat="1" fontId="1" applyFont="1" fillId="9" applyFill="1" borderId="1" applyBorder="1" applyAlignment="1" applyProtection="1" xfId="0">
      <alignment/>
      <protection/>
    </xf>
    <xf numFmtId="2" applyNumberFormat="1" fontId="15" applyFont="1" fillId="9" applyFill="1" borderId="1" applyBorder="1" applyAlignment="1" applyProtection="1" xfId="0">
      <alignment vertical="center" horizontal="center"/>
      <protection/>
    </xf>
    <xf numFmtId="0" applyNumberFormat="1" fontId="1" applyFont="1" fillId="9" applyFill="1" borderId="5" applyBorder="1" applyAlignment="1" applyProtection="1" xfId="0">
      <alignment/>
      <protection/>
    </xf>
    <xf numFmtId="164" applyNumberFormat="1" fontId="1" applyFont="1" fillId="5" applyFill="1" borderId="6" applyBorder="1" applyAlignment="1" applyProtection="1" xfId="0">
      <alignment vertical="center" horizontal="center"/>
      <protection/>
    </xf>
    <xf numFmtId="0" applyNumberFormat="1" fontId="0" applyFont="1" fillId="5" applyFill="1" borderId="33" applyBorder="1" applyAlignment="1" applyProtection="1" xfId="0">
      <alignment/>
      <protection/>
    </xf>
    <xf numFmtId="0" applyNumberFormat="1" fontId="0" applyFont="1" fillId="5" applyFill="1" borderId="31" applyBorder="1" applyAlignment="1" applyProtection="1" xfId="0">
      <alignment indent="1" horizontal="left"/>
      <protection/>
    </xf>
    <xf numFmtId="164" applyNumberFormat="1" fontId="0" applyFont="1" fillId="5" applyFill="1" borderId="5" applyBorder="1" applyAlignment="1" applyProtection="1" xfId="0">
      <alignment vertical="center" horizontal="center"/>
      <protection/>
    </xf>
    <xf numFmtId="0" applyNumberFormat="1" fontId="0" applyFont="1" fillId="5" applyFill="1" borderId="1" applyBorder="1" applyAlignment="1" applyProtection="1" xfId="0">
      <alignment/>
      <protection/>
    </xf>
    <xf numFmtId="164" applyNumberFormat="1" fontId="0" applyFont="1" fillId="5" applyFill="1" borderId="48" applyBorder="1" applyAlignment="1" applyProtection="1" xfId="0">
      <alignment vertical="center" horizontal="center"/>
      <protection/>
    </xf>
    <xf numFmtId="0" applyNumberFormat="1" fontId="0" applyFont="1" fillId="6" applyFill="1" borderId="31" applyBorder="1" applyAlignment="1" applyProtection="1" xfId="0">
      <alignment indent="1" horizontal="left"/>
      <protection/>
    </xf>
    <xf numFmtId="164" applyNumberFormat="1" fontId="0" applyFont="1" fillId="6" applyFill="1" borderId="48" applyBorder="1" applyAlignment="1" applyProtection="1" xfId="0">
      <alignment indent="1" horizontal="right"/>
      <protection/>
    </xf>
    <xf numFmtId="2" applyNumberFormat="1" fontId="15" applyFont="1" fillId="9" applyFill="1" borderId="8" applyBorder="1" applyAlignment="1" applyProtection="1" xfId="0">
      <alignment vertical="center" horizontal="center"/>
      <protection/>
    </xf>
    <xf numFmtId="0" applyNumberFormat="1" fontId="1" applyFont="1" fillId="9" applyFill="1" borderId="17" applyBorder="1" applyAlignment="1" applyProtection="1" xfId="0">
      <alignment/>
      <protection/>
    </xf>
    <xf numFmtId="0" applyNumberFormat="1" fontId="13" applyFont="1" fillId="5" applyFill="1" borderId="49" applyBorder="1" applyAlignment="1" applyProtection="1" xfId="0">
      <alignment indent="1" horizontal="left"/>
      <protection/>
    </xf>
    <xf numFmtId="2" applyNumberFormat="1" fontId="1" applyFont="1" fillId="5" applyFill="1" borderId="0" applyBorder="1" applyAlignment="1" applyProtection="1" xfId="0">
      <alignment vertical="center" horizontal="center"/>
      <protection/>
    </xf>
    <xf numFmtId="0" applyNumberFormat="1" fontId="0" applyFont="1" fillId="5" applyFill="1" borderId="5" applyBorder="1" applyAlignment="1" applyProtection="1" xfId="0">
      <alignment/>
      <protection/>
    </xf>
    <xf numFmtId="2" applyNumberFormat="1" fontId="1" applyFont="1" fillId="5" applyFill="1" borderId="50" applyBorder="1" applyAlignment="1" applyProtection="1" xfId="0">
      <alignment vertical="center" horizontal="center"/>
      <protection/>
    </xf>
    <xf numFmtId="0" applyNumberFormat="1" fontId="0" applyFont="1" fillId="6" applyFill="1" borderId="49" applyBorder="1" applyAlignment="1" applyProtection="1" xfId="0">
      <alignment indent="1" horizontal="left"/>
      <protection/>
    </xf>
    <xf numFmtId="165" applyNumberFormat="1" fontId="0" applyFont="1" fillId="6" applyFill="1" borderId="50" applyBorder="1" applyAlignment="1" applyProtection="1" xfId="0">
      <alignment indent="1" horizontal="right"/>
      <protection/>
    </xf>
    <xf numFmtId="165" applyNumberFormat="1" fontId="1" applyFont="1" fillId="9" applyFill="1" borderId="1" applyBorder="1" applyAlignment="1" applyProtection="1" xfId="0">
      <alignment/>
      <protection/>
    </xf>
    <xf numFmtId="10" applyNumberFormat="1" fontId="1" applyFont="1" fillId="9" applyFill="1" borderId="4" applyBorder="1" applyAlignment="1" applyProtection="1" xfId="0">
      <alignment/>
      <protection/>
    </xf>
    <xf numFmtId="0" applyNumberFormat="1" fontId="1" applyFont="1" fillId="0" applyFill="1" borderId="0" applyBorder="1" applyAlignment="1" applyProtection="1" xfId="0">
      <alignment/>
      <protection/>
    </xf>
    <xf numFmtId="0" applyNumberFormat="1" fontId="0" applyFont="1" fillId="5" applyFill="1" borderId="51" applyBorder="1" applyAlignment="1" applyProtection="1" xfId="0">
      <alignment indent="1" horizontal="left"/>
      <protection/>
    </xf>
    <xf numFmtId="2" applyNumberFormat="1" fontId="15" applyFont="1" fillId="5" applyFill="1" borderId="14" applyBorder="1" applyAlignment="1" applyProtection="1" xfId="0">
      <alignment vertical="center" horizontal="center"/>
      <protection/>
    </xf>
    <xf numFmtId="164" applyNumberFormat="1" fontId="0" applyFont="1" fillId="5" applyFill="1" borderId="9" applyBorder="1" applyAlignment="1" applyProtection="1" xfId="0">
      <alignment/>
      <protection/>
    </xf>
    <xf numFmtId="164" applyNumberFormat="1" fontId="0" applyFont="1" fillId="5" applyFill="1" borderId="33" applyBorder="1" applyAlignment="1" applyProtection="1" xfId="0">
      <alignment vertical="center" horizontal="center"/>
      <protection/>
    </xf>
    <xf numFmtId="0" applyNumberFormat="1" fontId="0" applyFont="1" fillId="6" applyFill="1" borderId="51" applyBorder="1" applyAlignment="1" applyProtection="1" xfId="0">
      <alignment indent="1" horizontal="left"/>
      <protection/>
    </xf>
    <xf numFmtId="164" applyNumberFormat="1" fontId="0" applyFont="1" fillId="6" applyFill="1" borderId="56" applyBorder="1" applyAlignment="1" applyProtection="1" xfId="0">
      <alignment indent="1" vertical="center" horizontal="right"/>
      <protection/>
    </xf>
    <xf numFmtId="165" applyNumberFormat="1" fontId="1" applyFont="1" fillId="9" applyFill="1" borderId="8" applyBorder="1" applyAlignment="1" applyProtection="1" xfId="0">
      <alignment/>
      <protection/>
    </xf>
    <xf numFmtId="10" applyNumberFormat="1" fontId="1" applyFont="1" fillId="9" applyFill="1" borderId="5" applyBorder="1" applyAlignment="1" applyProtection="1" xfId="0">
      <alignment/>
      <protection/>
    </xf>
    <xf numFmtId="164" applyNumberFormat="1" fontId="0" applyFont="1" fillId="5" applyFill="1" borderId="9" applyBorder="1" applyAlignment="1" applyProtection="1" xfId="0">
      <alignment vertical="center" horizontal="center"/>
      <protection/>
    </xf>
    <xf numFmtId="164" applyNumberFormat="1" fontId="1" applyFont="1" fillId="5" applyFill="1" borderId="9" applyBorder="1" applyAlignment="1" applyProtection="1" xfId="0">
      <alignment vertical="center" horizontal="center"/>
      <protection/>
    </xf>
    <xf numFmtId="1" applyNumberFormat="1" fontId="0" applyFont="1" fillId="5" applyFill="1" borderId="9" applyBorder="1" applyAlignment="1" applyProtection="1" xfId="0">
      <alignment vertical="center" horizontal="center"/>
      <protection/>
    </xf>
    <xf numFmtId="164" applyNumberFormat="1" fontId="1" applyFont="1" fillId="5" applyFill="1" borderId="11" applyBorder="1" applyAlignment="1" applyProtection="1" xfId="0">
      <alignment vertical="center" horizontal="center"/>
      <protection/>
    </xf>
    <xf numFmtId="0" applyNumberFormat="1" fontId="0" applyFont="1" fillId="5" applyFill="1" borderId="52" applyBorder="1" applyAlignment="1" applyProtection="1" xfId="0">
      <alignment indent="1" horizontal="left"/>
      <protection/>
    </xf>
    <xf numFmtId="165" applyNumberFormat="1" fontId="13" applyFont="1" fillId="5" applyFill="1" borderId="53" applyBorder="1" applyAlignment="1" applyProtection="1" xfId="0">
      <alignment vertical="center" horizontal="center"/>
      <protection/>
    </xf>
    <xf numFmtId="165" applyNumberFormat="1" fontId="13" applyFont="1" fillId="5" applyFill="1" borderId="37" applyBorder="1" applyAlignment="1" applyProtection="1" xfId="0">
      <alignment/>
      <protection/>
    </xf>
    <xf numFmtId="165" applyNumberFormat="1" fontId="13" applyFont="1" fillId="5" applyFill="1" borderId="40" applyBorder="1" applyAlignment="1" applyProtection="1" xfId="0">
      <alignment vertical="center" horizontal="center"/>
      <protection/>
    </xf>
    <xf numFmtId="165" applyNumberFormat="1" fontId="13" applyFont="1" fillId="6" applyFill="1" borderId="56" applyBorder="1" applyAlignment="1" applyProtection="1" xfId="0">
      <alignment indent="1" vertical="center" horizontal="right"/>
      <protection/>
    </xf>
    <xf numFmtId="164" applyNumberFormat="1" fontId="1" applyFont="1" fillId="0" applyFill="1" borderId="0" applyBorder="1" applyAlignment="1" applyProtection="1" xfId="0">
      <alignment/>
      <protection/>
    </xf>
    <xf numFmtId="0" applyNumberFormat="1" fontId="1" applyFont="1" fillId="4" applyFill="1" borderId="31" applyBorder="1" applyAlignment="1" applyProtection="1" xfId="0">
      <alignment vertical="center" horizontal="center"/>
      <protection/>
    </xf>
    <xf numFmtId="0" applyNumberFormat="1" fontId="1" applyFont="1" fillId="4" applyFill="1" borderId="8" applyBorder="1" applyAlignment="1" applyProtection="1" xfId="0">
      <alignment vertical="center" horizontal="center"/>
      <protection/>
    </xf>
    <xf numFmtId="164" applyNumberFormat="1" fontId="0" applyFont="1" fillId="4" applyFill="1" borderId="1" applyBorder="1" applyAlignment="1" applyProtection="1" xfId="0">
      <alignment vertical="center" horizontal="center"/>
      <protection/>
    </xf>
    <xf numFmtId="164" applyNumberFormat="1" fontId="1" applyFont="1" fillId="4" applyFill="1" borderId="1" applyBorder="1" applyAlignment="1" applyProtection="1" xfId="0">
      <alignment vertical="center" horizontal="center"/>
      <protection/>
    </xf>
    <xf numFmtId="1" applyNumberFormat="1" fontId="0" applyFont="1" fillId="4" applyFill="1" borderId="1" applyBorder="1" applyAlignment="1" applyProtection="1" xfId="0">
      <alignment vertical="center" horizontal="center"/>
      <protection/>
    </xf>
    <xf numFmtId="0" applyNumberFormat="1" fontId="0" applyFont="1" fillId="4" applyFill="1" borderId="33" applyBorder="1" applyAlignment="1" applyProtection="1" xfId="0">
      <alignment/>
      <protection/>
    </xf>
    <xf numFmtId="0" applyNumberFormat="1" fontId="0" applyFont="1" fillId="3" applyFill="1" borderId="0" applyBorder="1" applyAlignment="1" applyProtection="1" xfId="0">
      <alignment/>
      <protection/>
    </xf>
    <xf numFmtId="0" applyNumberFormat="1" fontId="0" applyFont="1" fillId="0" applyFill="1" borderId="0" applyBorder="1" applyAlignment="1" applyProtection="1" xfId="0">
      <alignment vertical="center" horizontal="center"/>
      <protection/>
    </xf>
    <xf numFmtId="0" applyNumberFormat="1" fontId="0" applyFont="1" fillId="6" applyFill="1" borderId="36" applyBorder="1" applyAlignment="1" applyProtection="1" xfId="0">
      <alignment indent="1" horizontal="left"/>
      <protection/>
    </xf>
    <xf numFmtId="0" applyNumberFormat="1" fontId="1" applyFont="1" fillId="6" applyFill="1" borderId="40" applyBorder="1" applyAlignment="1" applyProtection="1" xfId="0">
      <alignment indent="1" vertical="center" horizontal="right"/>
      <protection/>
    </xf>
    <xf numFmtId="0" applyNumberFormat="1" fontId="15" applyFont="1" fillId="9" applyFill="1" borderId="8" applyBorder="1" applyAlignment="1" applyProtection="1" xfId="0">
      <alignment vertical="center" horizontal="center"/>
      <protection/>
    </xf>
    <xf numFmtId="0" applyNumberFormat="1" fontId="1" applyFont="1" fillId="9" applyFill="1" borderId="8" applyBorder="1" applyAlignment="1" applyProtection="1" xfId="0">
      <alignment/>
      <protection/>
    </xf>
    <xf numFmtId="0" applyNumberFormat="1" fontId="1" applyFont="1" fillId="9" applyFill="1" borderId="14" applyBorder="1" applyAlignment="1" applyProtection="1" xfId="0">
      <alignment/>
      <protection/>
    </xf>
    <xf numFmtId="164" applyNumberFormat="1" fontId="0" applyFont="1" fillId="4" applyFill="1" borderId="5" applyBorder="1" applyAlignment="1" applyProtection="1" xfId="0">
      <alignment vertical="center" horizontal="center"/>
      <protection/>
    </xf>
    <xf numFmtId="164" applyNumberFormat="1" fontId="0" applyFont="1" fillId="4" applyFill="1" borderId="14" applyBorder="1" applyAlignment="1" applyProtection="1" xfId="0">
      <alignment vertical="center" horizontal="center"/>
      <protection/>
    </xf>
    <xf numFmtId="164" applyNumberFormat="1" fontId="1" applyFont="1" fillId="4" applyFill="1" borderId="14" applyBorder="1" applyAlignment="1" applyProtection="1" xfId="0">
      <alignment vertical="center" horizontal="center"/>
      <protection/>
    </xf>
    <xf numFmtId="1" applyNumberFormat="1" fontId="0" applyFont="1" fillId="4" applyFill="1" borderId="14" applyBorder="1" applyAlignment="1" applyProtection="1" xfId="0">
      <alignment vertical="center" horizontal="center"/>
      <protection/>
    </xf>
    <xf numFmtId="0" applyNumberFormat="1" fontId="0" applyFont="1" fillId="4" applyFill="1" borderId="35" applyBorder="1" applyAlignment="1" applyProtection="1" xfId="0">
      <alignment/>
      <protection/>
    </xf>
    <xf numFmtId="0" applyNumberFormat="1" fontId="0" applyFont="1" fillId="3" applyFill="1" borderId="0" applyBorder="1" applyAlignment="1" applyProtection="1" xfId="0">
      <alignment indent="1" horizontal="right"/>
      <protection/>
    </xf>
    <xf numFmtId="0" applyNumberFormat="1" fontId="1" applyFont="1" fillId="7" applyFill="1" borderId="31" applyBorder="1" applyAlignment="1" applyProtection="1" xfId="0">
      <alignment vertical="center" horizontal="center"/>
      <protection/>
    </xf>
    <xf numFmtId="0" applyNumberFormat="1" fontId="1" applyFont="1" fillId="7" applyFill="1" borderId="5" applyBorder="1" applyAlignment="1" applyProtection="1" xfId="0">
      <alignment vertical="center" horizontal="center"/>
      <protection/>
    </xf>
    <xf numFmtId="164" applyNumberFormat="1" fontId="0" applyFont="1" fillId="7" applyFill="1" borderId="3" applyBorder="1" applyAlignment="1" applyProtection="1" xfId="0">
      <alignment vertical="center" horizontal="center"/>
      <protection/>
    </xf>
    <xf numFmtId="164" applyNumberFormat="1" fontId="1" applyFont="1" fillId="7" applyFill="1" borderId="17" applyBorder="1" applyAlignment="1" applyProtection="1" xfId="0">
      <alignment vertical="center" horizontal="center"/>
      <protection/>
    </xf>
    <xf numFmtId="1" applyNumberFormat="1" fontId="0" applyFont="1" fillId="7" applyFill="1" borderId="17" applyBorder="1" applyAlignment="1" applyProtection="1" xfId="0">
      <alignment vertical="center" horizontal="center"/>
      <protection/>
    </xf>
    <xf numFmtId="164" applyNumberFormat="1" fontId="1" applyFont="1" fillId="7" applyFill="1" borderId="2" applyBorder="1" applyAlignment="1" applyProtection="1" xfId="0">
      <alignment vertical="center" horizontal="center"/>
      <protection/>
    </xf>
    <xf numFmtId="0" applyNumberFormat="1" fontId="0" applyFont="1" fillId="7" applyFill="1" borderId="32" applyBorder="1" applyAlignment="1" applyProtection="1" xfId="0">
      <alignment/>
      <protection/>
    </xf>
    <xf numFmtId="0" applyNumberFormat="1" fontId="0" applyFont="1" fillId="7" applyFill="1" borderId="60" applyBorder="1" applyAlignment="1" applyProtection="1" xfId="0">
      <alignment indent="1" horizontal="left"/>
      <protection/>
    </xf>
    <xf numFmtId="165" applyNumberFormat="1" fontId="0" applyFont="1" fillId="7" applyFill="1" borderId="46" applyBorder="1" applyAlignment="1" applyProtection="1" xfId="0">
      <alignment vertical="center" horizontal="center"/>
      <protection/>
    </xf>
    <xf numFmtId="165" applyNumberFormat="1" fontId="0" applyFont="1" fillId="7" applyFill="1" borderId="46" applyBorder="1" applyAlignment="1" applyProtection="1" xfId="0">
      <alignment/>
      <protection/>
    </xf>
    <xf numFmtId="165" applyNumberFormat="1" fontId="0" applyFont="1" fillId="7" applyFill="1" borderId="47" applyBorder="1" applyAlignment="1" applyProtection="1" xfId="0">
      <alignment vertical="center" horizontal="center"/>
      <protection/>
    </xf>
    <xf numFmtId="165" applyNumberFormat="1" fontId="0" applyFont="1" fillId="7" applyFill="1" borderId="30" applyBorder="1" applyAlignment="1" applyProtection="1" xfId="0">
      <alignment indent="1" horizontal="right"/>
      <protection/>
    </xf>
    <xf numFmtId="165" applyNumberFormat="1" fontId="1" applyFont="1" fillId="9" applyFill="1" borderId="5" applyBorder="1" applyAlignment="1" applyProtection="1" xfId="0">
      <alignment/>
      <protection/>
    </xf>
    <xf numFmtId="0" applyNumberFormat="1" fontId="1" applyFont="1" fillId="8" applyFill="1" borderId="8" applyBorder="1" applyAlignment="1" applyProtection="1" xfId="0">
      <alignment/>
      <protection/>
    </xf>
    <xf numFmtId="10" applyNumberFormat="1" fontId="1" applyFont="1" fillId="8" applyFill="1" borderId="5" applyBorder="1" applyAlignment="1" applyProtection="1" xfId="0">
      <alignment/>
      <protection/>
    </xf>
    <xf numFmtId="164" applyNumberFormat="1" fontId="1" applyFont="1" fillId="7" applyFill="1" borderId="3" applyBorder="1" applyAlignment="1" applyProtection="1" xfId="0">
      <alignment vertical="center" horizontal="center"/>
      <protection/>
    </xf>
    <xf numFmtId="1" applyNumberFormat="1" fontId="0" applyFont="1" fillId="7" applyFill="1" borderId="3" applyBorder="1" applyAlignment="1" applyProtection="1" xfId="0">
      <alignment vertical="center" horizontal="center"/>
      <protection/>
    </xf>
    <xf numFmtId="164" applyNumberFormat="1" fontId="1" applyFont="1" fillId="7" applyFill="1" borderId="6" applyBorder="1" applyAlignment="1" applyProtection="1" xfId="0">
      <alignment vertical="center" horizontal="center"/>
      <protection/>
    </xf>
    <xf numFmtId="0" applyNumberFormat="1" fontId="0" applyFont="1" fillId="7" applyFill="1" borderId="33" applyBorder="1" applyAlignment="1" applyProtection="1" xfId="0">
      <alignment/>
      <protection/>
    </xf>
    <xf numFmtId="0" applyNumberFormat="1" fontId="0" applyFont="1" fillId="7" applyFill="1" borderId="31" applyBorder="1" applyAlignment="1" applyProtection="1" xfId="0">
      <alignment indent="1" horizontal="left"/>
      <protection/>
    </xf>
    <xf numFmtId="164" applyNumberFormat="1" fontId="0" applyFont="1" fillId="7" applyFill="1" borderId="8" applyBorder="1" applyAlignment="1" applyProtection="1" xfId="0">
      <alignment vertical="center" horizontal="center"/>
      <protection/>
    </xf>
    <xf numFmtId="0" applyNumberFormat="1" fontId="0" applyFont="1" fillId="7" applyFill="1" borderId="4" applyBorder="1" applyAlignment="1" applyProtection="1" xfId="0">
      <alignment/>
      <protection/>
    </xf>
    <xf numFmtId="164" applyNumberFormat="1" fontId="0" applyFont="1" fillId="7" applyFill="1" borderId="35" applyBorder="1" applyAlignment="1" applyProtection="1" xfId="0">
      <alignment vertical="center" horizontal="center"/>
      <protection/>
    </xf>
    <xf numFmtId="2" applyNumberFormat="1" fontId="0" applyFont="1" fillId="0" applyFill="1" borderId="0" applyBorder="1" applyAlignment="1" applyProtection="1" xfId="0">
      <alignment/>
      <protection/>
    </xf>
    <xf numFmtId="0" applyNumberFormat="1" fontId="0" applyFont="1" fillId="6" applyFill="1" borderId="64" applyBorder="1" applyAlignment="1" applyProtection="1" xfId="0">
      <alignment indent="1" horizontal="left"/>
      <protection/>
    </xf>
    <xf numFmtId="164" applyNumberFormat="1" fontId="0" applyFont="1" fillId="6" applyFill="1" borderId="65" applyBorder="1" applyAlignment="1" applyProtection="1" xfId="0">
      <alignment indent="1" horizontal="right"/>
      <protection/>
    </xf>
    <xf numFmtId="0" applyNumberFormat="1" fontId="13" applyFont="1" fillId="7" applyFill="1" borderId="51" applyBorder="1" applyAlignment="1" applyProtection="1" xfId="0">
      <alignment indent="1" horizontal="left"/>
      <protection/>
    </xf>
    <xf numFmtId="2" applyNumberFormat="1" fontId="1" applyFont="1" fillId="7" applyFill="1" borderId="0" applyBorder="1" applyAlignment="1" applyProtection="1" xfId="0">
      <alignment vertical="center" horizontal="center"/>
      <protection/>
    </xf>
    <xf numFmtId="0" applyNumberFormat="1" fontId="0" applyFont="1" fillId="7" applyFill="1" borderId="5" applyBorder="1" applyAlignment="1" applyProtection="1" xfId="0">
      <alignment/>
      <protection/>
    </xf>
    <xf numFmtId="2" applyNumberFormat="1" fontId="1" applyFont="1" fillId="7" applyFill="1" borderId="50" applyBorder="1" applyAlignment="1" applyProtection="1" xfId="0">
      <alignment vertical="center" horizontal="center"/>
      <protection/>
    </xf>
    <xf numFmtId="0" applyNumberFormat="1" fontId="0" applyFont="1" fillId="7" applyFill="1" borderId="61" applyBorder="1" applyAlignment="1" applyProtection="1" xfId="0">
      <alignment indent="1" horizontal="left"/>
      <protection/>
    </xf>
    <xf numFmtId="2" applyNumberFormat="1" fontId="15" applyFont="1" fillId="7" applyFill="1" borderId="4" applyBorder="1" applyAlignment="1" applyProtection="1" xfId="0">
      <alignment vertical="center" horizontal="center"/>
      <protection/>
    </xf>
    <xf numFmtId="164" applyNumberFormat="1" fontId="0" applyFont="1" fillId="7" applyFill="1" borderId="13" applyBorder="1" applyAlignment="1" applyProtection="1" xfId="0">
      <alignment/>
      <protection/>
    </xf>
    <xf numFmtId="164" applyNumberFormat="1" fontId="0" applyFont="1" fillId="7" applyFill="1" borderId="33" applyBorder="1" applyAlignment="1" applyProtection="1" xfId="0">
      <alignment vertical="center" horizontal="center"/>
      <protection/>
    </xf>
    <xf numFmtId="164" applyNumberFormat="1" fontId="0" applyFont="1" fillId="6" applyFill="1" borderId="56" applyBorder="1" applyAlignment="1" applyProtection="1" xfId="0">
      <alignment indent="1" horizontal="right"/>
      <protection/>
    </xf>
    <xf numFmtId="0" applyNumberFormat="1" fontId="1" applyFont="1" fillId="9" applyFill="1" borderId="1" applyBorder="1" applyAlignment="1" applyProtection="1" xfId="0">
      <alignment/>
      <protection/>
    </xf>
    <xf numFmtId="0" applyNumberFormat="1" fontId="1" applyFont="1" fillId="9" applyFill="1" borderId="11" applyBorder="1" applyAlignment="1" applyProtection="1" xfId="0">
      <alignment/>
      <protection/>
    </xf>
    <xf numFmtId="10" applyNumberFormat="1" fontId="1" applyFont="1" fillId="9" applyFill="1" borderId="4" applyBorder="1" applyAlignment="1" applyProtection="1" xfId="0">
      <alignment vertical="center" horizontal="center"/>
      <protection/>
    </xf>
    <xf numFmtId="164" applyNumberFormat="1" fontId="0" applyFont="1" fillId="7" applyFill="1" borderId="9" applyBorder="1" applyAlignment="1" applyProtection="1" xfId="0">
      <alignment vertical="center" horizontal="center"/>
      <protection/>
    </xf>
    <xf numFmtId="164" applyNumberFormat="1" fontId="1" applyFont="1" fillId="7" applyFill="1" borderId="9" applyBorder="1" applyAlignment="1" applyProtection="1" xfId="0">
      <alignment vertical="center" horizontal="center"/>
      <protection/>
    </xf>
    <xf numFmtId="1" applyNumberFormat="1" fontId="0" applyFont="1" fillId="7" applyFill="1" borderId="9" applyBorder="1" applyAlignment="1" applyProtection="1" xfId="0">
      <alignment vertical="center" horizontal="center"/>
      <protection/>
    </xf>
    <xf numFmtId="164" applyNumberFormat="1" fontId="1" applyFont="1" fillId="7" applyFill="1" borderId="11" applyBorder="1" applyAlignment="1" applyProtection="1" xfId="0">
      <alignment vertical="center" horizontal="center"/>
      <protection/>
    </xf>
    <xf numFmtId="0" applyNumberFormat="1" fontId="0" applyFont="1" fillId="7" applyFill="1" borderId="36" applyBorder="1" applyAlignment="1" applyProtection="1" xfId="0">
      <alignment indent="1" horizontal="left"/>
      <protection/>
    </xf>
    <xf numFmtId="165" applyNumberFormat="1" fontId="13" applyFont="1" fillId="7" applyFill="1" borderId="37" applyBorder="1" applyAlignment="1" applyProtection="1" xfId="0">
      <alignment vertical="center" horizontal="center"/>
      <protection/>
    </xf>
    <xf numFmtId="165" applyNumberFormat="1" fontId="13" applyFont="1" fillId="7" applyFill="1" borderId="37" applyBorder="1" applyAlignment="1" applyProtection="1" xfId="0">
      <alignment/>
      <protection/>
    </xf>
    <xf numFmtId="165" applyNumberFormat="1" fontId="13" applyFont="1" fillId="7" applyFill="1" borderId="40" applyBorder="1" applyAlignment="1" applyProtection="1" xfId="0">
      <alignment vertical="center" horizontal="center"/>
      <protection/>
    </xf>
    <xf numFmtId="165" applyNumberFormat="1" fontId="13" applyFont="1" fillId="6" applyFill="1" borderId="56" applyBorder="1" applyAlignment="1" applyProtection="1" xfId="0">
      <alignment indent="1" horizontal="right"/>
      <protection/>
    </xf>
    <xf numFmtId="0" applyNumberFormat="1" fontId="1" applyFont="1" fillId="9" applyFill="1" borderId="6" applyBorder="1" applyAlignment="1" applyProtection="1" xfId="0">
      <alignment/>
      <protection/>
    </xf>
    <xf numFmtId="10" applyNumberFormat="1" fontId="1" applyFont="1" fillId="9" applyFill="1" borderId="5" applyBorder="1" applyAlignment="1" applyProtection="1" xfId="0">
      <alignment vertical="center" horizontal="center"/>
      <protection/>
    </xf>
    <xf numFmtId="0" applyNumberFormat="1" fontId="0" applyFont="1" fillId="0" applyFill="1" borderId="0" applyBorder="1" applyAlignment="1" applyProtection="1" xfId="0">
      <alignment indent="1" horizontal="right"/>
      <protection/>
    </xf>
    <xf numFmtId="164" applyNumberFormat="1" fontId="1" applyFont="1" fillId="5" applyFill="1" borderId="17" applyBorder="1" applyAlignment="1" applyProtection="1" xfId="0">
      <alignment vertical="center" horizontal="center"/>
      <protection/>
    </xf>
    <xf numFmtId="1" applyNumberFormat="1" fontId="0" applyFont="1" fillId="5" applyFill="1" borderId="17" applyBorder="1" applyAlignment="1" applyProtection="1" xfId="0">
      <alignment vertical="center" horizontal="center"/>
      <protection/>
    </xf>
    <xf numFmtId="0" applyNumberFormat="1" fontId="0" applyFont="1" fillId="5" applyFill="1" borderId="60" applyBorder="1" applyAlignment="1" applyProtection="1" xfId="0">
      <alignment indent="1" horizontal="left"/>
      <protection/>
    </xf>
    <xf numFmtId="165" applyNumberFormat="1" fontId="0" applyFont="1" fillId="5" applyFill="1" borderId="30" applyBorder="1" applyAlignment="1" applyProtection="1" xfId="0">
      <alignment indent="1" horizontal="right"/>
      <protection/>
    </xf>
    <xf numFmtId="164" applyNumberFormat="1" fontId="0" applyFont="1" fillId="5" applyFill="1" borderId="8" applyBorder="1" applyAlignment="1" applyProtection="1" xfId="0">
      <alignment vertical="center" horizontal="center"/>
      <protection/>
    </xf>
    <xf numFmtId="0" applyNumberFormat="1" fontId="0" applyFont="1" fillId="5" applyFill="1" borderId="4" applyBorder="1" applyAlignment="1" applyProtection="1" xfId="0">
      <alignment/>
      <protection/>
    </xf>
    <xf numFmtId="164" applyNumberFormat="1" fontId="0" applyFont="1" fillId="5" applyFill="1" borderId="35" applyBorder="1" applyAlignment="1" applyProtection="1" xfId="0">
      <alignment vertical="center" horizontal="center"/>
      <protection/>
    </xf>
    <xf numFmtId="0" applyNumberFormat="1" fontId="13" applyFont="1" fillId="5" applyFill="1" borderId="51" applyBorder="1" applyAlignment="1" applyProtection="1" xfId="0">
      <alignment indent="1" horizontal="left"/>
      <protection/>
    </xf>
    <xf numFmtId="0" applyNumberFormat="1" fontId="0" applyFont="1" fillId="5" applyFill="1" borderId="61" applyBorder="1" applyAlignment="1" applyProtection="1" xfId="0">
      <alignment indent="1" horizontal="left"/>
      <protection/>
    </xf>
    <xf numFmtId="2" applyNumberFormat="1" fontId="15" applyFont="1" fillId="5" applyFill="1" borderId="4" applyBorder="1" applyAlignment="1" applyProtection="1" xfId="0">
      <alignment vertical="center" horizontal="center"/>
      <protection/>
    </xf>
    <xf numFmtId="164" applyNumberFormat="1" fontId="0" applyFont="1" fillId="5" applyFill="1" borderId="13" applyBorder="1" applyAlignment="1" applyProtection="1" xfId="0">
      <alignment/>
      <protection/>
    </xf>
    <xf numFmtId="0" applyNumberFormat="1" fontId="0" applyFont="1" fillId="5" applyFill="1" borderId="36" applyBorder="1" applyAlignment="1" applyProtection="1" xfId="0">
      <alignment indent="1" horizontal="left"/>
      <protection/>
    </xf>
    <xf numFmtId="165" applyNumberFormat="1" fontId="13" applyFont="1" fillId="5" applyFill="1" borderId="37" applyBorder="1" applyAlignment="1" applyProtection="1" xfId="0">
      <alignment vertical="center" horizontal="center"/>
      <protection/>
    </xf>
    <xf numFmtId="0" applyNumberFormat="1" fontId="0" applyFont="1" fillId="6" applyFill="1" borderId="66" applyBorder="1" applyAlignment="1" applyProtection="1" xfId="0">
      <alignment indent="1" horizontal="left"/>
      <protection/>
    </xf>
    <xf numFmtId="0" applyNumberFormat="1" fontId="1" applyFont="1" fillId="6" applyFill="1" borderId="67" applyBorder="1" applyAlignment="1" applyProtection="1" xfId="0">
      <alignment indent="1" horizontal="right"/>
      <protection/>
    </xf>
    <xf numFmtId="0" applyNumberFormat="1" fontId="0" applyFont="1" fillId="7" applyFill="1" borderId="68" applyBorder="1" applyAlignment="1" applyProtection="1" xfId="0">
      <alignment indent="1" horizontal="left"/>
      <protection/>
    </xf>
    <xf numFmtId="165" applyNumberFormat="1" fontId="0" applyFont="1" fillId="7" applyFill="1" borderId="69" applyBorder="1" applyAlignment="1" applyProtection="1" xfId="0">
      <alignment vertical="center" horizontal="center"/>
      <protection/>
    </xf>
    <xf numFmtId="165" applyNumberFormat="1" fontId="0" applyFont="1" fillId="7" applyFill="1" borderId="69" applyBorder="1" applyAlignment="1" applyProtection="1" xfId="0">
      <alignment/>
      <protection/>
    </xf>
    <xf numFmtId="0" applyNumberFormat="1" fontId="0" applyFont="1" fillId="7" applyFill="1" borderId="70" applyBorder="1" applyAlignment="1" applyProtection="1" xfId="0">
      <alignment vertical="center" horizontal="center"/>
      <protection/>
    </xf>
    <xf numFmtId="0" applyNumberFormat="1" fontId="0" applyFont="1" fillId="7" applyFill="1" borderId="64" applyBorder="1" applyAlignment="1" applyProtection="1" xfId="0">
      <alignment indent="1" horizontal="left"/>
      <protection/>
    </xf>
    <xf numFmtId="165" applyNumberFormat="1" fontId="0" applyFont="1" fillId="7" applyFill="1" borderId="1" applyBorder="1" applyAlignment="1" applyProtection="1" xfId="0">
      <alignment vertical="center" horizontal="center"/>
      <protection/>
    </xf>
    <xf numFmtId="165" applyNumberFormat="1" fontId="0" applyFont="1" fillId="7" applyFill="1" borderId="56" applyBorder="1" applyAlignment="1" applyProtection="1" xfId="0">
      <alignment vertical="center" horizontal="center"/>
      <protection/>
    </xf>
    <xf numFmtId="0" applyNumberFormat="1" fontId="1" applyFont="1" fillId="7" applyFill="1" borderId="11" applyBorder="1" applyAlignment="1" applyProtection="1" xfId="0">
      <alignment vertical="center" horizontal="center"/>
      <protection/>
    </xf>
    <xf numFmtId="0" applyNumberFormat="1" fontId="1" applyFont="1" fillId="7" applyFill="1" borderId="56" applyBorder="1" applyAlignment="1" applyProtection="1" xfId="0">
      <alignment vertical="center" horizontal="center"/>
      <protection/>
    </xf>
    <xf numFmtId="0" applyNumberFormat="1" fontId="0" applyFont="1" fillId="7" applyFill="1" borderId="19" applyBorder="1" applyAlignment="1" applyProtection="1" xfId="0">
      <alignment/>
      <protection/>
    </xf>
    <xf numFmtId="0" applyNumberFormat="1" fontId="0" applyFont="1" fillId="7" applyFill="1" borderId="33" applyBorder="1" applyAlignment="1" applyProtection="1" xfId="0">
      <alignment vertical="center" horizontal="center"/>
      <protection/>
    </xf>
    <xf numFmtId="164" applyNumberFormat="1" fontId="1" applyFont="1" fillId="7" applyFill="1" borderId="0" applyBorder="1" applyAlignment="1" applyProtection="1" xfId="0">
      <alignment vertical="center" horizontal="center"/>
      <protection/>
    </xf>
    <xf numFmtId="0" applyNumberFormat="1" fontId="0" applyFont="1" fillId="7" applyFill="1" borderId="37" applyBorder="1" applyAlignment="1" applyProtection="1" xfId="0">
      <alignment vertical="center" horizontal="center"/>
      <protection/>
    </xf>
    <xf numFmtId="0" applyNumberFormat="1" fontId="0" applyFont="1" fillId="7" applyFill="1" borderId="37" applyBorder="1" applyAlignment="1" applyProtection="1" xfId="0">
      <alignment/>
      <protection/>
    </xf>
    <xf numFmtId="0" applyNumberFormat="1" fontId="0" applyFont="1" fillId="7" applyFill="1" borderId="40" applyBorder="1" applyAlignment="1" applyProtection="1" xfId="0">
      <alignment vertical="center" horizontal="center"/>
      <protection/>
    </xf>
    <xf numFmtId="0" applyNumberFormat="1" fontId="1" applyFont="1" fillId="6" applyFill="1" borderId="40" applyBorder="1" applyAlignment="1" applyProtection="1" xfId="0">
      <alignment indent="1" horizontal="right"/>
      <protection/>
    </xf>
    <xf numFmtId="0" applyNumberFormat="1" fontId="0" applyFont="1" fillId="5" applyFill="1" borderId="68" applyBorder="1" applyAlignment="1" applyProtection="1" xfId="0">
      <alignment indent="1" horizontal="left"/>
      <protection/>
    </xf>
    <xf numFmtId="165" applyNumberFormat="1" fontId="0" applyFont="1" fillId="5" applyFill="1" borderId="69" applyBorder="1" applyAlignment="1" applyProtection="1" xfId="0">
      <alignment vertical="center" horizontal="center"/>
      <protection/>
    </xf>
    <xf numFmtId="0" applyNumberFormat="1" fontId="0" applyFont="1" fillId="5" applyFill="1" borderId="69" applyBorder="1" applyAlignment="1" applyProtection="1" xfId="0">
      <alignment/>
      <protection/>
    </xf>
    <xf numFmtId="0" applyNumberFormat="1" fontId="0" applyFont="1" fillId="5" applyFill="1" borderId="70" applyBorder="1" applyAlignment="1" applyProtection="1" xfId="0">
      <alignment vertical="center" horizontal="center"/>
      <protection/>
    </xf>
    <xf numFmtId="165" applyNumberFormat="1" fontId="0" applyFont="1" fillId="5" applyFill="1" borderId="72" applyBorder="1" applyAlignment="1" applyProtection="1" xfId="0">
      <alignment indent="1" horizontal="right"/>
      <protection/>
    </xf>
    <xf numFmtId="0" applyNumberFormat="1" fontId="0" applyFont="1" fillId="5" applyFill="1" borderId="64" applyBorder="1" applyAlignment="1" applyProtection="1" xfId="0">
      <alignment indent="1" horizontal="left"/>
      <protection/>
    </xf>
    <xf numFmtId="165" applyNumberFormat="1" fontId="0" applyFont="1" fillId="5" applyFill="1" borderId="1" applyBorder="1" applyAlignment="1" applyProtection="1" xfId="0">
      <alignment vertical="center" horizontal="center"/>
      <protection/>
    </xf>
    <xf numFmtId="165" applyNumberFormat="1" fontId="0" applyFont="1" fillId="5" applyFill="1" borderId="56" applyBorder="1" applyAlignment="1" applyProtection="1" xfId="0">
      <alignment vertical="center" horizontal="center"/>
      <protection/>
    </xf>
    <xf numFmtId="0" applyNumberFormat="1" fontId="1" applyFont="1" fillId="5" applyFill="1" borderId="11" applyBorder="1" applyAlignment="1" applyProtection="1" xfId="0">
      <alignment vertical="center" horizontal="center"/>
      <protection/>
    </xf>
    <xf numFmtId="0" applyNumberFormat="1" fontId="1" applyFont="1" fillId="5" applyFill="1" borderId="56" applyBorder="1" applyAlignment="1" applyProtection="1" xfId="0">
      <alignment vertical="center" horizontal="center"/>
      <protection/>
    </xf>
    <xf numFmtId="0" applyNumberFormat="1" fontId="0" applyFont="1" fillId="5" applyFill="1" borderId="13" applyBorder="1" applyAlignment="1" applyProtection="1" xfId="0">
      <alignment/>
      <protection/>
    </xf>
    <xf numFmtId="0" applyNumberFormat="1" fontId="0" applyFont="1" fillId="5" applyFill="1" borderId="33" applyBorder="1" applyAlignment="1" applyProtection="1" xfId="0">
      <alignment vertical="center" horizontal="center"/>
      <protection/>
    </xf>
    <xf numFmtId="164" applyNumberFormat="1" fontId="1" applyFont="1" fillId="5" applyFill="1" borderId="0" applyBorder="1" applyAlignment="1" applyProtection="1" xfId="0">
      <alignment vertical="center" horizontal="center"/>
      <protection/>
    </xf>
    <xf numFmtId="0" applyNumberFormat="1" fontId="0" applyFont="1" fillId="5" applyFill="1" borderId="37" applyBorder="1" applyAlignment="1" applyProtection="1" xfId="0">
      <alignment vertical="center" horizontal="center"/>
      <protection/>
    </xf>
    <xf numFmtId="0" applyNumberFormat="1" fontId="0" applyFont="1" fillId="5" applyFill="1" borderId="37" applyBorder="1" applyAlignment="1" applyProtection="1" xfId="0">
      <alignment/>
      <protection/>
    </xf>
    <xf numFmtId="0" applyNumberFormat="1" fontId="0" applyFont="1" fillId="5" applyFill="1" borderId="40" applyBorder="1" applyAlignment="1" applyProtection="1" xfId="0">
      <alignment vertical="center" horizontal="center"/>
      <protection/>
    </xf>
    <xf numFmtId="0" applyNumberFormat="1" fontId="0" applyFont="1" fillId="7" applyFill="1" borderId="46" applyBorder="1" applyAlignment="1" applyProtection="1" xfId="0">
      <alignment/>
      <protection/>
    </xf>
    <xf numFmtId="0" applyNumberFormat="1" fontId="0" applyFont="1" fillId="7" applyFill="1" borderId="47" applyBorder="1" applyAlignment="1" applyProtection="1" xfId="0">
      <alignment vertical="center" horizontal="center"/>
      <protection/>
    </xf>
    <xf numFmtId="0" applyNumberFormat="1" fontId="0" applyFont="1" fillId="0" applyFill="1" borderId="0" applyBorder="1" applyAlignment="1" applyProtection="1" xfId="0">
      <alignment indent="1" horizontal="left"/>
      <protection/>
    </xf>
    <xf numFmtId="165" applyNumberFormat="1" fontId="0" applyFont="1" fillId="0" applyFill="1" borderId="0" applyBorder="1" applyAlignment="1" applyProtection="1" xfId="0">
      <alignment indent="1" horizontal="right"/>
      <protection/>
    </xf>
    <xf numFmtId="0" applyNumberFormat="1" fontId="1" applyFont="1" fillId="7" applyFill="1" borderId="36" applyBorder="1" applyAlignment="1" applyProtection="1" xfId="0">
      <alignment vertical="center" horizontal="center"/>
      <protection/>
    </xf>
    <xf numFmtId="0" applyNumberFormat="1" fontId="1" applyFont="1" fillId="7" applyFill="1" borderId="37" applyBorder="1" applyAlignment="1" applyProtection="1" xfId="0">
      <alignment vertical="center" horizontal="center"/>
      <protection/>
    </xf>
    <xf numFmtId="164" applyNumberFormat="1" fontId="0" applyFont="1" fillId="7" applyFill="1" borderId="38" applyBorder="1" applyAlignment="1" applyProtection="1" xfId="0">
      <alignment vertical="center" horizontal="center"/>
      <protection/>
    </xf>
    <xf numFmtId="164" applyNumberFormat="1" fontId="1" applyFont="1" fillId="7" applyFill="1" borderId="38" applyBorder="1" applyAlignment="1" applyProtection="1" xfId="0">
      <alignment vertical="center" horizontal="center"/>
      <protection/>
    </xf>
    <xf numFmtId="1" applyNumberFormat="1" fontId="0" applyFont="1" fillId="7" applyFill="1" borderId="38" applyBorder="1" applyAlignment="1" applyProtection="1" xfId="0">
      <alignment vertical="center" horizontal="center"/>
      <protection/>
    </xf>
    <xf numFmtId="164" applyNumberFormat="1" fontId="1" applyFont="1" fillId="7" applyFill="1" borderId="39" applyBorder="1" applyAlignment="1" applyProtection="1" xfId="0">
      <alignment vertical="center" horizontal="center"/>
      <protection/>
    </xf>
    <xf numFmtId="0" applyNumberFormat="1" fontId="0" applyFont="1" fillId="7" applyFill="1" borderId="40" applyBorder="1" applyAlignment="1" applyProtection="1" xfId="0">
      <alignment/>
      <protection/>
    </xf>
    <xf numFmtId="0" applyNumberFormat="1" fontId="0" applyFont="1" fillId="7" applyFill="1" borderId="49" applyBorder="1" applyAlignment="1" applyProtection="1" xfId="0">
      <alignment indent="1" horizontal="left"/>
      <protection/>
    </xf>
    <xf numFmtId="165" applyNumberFormat="1" fontId="0" applyFont="1" fillId="7" applyFill="1" borderId="20" applyBorder="1" applyAlignment="1" applyProtection="1" xfId="0">
      <alignment vertical="center" horizontal="center"/>
      <protection/>
    </xf>
    <xf numFmtId="164" applyNumberFormat="1" fontId="0" applyFont="1" fillId="0" applyFill="1" borderId="0" applyBorder="1" applyAlignment="1" applyProtection="1" xfId="0">
      <alignment indent="1" horizontal="right"/>
      <protection/>
    </xf>
    <xf numFmtId="0" applyNumberFormat="1" fontId="1" applyFont="1" fillId="7" applyFill="1" borderId="6" applyBorder="1" applyAlignment="1" applyProtection="1" xfId="0">
      <alignment vertical="center" horizontal="center"/>
      <protection/>
    </xf>
    <xf numFmtId="0" applyNumberFormat="1" fontId="1" applyFont="1" fillId="7" applyFill="1" borderId="35" applyBorder="1" applyAlignment="1" applyProtection="1" xfId="0">
      <alignment vertical="center" horizontal="center"/>
      <protection/>
    </xf>
    <xf numFmtId="2" applyNumberFormat="1" fontId="15" applyFont="1" fillId="7" applyFill="1" borderId="17" applyBorder="1" applyAlignment="1" applyProtection="1" xfId="0">
      <alignment vertical="center" horizontal="center"/>
      <protection/>
    </xf>
    <xf numFmtId="0" applyNumberFormat="1" fontId="0" applyFont="1" fillId="7" applyFill="1" borderId="17" applyBorder="1" applyAlignment="1" applyProtection="1" xfId="0">
      <alignment/>
      <protection/>
    </xf>
    <xf numFmtId="0" applyNumberFormat="1" fontId="0" applyFont="1" fillId="7" applyFill="1" borderId="65" applyBorder="1" applyAlignment="1" applyProtection="1" xfId="0">
      <alignment vertical="center" horizontal="center"/>
      <protection/>
    </xf>
    <xf numFmtId="0" applyNumberFormat="1" fontId="1" applyFont="1" fillId="8" applyFill="1" borderId="27" applyBorder="1" applyAlignment="1" applyProtection="1" xfId="0">
      <alignment indent="1" horizontal="left"/>
      <protection/>
    </xf>
    <xf numFmtId="0" applyNumberFormat="1" fontId="1" applyFont="1" fillId="8" applyFill="1" borderId="28" applyBorder="1" applyAlignment="1" applyProtection="1" xfId="0">
      <alignment indent="1" horizontal="left"/>
      <protection/>
    </xf>
    <xf numFmtId="0" applyNumberFormat="1" fontId="1" applyFont="1" fillId="8" applyFill="1" borderId="75" applyBorder="1" applyAlignment="1" applyProtection="1" xfId="0">
      <alignment indent="1" horizontal="right"/>
      <protection/>
    </xf>
    <xf numFmtId="0" applyNumberFormat="1" fontId="1" applyFont="1" fillId="8" applyFill="1" borderId="30" applyBorder="1" applyAlignment="1" applyProtection="1" xfId="0">
      <alignment indent="1" horizontal="right"/>
      <protection/>
    </xf>
    <xf numFmtId="2" applyNumberFormat="1" fontId="1" applyFont="1" fillId="8" applyFill="1" borderId="47" applyBorder="1" applyAlignment="1" applyProtection="1" xfId="0">
      <alignment indent="1" horizontal="right"/>
      <protection/>
    </xf>
    <xf numFmtId="0" applyNumberFormat="1" fontId="0" applyFont="1" fillId="7" applyFill="1" borderId="53" applyBorder="1" applyAlignment="1" applyProtection="1" xfId="0">
      <alignment vertical="center" horizontal="center"/>
      <protection/>
    </xf>
    <xf numFmtId="0" applyNumberFormat="1" fontId="0" applyFont="1" fillId="7" applyFill="1" borderId="53" applyBorder="1" applyAlignment="1" applyProtection="1" xfId="0">
      <alignment/>
      <protection/>
    </xf>
    <xf numFmtId="0" applyNumberFormat="1" fontId="0" applyFont="1" fillId="7" applyFill="1" borderId="74" applyBorder="1" applyAlignment="1" applyProtection="1" xfId="0">
      <alignment vertical="center" horizontal="center"/>
      <protection/>
    </xf>
    <xf numFmtId="165" applyNumberFormat="1" fontId="13" applyFont="1" fillId="0" applyFill="1" borderId="0" applyBorder="1" applyAlignment="1" applyProtection="1" xfId="0">
      <alignment indent="1" horizontal="right"/>
      <protection/>
    </xf>
    <xf numFmtId="0" applyNumberFormat="1" fontId="1" applyFont="1" fillId="8" applyFill="1" borderId="31" applyBorder="1" applyAlignment="1" applyProtection="1" xfId="0">
      <alignment indent="1" horizontal="left"/>
      <protection/>
    </xf>
    <xf numFmtId="0" applyNumberFormat="1" fontId="1" applyFont="1" fillId="8" applyFill="1" borderId="1" applyBorder="1" applyAlignment="1" applyProtection="1" xfId="0">
      <alignment indent="1" horizontal="left"/>
      <protection/>
    </xf>
    <xf numFmtId="0" applyNumberFormat="1" fontId="1" applyFont="1" fillId="8" applyFill="1" borderId="17" applyBorder="1" applyAlignment="1" applyProtection="1" xfId="0">
      <alignment indent="1" horizontal="right"/>
      <protection/>
    </xf>
    <xf numFmtId="0" applyNumberFormat="1" fontId="1" applyFont="1" fillId="8" applyFill="1" borderId="65" applyBorder="1" applyAlignment="1" applyProtection="1" xfId="0">
      <alignment indent="1" horizontal="right"/>
      <protection/>
    </xf>
    <xf numFmtId="0" applyNumberFormat="1" fontId="1" applyFont="1" fillId="8" applyFill="1" borderId="11" applyBorder="1" applyAlignment="1" applyProtection="1" xfId="0">
      <alignment indent="1" horizontal="left"/>
      <protection/>
    </xf>
    <xf numFmtId="2" applyNumberFormat="1" fontId="1" applyFont="1" fillId="8" applyFill="1" borderId="33" applyBorder="1" applyAlignment="1" applyProtection="1" xfId="0">
      <alignment indent="1" horizontal="right"/>
      <protection/>
    </xf>
    <xf numFmtId="0" applyNumberFormat="1" fontId="1" applyFont="1" fillId="12" applyFill="1" borderId="31" applyBorder="1" applyAlignment="1" applyProtection="1" xfId="0">
      <alignment indent="1" horizontal="left"/>
      <protection/>
    </xf>
    <xf numFmtId="0" applyNumberFormat="1" fontId="1" applyFont="1" fillId="12" applyFill="1" borderId="11" applyBorder="1" applyAlignment="1" applyProtection="1" xfId="0">
      <alignment indent="1" horizontal="left"/>
      <protection/>
    </xf>
    <xf numFmtId="2" applyNumberFormat="1" fontId="1" applyFont="1" fillId="12" applyFill="1" borderId="33" applyBorder="1" applyAlignment="1" applyProtection="1" xfId="0">
      <alignment indent="1" horizontal="right"/>
      <protection/>
    </xf>
    <xf numFmtId="0" applyNumberFormat="1" fontId="1" applyFont="1" fillId="9" applyFill="1" borderId="60" applyBorder="1" applyAlignment="1" applyProtection="1" xfId="0">
      <alignment indent="1" horizontal="left"/>
      <protection/>
    </xf>
    <xf numFmtId="0" applyNumberFormat="1" fontId="1" applyFont="1" fillId="9" applyFill="1" borderId="75" applyBorder="1" applyAlignment="1" applyProtection="1" xfId="0">
      <alignment indent="1" horizontal="left"/>
      <protection/>
    </xf>
    <xf numFmtId="0" applyNumberFormat="1" fontId="1" applyFont="1" fillId="9" applyFill="1" borderId="70" applyBorder="1" applyAlignment="1" applyProtection="1" xfId="0">
      <alignment vertical="center" horizontal="center"/>
      <protection/>
    </xf>
    <xf numFmtId="2" applyNumberFormat="1" fontId="1" applyFont="1" fillId="8" applyFill="1" borderId="19" applyBorder="1" applyAlignment="1" applyProtection="1" xfId="0">
      <alignment indent="1" horizontal="right"/>
      <protection/>
    </xf>
    <xf numFmtId="2" applyNumberFormat="1" fontId="1" applyFont="1" fillId="8" applyFill="1" borderId="50" applyBorder="1" applyAlignment="1" applyProtection="1" xfId="0">
      <alignment indent="1" horizontal="right"/>
      <protection/>
    </xf>
    <xf numFmtId="0" applyNumberFormat="1" fontId="1" applyFont="1" fillId="8" applyFill="1" borderId="36" applyBorder="1" applyAlignment="1" applyProtection="1" xfId="0">
      <alignment indent="1" horizontal="left"/>
      <protection/>
    </xf>
    <xf numFmtId="0" applyNumberFormat="1" fontId="1" applyFont="1" fillId="8" applyFill="1" borderId="84" applyBorder="1" applyAlignment="1" applyProtection="1" xfId="0">
      <alignment indent="1" horizontal="left"/>
      <protection/>
    </xf>
    <xf numFmtId="0" applyNumberFormat="1" fontId="1" applyFont="1" fillId="8" applyFill="1" borderId="93" applyBorder="1" applyAlignment="1" applyProtection="1" xfId="0">
      <alignment indent="1" horizontal="left"/>
      <protection/>
    </xf>
    <xf numFmtId="0" applyNumberFormat="1" fontId="1" applyFont="1" fillId="8" applyFill="1" borderId="67" applyBorder="1" applyAlignment="1" applyProtection="1" xfId="0">
      <alignment indent="1" horizontal="right"/>
      <protection/>
    </xf>
    <xf numFmtId="0" applyNumberFormat="1" fontId="1" applyFont="1" fillId="9" applyFill="1" borderId="52" applyBorder="1" applyAlignment="1" applyProtection="1" xfId="0">
      <alignment indent="1" horizontal="left"/>
      <protection/>
    </xf>
    <xf numFmtId="0" applyNumberFormat="1" fontId="1" applyFont="1" fillId="9" applyFill="1" borderId="39" applyBorder="1" applyAlignment="1" applyProtection="1" xfId="0">
      <alignment indent="1" horizontal="left"/>
      <protection/>
    </xf>
    <xf numFmtId="0" applyNumberFormat="1" fontId="1" applyFont="1" fillId="9" applyFill="1" borderId="40" applyBorder="1" applyAlignment="1" applyProtection="1" xfId="0">
      <alignment vertical="center" horizontal="center"/>
      <protection/>
    </xf>
    <xf numFmtId="2" applyNumberFormat="1" fontId="1" applyFont="1" fillId="8" applyFill="1" borderId="84" applyBorder="1" applyAlignment="1" applyProtection="1" xfId="0">
      <alignment indent="1" horizontal="right"/>
      <protection/>
    </xf>
    <xf numFmtId="2" applyNumberFormat="1" fontId="1" applyFont="1" fillId="8" applyFill="1" borderId="67" applyBorder="1" applyAlignment="1" applyProtection="1" xfId="0">
      <alignment indent="1" horizontal="right"/>
      <protection/>
    </xf>
    <xf numFmtId="0" applyNumberFormat="1" fontId="0" applyFont="1" fillId="5" applyFill="1" borderId="32" applyBorder="1" applyAlignment="1" applyProtection="1" xfId="0">
      <alignment/>
      <protection locked="0"/>
    </xf>
    <xf numFmtId="0" applyNumberFormat="1" fontId="0" applyFont="1" fillId="5" applyFill="1" borderId="33" applyBorder="1" applyAlignment="1" applyProtection="1" xfId="0">
      <alignment/>
      <protection locked="0"/>
    </xf>
    <xf numFmtId="0" applyNumberFormat="1" fontId="0" applyFont="1" fillId="4" applyFill="1" borderId="33" applyBorder="1" applyAlignment="1" applyProtection="1" xfId="0">
      <alignment/>
      <protection locked="0"/>
    </xf>
    <xf numFmtId="0" applyNumberFormat="1" fontId="0" applyFont="1" fillId="4" applyFill="1" borderId="35" applyBorder="1" applyAlignment="1" applyProtection="1" xfId="0">
      <alignment/>
      <protection locked="0"/>
    </xf>
    <xf numFmtId="0" applyNumberFormat="1" fontId="0" applyFont="1" fillId="7" applyFill="1" borderId="32" applyBorder="1" applyAlignment="1" applyProtection="1" xfId="0">
      <alignment/>
      <protection locked="0"/>
    </xf>
    <xf numFmtId="0" applyNumberFormat="1" fontId="0" applyFont="1" fillId="7" applyFill="1" borderId="33" applyBorder="1" applyAlignment="1" applyProtection="1" xfId="0">
      <alignment/>
      <protection locked="0"/>
    </xf>
    <xf numFmtId="0" applyNumberFormat="1" fontId="0" applyFont="1" fillId="7" applyFill="1" borderId="40" applyBorder="1" applyAlignment="1" applyProtection="1" xfId="0">
      <alignment/>
      <protection locked="0"/>
    </xf>
    <xf numFmtId="164" applyNumberFormat="1" fontId="15" applyFont="1" fillId="9" applyFill="1" borderId="1" applyBorder="1" applyAlignment="1" applyProtection="1" xfId="0">
      <alignment/>
      <protection locked="0"/>
    </xf>
    <xf numFmtId="10" applyNumberFormat="1" fontId="15" applyFont="1" fillId="8" applyFill="1" borderId="5" applyBorder="1" applyAlignment="1" applyProtection="1" xfId="0">
      <alignment/>
      <protection/>
    </xf>
    <xf numFmtId="10" applyNumberFormat="1" fontId="15" applyFont="1" fillId="8" applyFill="1" borderId="5" applyBorder="1" applyAlignment="1" applyProtection="1" xfId="0">
      <alignment/>
      <protection locked="0"/>
    </xf>
    <xf numFmtId="10" applyNumberFormat="1" fontId="15" applyFont="1" fillId="9" applyFill="1" borderId="4" applyBorder="1" applyAlignment="1" applyProtection="1" xfId="0">
      <alignment vertical="center" horizontal="center"/>
      <protection/>
    </xf>
    <xf numFmtId="10" applyNumberFormat="1" fontId="15" applyFont="1" fillId="9" applyFill="1" borderId="5" applyBorder="1" applyAlignment="1" applyProtection="1" xfId="0">
      <alignment vertical="center" horizontal="center"/>
      <protection/>
    </xf>
    <xf numFmtId="10" applyNumberFormat="1" fontId="15" applyFont="1" fillId="9" applyFill="1" borderId="4" applyBorder="1" applyAlignment="1" applyProtection="1" xfId="0">
      <alignment vertical="center" horizontal="center"/>
      <protection locked="0"/>
    </xf>
    <xf numFmtId="10" applyNumberFormat="1" fontId="15" applyFont="1" fillId="9" applyFill="1" borderId="5" applyBorder="1" applyAlignment="1" applyProtection="1" xfId="0">
      <alignment vertical="center" horizontal="center"/>
      <protection locked="0"/>
    </xf>
    <xf numFmtId="0" applyNumberFormat="1" fontId="14" applyFont="1" fillId="2" applyFill="1" borderId="121" applyBorder="1" applyAlignment="1" applyProtection="1" xfId="0">
      <alignment vertical="bottom"/>
      <protection/>
    </xf>
    <xf numFmtId="0" applyNumberFormat="1" fontId="14" applyFont="1" fillId="2" applyFill="1" borderId="121" applyBorder="1" applyAlignment="1" xfId="0">
      <alignment vertical="bottom"/>
    </xf>
    <xf numFmtId="0" applyNumberFormat="1" fontId="16" applyFont="1" fillId="2" applyFill="1" borderId="121" applyBorder="1" applyAlignment="1" applyProtection="1" xfId="0">
      <alignment vertical="bottom"/>
      <protection/>
    </xf>
    <xf numFmtId="0" applyNumberFormat="1" fontId="16" applyFont="1" fillId="2" applyFill="1" borderId="121" applyBorder="1" applyAlignment="1" xfId="0">
      <alignment vertical="bottom"/>
    </xf>
    <xf numFmtId="0" applyNumberFormat="1" fontId="16" applyFont="1" fillId="2" applyFill="1" borderId="122" applyBorder="1" applyAlignment="1" applyProtection="1" xfId="0">
      <alignment vertical="bottom"/>
      <protection/>
    </xf>
    <xf numFmtId="0" applyNumberFormat="1" fontId="16" applyFont="1" fillId="2" applyFill="1" borderId="123" applyBorder="1" applyAlignment="1" applyProtection="1" xfId="0">
      <alignment vertical="bottom"/>
      <protection/>
    </xf>
    <xf numFmtId="0" applyNumberFormat="1" fontId="16" applyFont="1" fillId="2" applyFill="1" borderId="124" applyBorder="1" applyAlignment="1" applyProtection="1" xfId="0">
      <alignment vertical="bottom"/>
      <protection/>
    </xf>
    <xf numFmtId="0" applyNumberFormat="1" fontId="1" applyFont="1" fillId="2" applyFill="1" borderId="125" applyBorder="1" applyAlignment="1" applyProtection="1" xfId="0">
      <alignment/>
      <protection/>
    </xf>
    <xf numFmtId="0" applyNumberFormat="1" fontId="1" applyFont="1" fillId="2" applyFill="1" borderId="126" applyBorder="1" applyAlignment="1" applyProtection="1" xfId="0">
      <alignment/>
      <protection/>
    </xf>
    <xf numFmtId="0" applyNumberFormat="1" fontId="1" applyFont="1" fillId="2" applyFill="1" borderId="127" applyBorder="1" applyAlignment="1" applyProtection="1" xfId="0">
      <alignment/>
      <protection/>
    </xf>
    <xf numFmtId="0" applyNumberFormat="1" fontId="16" applyFont="1" fillId="2" applyFill="1" borderId="128" applyBorder="1" applyAlignment="1" applyProtection="1" xfId="0">
      <alignment vertical="bottom"/>
      <protection/>
    </xf>
    <xf numFmtId="0" applyNumberFormat="1" fontId="16" applyFont="1" fillId="2" applyFill="1" borderId="129" applyBorder="1" applyAlignment="1" applyProtection="1" xfId="0">
      <alignment vertical="bottom"/>
      <protection/>
    </xf>
    <xf numFmtId="0" applyNumberFormat="1" fontId="16" applyFont="1" fillId="2" applyFill="1" borderId="130" applyBorder="1" applyAlignment="1" applyProtection="1" xfId="0">
      <alignment vertical="bottom"/>
      <protection/>
    </xf>
    <xf numFmtId="0" applyNumberFormat="1" fontId="16" applyFont="1" fillId="2" applyFill="1" borderId="131" applyBorder="1" applyAlignment="1" applyProtection="1" xfId="0">
      <alignment vertical="bottom"/>
      <protection/>
    </xf>
    <xf numFmtId="0" applyNumberFormat="1" fontId="16" applyFont="1" fillId="2" applyFill="1" borderId="132" applyBorder="1" applyAlignment="1" applyProtection="1" xfId="0">
      <alignment vertical="bottom"/>
      <protection/>
    </xf>
    <xf numFmtId="0" applyNumberFormat="1" fontId="1" applyFont="1" fillId="2" applyFill="1" borderId="125" applyBorder="1" applyAlignment="1" applyProtection="1" xfId="0">
      <alignment/>
      <protection/>
    </xf>
    <xf numFmtId="0" applyNumberFormat="1" fontId="1" applyFont="1" fillId="2" applyFill="1" borderId="126" applyBorder="1" applyAlignment="1" applyProtection="1" xfId="0">
      <alignment/>
      <protection/>
    </xf>
    <xf numFmtId="0" applyNumberFormat="1" fontId="1" applyFont="1" fillId="2" applyFill="1" borderId="127" applyBorder="1" applyAlignment="1" applyProtection="1" xfId="0">
      <alignment/>
      <protection/>
    </xf>
    <xf numFmtId="0" applyNumberFormat="1" fontId="1" applyFont="1" fillId="2" applyFill="1" borderId="131" applyBorder="1" applyAlignment="1" applyProtection="1" xfId="0">
      <alignment/>
      <protection/>
    </xf>
    <xf numFmtId="0" applyNumberFormat="1" fontId="1" applyFont="1" fillId="2" applyFill="1" borderId="131" applyBorder="1" applyAlignment="1" applyProtection="1" xfId="0">
      <alignment/>
      <protection/>
    </xf>
    <xf numFmtId="0" applyNumberFormat="1" fontId="1" applyFont="1" fillId="2" applyFill="1" borderId="125" applyBorder="1" applyAlignment="1" applyProtection="1" xfId="0">
      <alignment indent="2" horizontal="left"/>
      <protection/>
    </xf>
    <xf numFmtId="0" applyNumberFormat="1" fontId="1" applyFont="1" fillId="2" applyFill="1" borderId="131" applyBorder="1" applyAlignment="1" applyProtection="1" xfId="0">
      <alignment indent="2" horizontal="left"/>
      <protection/>
    </xf>
    <xf numFmtId="0" applyNumberFormat="1" fontId="1" applyFont="1" fillId="2" applyFill="1" borderId="125" applyBorder="1" applyAlignment="1" applyProtection="1" xfId="0">
      <alignment indent="2" horizontal="left"/>
      <protection/>
    </xf>
    <xf numFmtId="0" applyNumberFormat="1" fontId="1" applyFont="1" fillId="2" applyFill="1" borderId="131" applyBorder="1" applyAlignment="1" applyProtection="1" xfId="0">
      <alignment indent="2" horizontal="left"/>
      <protection/>
    </xf>
    <xf numFmtId="0" applyNumberFormat="1" fontId="1" applyFont="1" fillId="13" applyFill="1" borderId="125" applyBorder="1" applyAlignment="1" applyProtection="1" xfId="0">
      <alignment indent="2" horizontal="left"/>
      <protection/>
    </xf>
    <xf numFmtId="0" applyNumberFormat="1" fontId="16" applyFont="1" fillId="2" applyFill="1" borderId="122" applyBorder="1" applyAlignment="1" applyProtection="1" xfId="0">
      <alignment indent="2" horizontal="left"/>
      <protection/>
    </xf>
    <xf numFmtId="0" applyNumberFormat="1" fontId="16" applyFont="1" fillId="2" applyFill="1" borderId="133" applyBorder="1" applyAlignment="1" applyProtection="1" xfId="0">
      <alignment indent="2" vertical="bottom" horizontal="left"/>
      <protection/>
    </xf>
    <xf numFmtId="0" applyNumberFormat="1" fontId="1" applyFont="1" fillId="13" applyFill="1" borderId="134" applyBorder="1" applyAlignment="1" applyProtection="1" xfId="0">
      <alignment indent="2" horizontal="left"/>
      <protection/>
    </xf>
    <xf numFmtId="0" applyNumberFormat="1" fontId="16" applyFont="1" fillId="13" applyFill="1" borderId="133" applyBorder="1" applyAlignment="1" applyProtection="1" xfId="0">
      <alignment indent="2" vertical="bottom" horizontal="left"/>
      <protection/>
    </xf>
    <xf numFmtId="0" applyNumberFormat="1" fontId="16" applyFont="1" fillId="2" applyFill="1" borderId="122" applyBorder="1" applyAlignment="1" applyProtection="1" xfId="0">
      <alignment indent="2" vertical="bottom" horizontal="left"/>
      <protection/>
    </xf>
    <xf numFmtId="0" applyNumberFormat="1" fontId="16" applyFont="1" fillId="13" applyFill="1" borderId="135" applyBorder="1" applyAlignment="1" applyProtection="1" xfId="0">
      <alignment indent="2" horizontal="left"/>
      <protection/>
    </xf>
    <xf numFmtId="0" applyNumberFormat="1" fontId="16" applyFont="1" fillId="13" applyFill="1" borderId="136" applyBorder="1" applyAlignment="1" applyProtection="1" xfId="0">
      <alignment indent="2" vertical="bottom" horizontal="left"/>
      <protection/>
    </xf>
    <xf numFmtId="10" applyNumberFormat="1" fontId="17" applyFont="1" fillId="9" applyFill="1" borderId="137" applyBorder="1" applyAlignment="1" applyProtection="1" xfId="0">
      <alignment vertical="center" horizontal="center"/>
      <protection locked="0"/>
    </xf>
    <xf numFmtId="0" applyNumberFormat="1" fontId="16" applyFont="1" fillId="13" applyFill="1" borderId="138" applyBorder="1" applyAlignment="1" applyProtection="1" xfId="0">
      <alignment indent="2" horizontal="left"/>
      <protection/>
    </xf>
    <xf numFmtId="0" applyNumberFormat="1" fontId="16" applyFont="1" fillId="2" applyFill="1" borderId="139" applyBorder="1" applyAlignment="1" applyProtection="1" xfId="0">
      <alignment indent="2" vertical="bottom" horizontal="left"/>
      <protection/>
    </xf>
    <xf numFmtId="0" applyNumberFormat="1" fontId="1" applyFont="1" fillId="2" applyFill="1" borderId="140" applyBorder="1" applyAlignment="1" applyProtection="1" xfId="0">
      <alignment indent="2" horizontal="left"/>
      <protection/>
    </xf>
    <xf numFmtId="0" applyNumberFormat="1" fontId="1" applyFont="1" fillId="2" applyFill="1" borderId="141" applyBorder="1" applyAlignment="1" applyProtection="1" xfId="0">
      <alignment indent="2" horizontal="left"/>
      <protection/>
    </xf>
    <xf numFmtId="0" applyNumberFormat="1" fontId="16" applyFont="1" fillId="2" applyFill="1" borderId="142" applyBorder="1" applyAlignment="1" applyProtection="1" xfId="0">
      <alignment indent="2" horizontal="left"/>
      <protection/>
    </xf>
    <xf numFmtId="10" applyNumberFormat="1" fontId="17" applyFont="1" fillId="9" applyFill="1" borderId="143" applyBorder="1" applyAlignment="1" applyProtection="1" xfId="0">
      <alignment vertical="center" horizontal="center"/>
      <protection locked="0"/>
    </xf>
    <xf numFmtId="0" applyNumberFormat="1" fontId="16" applyFont="1" fillId="13" applyFill="1" borderId="144" applyBorder="1" applyAlignment="1" applyProtection="1" xfId="0">
      <alignment indent="2" vertical="bottom" horizontal="left"/>
      <protection/>
    </xf>
    <xf numFmtId="0" applyNumberFormat="1" fontId="16" applyFont="1" fillId="2" applyFill="1" borderId="145" applyBorder="1" applyAlignment="1" applyProtection="1" xfId="0">
      <alignment indent="2" horizontal="left"/>
      <protection/>
    </xf>
    <xf numFmtId="0" applyNumberFormat="1" fontId="16" applyFont="1" fillId="2" applyFill="1" borderId="146" applyBorder="1" applyAlignment="1" applyProtection="1" xfId="0">
      <alignment indent="2" horizontal="left"/>
      <protection/>
    </xf>
    <xf numFmtId="0" applyNumberFormat="1" fontId="16" applyFont="1" fillId="2" applyFill="1" borderId="147" applyBorder="1" applyAlignment="1" applyProtection="1" xfId="0">
      <alignment indent="2" horizontal="left"/>
      <protection/>
    </xf>
    <xf numFmtId="0" applyNumberFormat="1" fontId="16" applyFont="1" fillId="2" applyFill="1" borderId="140" applyBorder="1" applyAlignment="1" applyProtection="1" xfId="0">
      <alignment indent="2" vertical="bottom" horizontal="left"/>
      <protection/>
    </xf>
    <xf numFmtId="0" applyNumberFormat="1" fontId="16" applyFont="1" fillId="2" applyFill="1" borderId="141" applyBorder="1" applyAlignment="1" applyProtection="1" xfId="0">
      <alignment indent="2" vertical="bottom" horizontal="left"/>
      <protection/>
    </xf>
    <xf numFmtId="0" applyNumberFormat="1" fontId="16" applyFont="1" fillId="2" applyFill="1" borderId="142" applyBorder="1" applyAlignment="1" applyProtection="1" xfId="0">
      <alignment indent="2" vertical="bottom" horizontal="left"/>
      <protection/>
    </xf>
    <xf numFmtId="0" applyNumberFormat="1" fontId="1" applyFont="1" fillId="9" applyFill="1" borderId="27" applyBorder="1" applyAlignment="1" applyProtection="1" xfId="0">
      <alignment/>
      <protection/>
    </xf>
    <xf numFmtId="0" applyNumberFormat="1" fontId="1" applyFont="1" fillId="9" applyFill="1" borderId="28" applyBorder="1" applyAlignment="1" applyProtection="1" xfId="0">
      <alignment/>
      <protection/>
    </xf>
    <xf numFmtId="10" applyNumberFormat="1" fontId="17" applyFont="1" fillId="9" applyFill="1" borderId="148" applyBorder="1" applyAlignment="1" applyProtection="1" xfId="0">
      <alignment vertical="center" horizontal="center"/>
      <protection locked="0"/>
    </xf>
    <xf numFmtId="0" applyNumberFormat="1" fontId="16" applyFont="1" fillId="2" applyFill="1" borderId="149" applyBorder="1" applyAlignment="1" applyProtection="1" xfId="0">
      <alignment indent="2" horizontal="left"/>
      <protection/>
    </xf>
    <xf numFmtId="0" applyNumberFormat="1" fontId="16" applyFont="1" fillId="2" applyFill="1" borderId="150" applyBorder="1" applyAlignment="1" applyProtection="1" xfId="0">
      <alignment indent="2" horizontal="left"/>
      <protection/>
    </xf>
    <xf numFmtId="0" applyNumberFormat="1" fontId="16" applyFont="1" fillId="2" applyFill="1" borderId="151" applyBorder="1" applyAlignment="1" applyProtection="1" xfId="0">
      <alignment indent="2" horizontal="left"/>
      <protection/>
    </xf>
    <xf numFmtId="0" applyNumberFormat="1" fontId="1" applyFont="1" fillId="9" applyFill="1" borderId="36" applyBorder="1" applyAlignment="1" applyProtection="1" xfId="0">
      <alignment/>
      <protection/>
    </xf>
    <xf numFmtId="0" applyNumberFormat="1" fontId="1" applyFont="1" fillId="9" applyFill="1" borderId="84" applyBorder="1" applyAlignment="1" applyProtection="1" xfId="0">
      <alignment/>
      <protection/>
    </xf>
    <xf numFmtId="10" applyNumberFormat="1" fontId="17" applyFont="1" fillId="9" applyFill="1" borderId="152" applyBorder="1" applyAlignment="1" applyProtection="1" xfId="0">
      <alignment vertical="center" horizontal="center"/>
      <protection locked="0"/>
    </xf>
    <xf numFmtId="0" applyNumberFormat="1" fontId="16" applyFont="1" fillId="2" applyFill="1" borderId="153" applyBorder="1" applyAlignment="1" applyProtection="1" xfId="0">
      <alignment indent="2" vertical="bottom" horizontal="left"/>
      <protection/>
    </xf>
    <xf numFmtId="0" applyNumberFormat="1" fontId="16" applyFont="1" fillId="2" applyFill="1" borderId="154" applyBorder="1" applyAlignment="1" applyProtection="1" xfId="0">
      <alignment indent="2" vertical="bottom" horizontal="left"/>
      <protection/>
    </xf>
    <xf numFmtId="0" applyNumberFormat="1" fontId="16" applyFont="1" fillId="2" applyFill="1" borderId="155" applyBorder="1" applyAlignment="1" applyProtection="1" xfId="0">
      <alignment indent="2" vertical="bottom" horizontal="left"/>
      <protection/>
    </xf>
    <xf numFmtId="0" applyNumberFormat="1" fontId="0" applyFont="1" fillId="14" applyFill="1" borderId="0" applyBorder="1" applyAlignment="1" applyProtection="1" xfId="0">
      <alignment/>
      <protection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47"/>
  <sheetViews>
    <sheetView tabSelected="1" topLeftCell="A1" workbookViewId="0">
      <selection activeCell="A1" sqref="A1" activeCellId="0"/>
    </sheetView>
  </sheetViews>
  <sheetFormatPr defaultColWidth="9.14453125" defaultRowHeight="15" x14ac:dyDescent="0.2" outlineLevelRow="0" outlineLevelCol="0"/>
  <cols>
    <col min="2" max="2" width="8.0703125" customWidth="1"/>
    <col min="3" max="3" width="8.0703125" customWidth="1"/>
    <col min="4" max="4" width="8.0703125" customWidth="1"/>
    <col min="5" max="5" width="8.0703125" customWidth="1"/>
    <col min="6" max="6" width="8.0703125" customWidth="1"/>
    <col min="7" max="7" width="8.0703125" customWidth="1"/>
    <col min="8" max="8" width="8.0703125" customWidth="1"/>
    <col min="9" max="9" width="8.0703125" customWidth="1"/>
    <col min="10" max="10" width="8.0703125" customWidth="1"/>
    <col min="11" max="11" width="8.0703125" customWidth="1"/>
    <col min="12" max="12" width="22.05859375" customWidth="1"/>
    <col min="13" max="13" width="9.68359375" customWidth="1"/>
    <col min="14" max="14" width="10.76171875" customWidth="1"/>
    <col min="15" max="15" width="7.53125" customWidth="1"/>
    <col min="16" max="16" width="10.35546875" customWidth="1"/>
    <col min="18" max="18" width="4.5703125" customWidth="1"/>
    <col min="19" max="19" width="17.08203125" customWidth="1"/>
    <col min="20" max="20" width="7.26171875" customWidth="1"/>
    <col min="21" max="21" width="4.83984375" customWidth="1"/>
    <col min="22" max="22" width="7.53125" customWidth="1"/>
    <col min="23" max="23" width="8.47265625" customWidth="1"/>
  </cols>
  <sheetData>
    <row r="1">
      <c r="A1" s="291"/>
      <c r="B1" s="292">
        <v>44835</v>
      </c>
      <c r="C1" s="293">
        <f>WEEKDAY($B$1,2)</f>
        <v>6</v>
      </c>
      <c r="D1" s="294"/>
      <c r="E1" s="294"/>
      <c r="F1" s="294"/>
      <c r="G1" s="294"/>
      <c r="H1" s="294"/>
      <c r="I1" s="294"/>
      <c r="J1" s="294"/>
      <c r="K1" s="294"/>
      <c r="L1" s="294"/>
      <c r="M1" s="291"/>
      <c r="N1" s="294"/>
      <c r="O1" s="294"/>
      <c r="P1" s="294"/>
      <c r="Q1" s="294"/>
      <c r="R1" s="294"/>
      <c r="S1" s="294"/>
      <c r="T1" s="294"/>
      <c r="U1" s="291"/>
      <c r="V1" s="291"/>
      <c r="W1" s="291"/>
      <c r="X1" s="291"/>
      <c r="Y1" s="291"/>
      <c r="Z1" s="291"/>
      <c r="AA1" s="291"/>
    </row>
    <row r="2">
      <c r="A2" s="291"/>
      <c r="B2" s="295"/>
      <c r="C2" s="296"/>
      <c r="D2" s="294"/>
      <c r="E2" s="294"/>
      <c r="F2" s="294"/>
      <c r="G2" s="294"/>
      <c r="H2" s="294"/>
      <c r="I2" s="294"/>
      <c r="J2" s="294"/>
      <c r="K2" s="294"/>
      <c r="L2" s="294"/>
      <c r="M2" s="291"/>
      <c r="N2" s="297" t="s">
        <v>42</v>
      </c>
      <c r="O2" s="298"/>
      <c r="P2" s="298"/>
      <c r="Q2" s="299"/>
      <c r="R2" s="294"/>
      <c r="S2" s="297" t="s">
        <v>43</v>
      </c>
      <c r="T2" s="299"/>
      <c r="U2" s="291"/>
      <c r="V2" s="291"/>
      <c r="W2" s="291"/>
      <c r="X2" s="291"/>
      <c r="Y2" s="291"/>
      <c r="Z2" s="291"/>
      <c r="AA2" s="291"/>
    </row>
    <row r="3" customHeight="1" ht="57">
      <c r="A3" s="291"/>
      <c r="B3" s="300"/>
      <c r="C3" s="301"/>
      <c r="D3" s="302" t="s">
        <v>33</v>
      </c>
      <c r="E3" s="302" t="s">
        <v>34</v>
      </c>
      <c r="F3" s="302" t="s">
        <v>33</v>
      </c>
      <c r="G3" s="302" t="s">
        <v>34</v>
      </c>
      <c r="H3" s="302" t="s">
        <v>35</v>
      </c>
      <c r="I3" s="302" t="s">
        <v>36</v>
      </c>
      <c r="J3" s="302" t="s">
        <v>37</v>
      </c>
      <c r="K3" s="302" t="s">
        <v>38</v>
      </c>
      <c r="L3" s="303" t="s">
        <v>39</v>
      </c>
      <c r="M3" s="291"/>
      <c r="N3" s="294"/>
      <c r="O3" s="294"/>
      <c r="P3" s="294"/>
      <c r="Q3" s="294"/>
      <c r="R3" s="294"/>
      <c r="S3" s="294"/>
      <c r="T3" s="294"/>
      <c r="U3" s="291"/>
      <c r="V3" s="291"/>
      <c r="W3" s="291"/>
      <c r="X3" s="291"/>
      <c r="Y3" s="291"/>
      <c r="Z3" s="291"/>
      <c r="AA3" s="291"/>
    </row>
    <row r="4">
      <c r="A4" s="291"/>
      <c r="B4" s="304" t="s">
        <v>3</v>
      </c>
      <c r="C4" s="305">
        <f>IF(DAY(EOMONTH($B$1,0))&lt;=MAX(C$3),"",IF(COUNTA($B$4)&lt;$C$1,"",IF(COUNTA($B$4)=$C$1,1,C3+1)))</f>
      </c>
      <c r="D4" s="13"/>
      <c r="E4" s="13"/>
      <c r="F4" s="13"/>
      <c r="G4" s="13"/>
      <c r="H4" s="307">
        <f>(E4-D4)+(G4-F4)</f>
        <v>0</v>
      </c>
      <c r="I4" s="30"/>
      <c r="J4" s="30"/>
      <c r="K4" s="309">
        <f>IF(SUM((E4-D4)+(G4-F4))&lt;($V4),"",(H4-IF($B4="V",$V$5,$V$4)))</f>
      </c>
      <c r="L4" s="524"/>
      <c r="M4" s="291"/>
      <c r="N4" s="311" t="s">
        <v>0</v>
      </c>
      <c r="O4" s="312">
        <f>SUM($H4:$H9)</f>
        <v>0</v>
      </c>
      <c r="P4" s="313"/>
      <c r="Q4" s="314"/>
      <c r="R4" s="294"/>
      <c r="S4" s="311" t="s">
        <v>44</v>
      </c>
      <c r="T4" s="315">
        <f>SUM($H9:$H10)</f>
        <v>0</v>
      </c>
      <c r="U4" s="291"/>
      <c r="V4" s="531">
        <v>0.33333333333333304</v>
      </c>
      <c r="W4" s="317">
        <v>0.25</v>
      </c>
      <c r="X4" s="77">
        <v>7</v>
      </c>
      <c r="Y4" s="319" t="s">
        <v>36</v>
      </c>
      <c r="Z4" s="319"/>
      <c r="AA4" s="291"/>
    </row>
    <row r="5">
      <c r="A5" s="291"/>
      <c r="B5" s="304" t="s">
        <v>4</v>
      </c>
      <c r="C5" s="305">
        <f>IF(DAY(EOMONTH($B$1,0))&lt;=MAX(C$3:C4),"",IF(COUNTA($B$4:$B5)&lt;$C$1,"",IF(COUNTA($B$4:$B5)=$C$1,1,C4+1)))</f>
      </c>
      <c r="D5" s="13"/>
      <c r="E5" s="13"/>
      <c r="F5" s="13"/>
      <c r="G5" s="13"/>
      <c r="H5" s="307">
        <f>(E5-D5)+(G5-F5)</f>
        <v>0</v>
      </c>
      <c r="I5" s="30"/>
      <c r="J5" s="30"/>
      <c r="K5" s="320">
        <f>IF(SUM((E5-D5)+(G5-F5))&lt;($V4),"",(H5-IF($B5="V",$V$5,$V$4)))</f>
      </c>
      <c r="L5" s="525"/>
      <c r="M5" s="291"/>
      <c r="N5" s="322" t="s">
        <v>1</v>
      </c>
      <c r="O5" s="323">
        <f>IFERROR(MIN(O4-MIN("35:00",O4),"8:00"),"")</f>
        <v>0</v>
      </c>
      <c r="P5" s="324" t="s">
        <v>1</v>
      </c>
      <c r="Q5" s="325">
        <f>IFERROR(MAX(O4-"43:00","0:00"),"")</f>
        <v>0</v>
      </c>
      <c r="R5" s="294"/>
      <c r="S5" s="326" t="s">
        <v>26</v>
      </c>
      <c r="T5" s="327">
        <f>K9</f>
        <v>0</v>
      </c>
      <c r="U5" s="291"/>
      <c r="V5" s="531">
        <v>0.2916666666666667</v>
      </c>
      <c r="W5" s="317">
        <v>0.5</v>
      </c>
      <c r="X5" s="76">
        <v>13</v>
      </c>
      <c r="Y5" s="329" t="s">
        <v>37</v>
      </c>
      <c r="Z5" s="329"/>
      <c r="AA5" s="291"/>
    </row>
    <row r="6">
      <c r="A6" s="291"/>
      <c r="B6" s="304" t="s">
        <v>4</v>
      </c>
      <c r="C6" s="305">
        <f>IF(DAY(EOMONTH($B$1,0))&lt;=MAX(C$3:C5),"",IF(COUNTA($B$4:$B6)&lt;$C$1,"",IF(COUNTA($B$4:$B6)=$C$1,1,C5+1)))</f>
      </c>
      <c r="D6" s="13"/>
      <c r="E6" s="13"/>
      <c r="F6" s="13"/>
      <c r="G6" s="13"/>
      <c r="H6" s="307">
        <f>(E6-D6)+(G6-F6)</f>
        <v>0</v>
      </c>
      <c r="I6" s="30"/>
      <c r="J6" s="30"/>
      <c r="K6" s="320">
        <f>IF(SUM((E6-D6)+(G6-F6))&lt;($V4),"",(H6-IF($B6="V",$V$5,$V$4)))</f>
      </c>
      <c r="L6" s="525"/>
      <c r="M6" s="291"/>
      <c r="N6" s="330" t="s">
        <v>2</v>
      </c>
      <c r="O6" s="331">
        <f>((V9*W4)+V9)*(O5*24)</f>
        <v>0</v>
      </c>
      <c r="P6" s="332" t="s">
        <v>28</v>
      </c>
      <c r="Q6" s="333" t="str">
        <f>IF((Q5*24)=0,"0",((V9*W5)+V9)*(Q5*24))</f>
        <v>0</v>
      </c>
      <c r="R6" s="294"/>
      <c r="S6" s="334" t="s">
        <v>27</v>
      </c>
      <c r="T6" s="335">
        <f>H10</f>
        <v>0</v>
      </c>
      <c r="U6" s="291"/>
      <c r="V6" s="336">
        <f>(V4*4)+V5</f>
        <v>1.624999999999999</v>
      </c>
      <c r="W6" s="337">
        <v>1</v>
      </c>
      <c r="X6" s="338"/>
      <c r="Y6" s="338"/>
      <c r="Z6" s="338"/>
      <c r="AA6" s="291"/>
    </row>
    <row r="7">
      <c r="A7" s="291"/>
      <c r="B7" s="304" t="s">
        <v>5</v>
      </c>
      <c r="C7" s="305">
        <f>IF(DAY(EOMONTH($B$1,0))&lt;=MAX(C$3:C6),"",IF(COUNTA($B$4:$B7)&lt;$C$1,"",IF(COUNTA($B$4:$B7)=$C$1,1,C6+1)))</f>
      </c>
      <c r="D7" s="13"/>
      <c r="E7" s="13"/>
      <c r="F7" s="13"/>
      <c r="G7" s="13"/>
      <c r="H7" s="307">
        <f>(E7-D7)+(G7-F7)</f>
        <v>0</v>
      </c>
      <c r="I7" s="30"/>
      <c r="J7" s="30"/>
      <c r="K7" s="320">
        <f>IF(SUM((E7-D7)+(G7-F7))&lt;($V4),"",(H7-IF($B7="V",$V$5,$V$4)))</f>
      </c>
      <c r="L7" s="525"/>
      <c r="M7" s="291"/>
      <c r="N7" s="339" t="s">
        <v>0</v>
      </c>
      <c r="O7" s="340">
        <f>SUM(O6+Q6)+(((O4-(O5+Q5))*24)*V9)+T9</f>
        <v>0</v>
      </c>
      <c r="P7" s="341"/>
      <c r="Q7" s="342"/>
      <c r="R7" s="294"/>
      <c r="S7" s="343" t="s">
        <v>2</v>
      </c>
      <c r="T7" s="344"/>
      <c r="U7" s="291"/>
      <c r="V7" s="345">
        <f>(V5*5)</f>
        <v>1.4583333333333335</v>
      </c>
      <c r="W7" s="346">
        <v>0.1</v>
      </c>
      <c r="X7" s="338"/>
      <c r="Y7" s="338"/>
      <c r="Z7" s="338"/>
      <c r="AA7" s="291"/>
    </row>
    <row r="8">
      <c r="A8" s="291"/>
      <c r="B8" s="304" t="s">
        <v>6</v>
      </c>
      <c r="C8" s="305">
        <f>IF(DAY(EOMONTH($B$1,0))&lt;=MAX(C$3:C7),"",IF(COUNTA($B$4:$B8)&lt;$C$1,"",IF(COUNTA($B$4:$B8)=$C$1,1,C7+1)))</f>
      </c>
      <c r="D8" s="15"/>
      <c r="E8" s="15"/>
      <c r="F8" s="15"/>
      <c r="G8" s="15"/>
      <c r="H8" s="348">
        <f>(E8-D8)+(G8-F8)</f>
        <v>0</v>
      </c>
      <c r="I8" s="32"/>
      <c r="J8" s="32"/>
      <c r="K8" s="350">
        <f>IF(SUM((E8-D8)+(G8-F8))&lt;($V5),"",(H8-IF($B8="V",$V$5,$V$4)))</f>
      </c>
      <c r="L8" s="525"/>
      <c r="M8" s="291"/>
      <c r="N8" s="351"/>
      <c r="O8" s="352"/>
      <c r="P8" s="353"/>
      <c r="Q8" s="354"/>
      <c r="R8" s="294"/>
      <c r="S8" s="334" t="s">
        <v>28</v>
      </c>
      <c r="T8" s="355"/>
      <c r="U8" s="291"/>
      <c r="V8" s="356"/>
      <c r="W8" s="338"/>
      <c r="X8" s="338"/>
      <c r="Y8" s="338"/>
      <c r="Z8" s="338"/>
      <c r="AA8" s="291"/>
    </row>
    <row r="9">
      <c r="A9" s="291"/>
      <c r="B9" s="357" t="s">
        <v>7</v>
      </c>
      <c r="C9" s="358">
        <f>IF(DAY(EOMONTH($B$1,0))&lt;=MAX(C$3:C8),"",IF(COUNTA($B$4:$B9)&lt;$C$1,"",IF(COUNTA($B$4:$B9)=$C$1,1,C8+1)))</f>
        <v>1</v>
      </c>
      <c r="D9" s="16"/>
      <c r="E9" s="16"/>
      <c r="F9" s="16"/>
      <c r="G9" s="16"/>
      <c r="H9" s="360">
        <f>(E9-D9)+(G9-F9)</f>
        <v>0</v>
      </c>
      <c r="I9" s="33"/>
      <c r="J9" s="33"/>
      <c r="K9" s="360">
        <f>IF(SUM((E9-D9)+(G9-F9))&lt;($V5),"",(H9-IF($B9="S",$V$5,$V$4)))</f>
      </c>
      <c r="L9" s="526"/>
      <c r="M9" s="596"/>
      <c r="N9" s="294"/>
      <c r="O9" s="364"/>
      <c r="P9" s="294"/>
      <c r="Q9" s="364"/>
      <c r="R9" s="294"/>
      <c r="S9" s="365" t="s">
        <v>29</v>
      </c>
      <c r="T9" s="366">
        <f>(24*T6)*((W6*V9)+V9)</f>
        <v>0</v>
      </c>
      <c r="U9" s="291"/>
      <c r="V9" s="75">
        <v>12</v>
      </c>
      <c r="W9" s="368" t="s">
        <v>31</v>
      </c>
      <c r="X9" s="369"/>
      <c r="Y9" s="338"/>
      <c r="Z9" s="338"/>
      <c r="AA9" s="291"/>
    </row>
    <row r="10">
      <c r="A10" s="291"/>
      <c r="B10" s="357" t="s">
        <v>8</v>
      </c>
      <c r="C10" s="358">
        <f>IF(DAY(EOMONTH($B$1,0))&lt;=MAX(C$3:C9),"",IF(COUNTA($B$4:$B10)&lt;$C$1,"",IF(COUNTA($B$4:$B10)=$C$1,1,C9+1)))</f>
        <v>2</v>
      </c>
      <c r="D10" s="17"/>
      <c r="E10" s="18"/>
      <c r="F10" s="18"/>
      <c r="G10" s="18"/>
      <c r="H10" s="372">
        <f>(E10-D10)+(G10-F10)</f>
        <v>0</v>
      </c>
      <c r="I10" s="34"/>
      <c r="J10" s="34"/>
      <c r="K10" s="372"/>
      <c r="L10" s="527"/>
      <c r="M10" s="291"/>
      <c r="N10" s="294"/>
      <c r="O10" s="364"/>
      <c r="P10" s="294"/>
      <c r="Q10" s="364"/>
      <c r="R10" s="294"/>
      <c r="S10" s="294"/>
      <c r="T10" s="375"/>
      <c r="U10" s="291"/>
      <c r="V10" s="338"/>
      <c r="W10" s="338"/>
      <c r="X10" s="338"/>
      <c r="Y10" s="338"/>
      <c r="Z10" s="338"/>
      <c r="AA10" s="291"/>
    </row>
    <row r="11">
      <c r="A11" s="291"/>
      <c r="B11" s="376" t="s">
        <v>3</v>
      </c>
      <c r="C11" s="377">
        <f>IF(DAY(EOMONTH($B$1,0))&lt;=MAX(C$3:C10),"",IF(COUNTA($B$4:$B11)&lt;$C$1,"",IF(COUNTA($B$4:$B11)=$C$1,1,C10+1)))</f>
        <v>3</v>
      </c>
      <c r="D11" s="19"/>
      <c r="E11" s="19"/>
      <c r="F11" s="19"/>
      <c r="G11" s="19"/>
      <c r="H11" s="379">
        <f>(E11-D11)+(G11-F11)</f>
        <v>0</v>
      </c>
      <c r="I11" s="35"/>
      <c r="J11" s="35"/>
      <c r="K11" s="381">
        <f>IF(SUM((E11-D11)+(G11-F11))&lt;($V4),"",(H11-IF($B11="V",$V$5,$V$4)))</f>
      </c>
      <c r="L11" s="528"/>
      <c r="M11" s="291"/>
      <c r="N11" s="383" t="s">
        <v>17</v>
      </c>
      <c r="O11" s="384">
        <f>SUM($H11:$H16)</f>
        <v>0</v>
      </c>
      <c r="P11" s="385"/>
      <c r="Q11" s="386"/>
      <c r="R11" s="294"/>
      <c r="S11" s="383" t="s">
        <v>44</v>
      </c>
      <c r="T11" s="387">
        <f>SUM($H16:$H17)</f>
        <v>0</v>
      </c>
      <c r="U11" s="291"/>
      <c r="V11" s="388">
        <f>(V4*18)+V5</f>
        <v>6.291666666666662</v>
      </c>
      <c r="W11" s="338"/>
      <c r="X11" s="389" t="s">
        <v>56</v>
      </c>
      <c r="Y11" s="533">
        <v>0.23500000000000001</v>
      </c>
      <c r="Z11" s="338"/>
      <c r="AA11" s="291"/>
    </row>
    <row r="12">
      <c r="A12" s="291"/>
      <c r="B12" s="376" t="s">
        <v>4</v>
      </c>
      <c r="C12" s="377">
        <f>IF(DAY(EOMONTH($B$1,0))&lt;=MAX(C$3:C11),"",IF(COUNTA($B$4:$B12)&lt;$C$1,"",IF(COUNTA($B$4:$B12)=$C$1,1,C11+1)))</f>
        <v>4</v>
      </c>
      <c r="D12" s="19"/>
      <c r="E12" s="19"/>
      <c r="F12" s="19"/>
      <c r="G12" s="19"/>
      <c r="H12" s="391">
        <f>(E12-D12)+(G12-F12)</f>
        <v>0</v>
      </c>
      <c r="I12" s="36"/>
      <c r="J12" s="36"/>
      <c r="K12" s="393">
        <f>IF(SUM((E12-D12)+(G12-F12))&lt;($V4),"",(H12-IF($B12="V",$V$5,$V$4)))</f>
      </c>
      <c r="L12" s="529"/>
      <c r="M12" s="291"/>
      <c r="N12" s="395" t="s">
        <v>16</v>
      </c>
      <c r="O12" s="396">
        <f>IFERROR(MIN(O11-MIN("35:00",O11),"8:00"),"")</f>
        <v>0</v>
      </c>
      <c r="P12" s="397" t="s">
        <v>16</v>
      </c>
      <c r="Q12" s="398">
        <f>IFERROR(MAX(O11-"43:00","0:00"),"")</f>
        <v>0</v>
      </c>
      <c r="R12" s="399"/>
      <c r="S12" s="400" t="s">
        <v>26</v>
      </c>
      <c r="T12" s="401">
        <f>K16</f>
        <v>0</v>
      </c>
      <c r="U12" s="291"/>
      <c r="V12" s="338"/>
      <c r="W12" s="338"/>
      <c r="X12" s="338"/>
      <c r="Y12" s="338"/>
      <c r="Z12" s="338"/>
      <c r="AA12" s="291"/>
    </row>
    <row r="13">
      <c r="A13" s="291"/>
      <c r="B13" s="376" t="s">
        <v>4</v>
      </c>
      <c r="C13" s="377">
        <f>IF(DAY(EOMONTH($B$1,0))&lt;=MAX(C$3:C12),"",IF(COUNTA($B$4:$B13)&lt;$C$1,"",IF(COUNTA($B$4:$B13)=$C$1,1,C12+1)))</f>
        <v>5</v>
      </c>
      <c r="D13" s="19"/>
      <c r="E13" s="19"/>
      <c r="F13" s="19"/>
      <c r="G13" s="19"/>
      <c r="H13" s="391">
        <f>(E13-D13)+(G13-F13)</f>
        <v>0</v>
      </c>
      <c r="I13" s="36"/>
      <c r="J13" s="36"/>
      <c r="K13" s="393">
        <f>IF(SUM((E13-D13)+(G13-F13))&lt;($V4),"",(H13-IF($B13="V",$V$5,$V$4)))</f>
      </c>
      <c r="L13" s="529"/>
      <c r="M13" s="291"/>
      <c r="N13" s="402" t="s">
        <v>2</v>
      </c>
      <c r="O13" s="403">
        <f>((V9*W4)+V9)*(O12*24)</f>
        <v>0</v>
      </c>
      <c r="P13" s="404" t="s">
        <v>28</v>
      </c>
      <c r="Q13" s="405" t="str">
        <f>IF((Q12*24)=0,"0",((V9*W5)+V9)*(Q12*24))</f>
        <v>0</v>
      </c>
      <c r="R13" s="294"/>
      <c r="S13" s="334" t="s">
        <v>27</v>
      </c>
      <c r="T13" s="335">
        <f>H17</f>
        <v>0</v>
      </c>
      <c r="U13" s="291"/>
      <c r="V13" s="338"/>
      <c r="W13" s="338"/>
      <c r="X13" s="338"/>
      <c r="Y13" s="338"/>
      <c r="Z13" s="338"/>
      <c r="AA13" s="291"/>
    </row>
    <row r="14">
      <c r="A14" s="291"/>
      <c r="B14" s="376" t="s">
        <v>5</v>
      </c>
      <c r="C14" s="377">
        <f>IF(DAY(EOMONTH($B$1,0))&lt;=MAX(C$3:C13),"",IF(COUNTA($B$4:$B14)&lt;$C$1,"",IF(COUNTA($B$4:$B14)=$C$1,1,C13+1)))</f>
        <v>6</v>
      </c>
      <c r="D14" s="19"/>
      <c r="E14" s="19"/>
      <c r="F14" s="19"/>
      <c r="G14" s="19"/>
      <c r="H14" s="391">
        <f>(E14-D14)+(G14-F14)</f>
        <v>0</v>
      </c>
      <c r="I14" s="36"/>
      <c r="J14" s="36"/>
      <c r="K14" s="393">
        <f>IF(SUM((E14-D14)+(G14-F14))&lt;($V4),"",(H14-IF($B14="V",$V$5,$V$4)))</f>
      </c>
      <c r="L14" s="529"/>
      <c r="M14" s="291"/>
      <c r="N14" s="406" t="s">
        <v>17</v>
      </c>
      <c r="O14" s="407">
        <f>SUM(O13+Q13)+(((O11-(O12+Q12))*24)*V9)+T16</f>
        <v>0</v>
      </c>
      <c r="P14" s="408"/>
      <c r="Q14" s="409"/>
      <c r="R14" s="294"/>
      <c r="S14" s="343" t="s">
        <v>2</v>
      </c>
      <c r="T14" s="410"/>
      <c r="U14" s="291"/>
      <c r="V14" s="584" t="s">
        <v>50</v>
      </c>
      <c r="W14" s="585"/>
      <c r="X14" s="585"/>
      <c r="Y14" s="586">
        <v>0.1</v>
      </c>
      <c r="Z14" s="587" t="s">
        <v>62</v>
      </c>
      <c r="AA14" s="588"/>
      <c r="AB14" s="589"/>
      <c r="AC14" s="571"/>
    </row>
    <row r="15">
      <c r="A15" s="291"/>
      <c r="B15" s="376" t="s">
        <v>6</v>
      </c>
      <c r="C15" s="377">
        <f>IF(DAY(EOMONTH($B$1,0))&lt;=MAX(C$3:C14),"",IF(COUNTA($B$4:$B15)&lt;$C$1,"",IF(COUNTA($B$4:$B15)=$C$1,1,C14+1)))</f>
        <v>7</v>
      </c>
      <c r="D15" s="21"/>
      <c r="E15" s="21"/>
      <c r="F15" s="21"/>
      <c r="G15" s="21"/>
      <c r="H15" s="415">
        <f>(E15-D15)+(G15-F15)</f>
        <v>0</v>
      </c>
      <c r="I15" s="37"/>
      <c r="J15" s="37"/>
      <c r="K15" s="417">
        <f>IF(SUM((E15-D15)+(G15-F15))&lt;($V5),"",(H15-IF($B15="V",$V$5,$V$4)))</f>
      </c>
      <c r="L15" s="529"/>
      <c r="M15" s="291"/>
      <c r="N15" s="418"/>
      <c r="O15" s="419"/>
      <c r="P15" s="420"/>
      <c r="Q15" s="421"/>
      <c r="R15" s="294"/>
      <c r="S15" s="334" t="s">
        <v>28</v>
      </c>
      <c r="T15" s="422"/>
      <c r="U15" s="291"/>
      <c r="V15" s="590" t="s">
        <v>51</v>
      </c>
      <c r="W15" s="591"/>
      <c r="X15" s="591"/>
      <c r="Y15" s="592">
        <v>0.1</v>
      </c>
      <c r="Z15" s="593" t="s">
        <v>62</v>
      </c>
      <c r="AA15" s="594"/>
      <c r="AB15" s="595"/>
      <c r="AC15" s="577"/>
    </row>
    <row r="16">
      <c r="A16" s="291"/>
      <c r="B16" s="357" t="s">
        <v>7</v>
      </c>
      <c r="C16" s="358">
        <f>IF(DAY(EOMONTH($B$1,0))&lt;=MAX(C$3:C15),"",IF(COUNTA($B$4:$B16)&lt;$C$1,"",IF(COUNTA($B$4:$B16)=$C$1,1,C15+1)))</f>
        <v>8</v>
      </c>
      <c r="D16" s="16"/>
      <c r="E16" s="16"/>
      <c r="F16" s="16"/>
      <c r="G16" s="16"/>
      <c r="H16" s="360">
        <f>(E16-D16)+(G16-F16)</f>
        <v>0</v>
      </c>
      <c r="I16" s="33"/>
      <c r="J16" s="33"/>
      <c r="K16" s="360">
        <f>IF(SUM((E16-D16)+(G16-F16))&lt;($V5),"",(H16-IF($B16="V",$V$5,$V$4)))</f>
      </c>
      <c r="L16" s="526"/>
      <c r="M16" s="291"/>
      <c r="N16" s="294"/>
      <c r="O16" s="364"/>
      <c r="P16" s="294"/>
      <c r="Q16" s="364"/>
      <c r="R16" s="294"/>
      <c r="S16" s="365" t="s">
        <v>29</v>
      </c>
      <c r="T16" s="366">
        <f>(24*T13)*((W6*V9)+V9)</f>
        <v>0</v>
      </c>
      <c r="U16" s="291"/>
      <c r="V16" s="291"/>
      <c r="W16" s="291"/>
      <c r="X16" s="291"/>
      <c r="Y16" s="291"/>
      <c r="Z16" s="291"/>
      <c r="AA16" s="291"/>
    </row>
    <row r="17">
      <c r="A17" s="291"/>
      <c r="B17" s="357" t="s">
        <v>8</v>
      </c>
      <c r="C17" s="358">
        <f>IF(DAY(EOMONTH($B$1,0))&lt;=MAX(C$3:C16),"",IF(COUNTA($B$4:$B17)&lt;$C$1,"",IF(COUNTA($B$4:$B17)=$C$1,1,C16+1)))</f>
        <v>9</v>
      </c>
      <c r="D17" s="17"/>
      <c r="E17" s="18"/>
      <c r="F17" s="18"/>
      <c r="G17" s="18"/>
      <c r="H17" s="372">
        <f>(E17-D17)+(G17-F17)</f>
        <v>0</v>
      </c>
      <c r="I17" s="34"/>
      <c r="J17" s="34"/>
      <c r="K17" s="372"/>
      <c r="L17" s="527"/>
      <c r="M17" s="291"/>
      <c r="N17" s="294"/>
      <c r="O17" s="364"/>
      <c r="P17" s="294"/>
      <c r="Q17" s="364"/>
      <c r="R17" s="294"/>
      <c r="S17" s="294"/>
      <c r="T17" s="425"/>
      <c r="U17" s="291"/>
      <c r="V17" s="291"/>
      <c r="W17" s="291"/>
      <c r="X17" s="291"/>
      <c r="Y17" s="291"/>
      <c r="Z17" s="291"/>
      <c r="AA17" s="291"/>
    </row>
    <row r="18">
      <c r="A18" s="291"/>
      <c r="B18" s="304" t="s">
        <v>3</v>
      </c>
      <c r="C18" s="305">
        <f>IF(DAY(EOMONTH($B$1,0))&lt;=MAX(C$3:C17),"",IF(COUNTA($B$4:$B18)&lt;$C$1,"",IF(COUNTA($B$4:$B18)=$C$1,1,C17+1)))</f>
        <v>10</v>
      </c>
      <c r="D18" s="13"/>
      <c r="E18" s="13"/>
      <c r="F18" s="13"/>
      <c r="G18" s="13"/>
      <c r="H18" s="426">
        <f>(E18-D18)+(G18-F18)</f>
        <v>0</v>
      </c>
      <c r="I18" s="38"/>
      <c r="J18" s="38"/>
      <c r="K18" s="309">
        <f>IF(SUM((E18-D18)+(G18-F18))&lt;($V4),"",(H18-IF($B18="V",$V$5,$V$4)))</f>
      </c>
      <c r="L18" s="524"/>
      <c r="M18" s="291"/>
      <c r="N18" s="428" t="s">
        <v>19</v>
      </c>
      <c r="O18" s="312">
        <f>SUM(H18:H23)</f>
        <v>0</v>
      </c>
      <c r="P18" s="313"/>
      <c r="Q18" s="314"/>
      <c r="R18" s="294"/>
      <c r="S18" s="428" t="s">
        <v>44</v>
      </c>
      <c r="T18" s="429">
        <f>SUM($H23:$H24)</f>
        <v>0</v>
      </c>
      <c r="U18" s="291"/>
      <c r="V18" s="291"/>
      <c r="W18" s="291"/>
      <c r="X18" s="291"/>
      <c r="Y18" s="291"/>
      <c r="Z18" s="291"/>
      <c r="AA18" s="291"/>
    </row>
    <row r="19">
      <c r="A19" s="291"/>
      <c r="B19" s="304" t="s">
        <v>4</v>
      </c>
      <c r="C19" s="305">
        <f>IF(DAY(EOMONTH($B$1,0))&lt;=MAX(C$3:C18),"",IF(COUNTA($B$4:$B19)&lt;$C$1,"",IF(COUNTA($B$4:$B19)=$C$1,1,C18+1)))</f>
        <v>11</v>
      </c>
      <c r="D19" s="13"/>
      <c r="E19" s="13"/>
      <c r="F19" s="13"/>
      <c r="G19" s="13"/>
      <c r="H19" s="307">
        <f>(E19-D19)+(G19-F19)</f>
        <v>0</v>
      </c>
      <c r="I19" s="30"/>
      <c r="J19" s="30"/>
      <c r="K19" s="320">
        <f>IF(SUM((E19-D19)+(G19-F19))&lt;($V4),"",(H19-IF($B19="V",$V$5,$V$4)))</f>
      </c>
      <c r="L19" s="525"/>
      <c r="M19" s="291"/>
      <c r="N19" s="322" t="s">
        <v>18</v>
      </c>
      <c r="O19" s="430">
        <f>IFERROR(MIN(O18-MIN("35:00",O18),"8:00"),"")</f>
        <v>0</v>
      </c>
      <c r="P19" s="431" t="s">
        <v>18</v>
      </c>
      <c r="Q19" s="432">
        <f>IFERROR(MAX(O18-"43:00","0:00"),"")</f>
        <v>0</v>
      </c>
      <c r="R19" s="294"/>
      <c r="S19" s="400" t="s">
        <v>26</v>
      </c>
      <c r="T19" s="401">
        <f>K23</f>
        <v>0</v>
      </c>
      <c r="U19" s="291"/>
      <c r="V19" s="291"/>
      <c r="W19" s="291"/>
      <c r="X19" s="291"/>
      <c r="Y19" s="291"/>
      <c r="Z19" s="291"/>
      <c r="AA19" s="291"/>
    </row>
    <row r="20">
      <c r="A20" s="291"/>
      <c r="B20" s="304" t="s">
        <v>4</v>
      </c>
      <c r="C20" s="305">
        <f>IF(DAY(EOMONTH($B$1,0))&lt;=MAX(C$3:C19),"",IF(COUNTA($B$4:$B20)&lt;$C$1,"",IF(COUNTA($B$4:$B20)=$C$1,1,C19+1)))</f>
        <v>12</v>
      </c>
      <c r="D20" s="13"/>
      <c r="E20" s="13"/>
      <c r="F20" s="13"/>
      <c r="G20" s="13"/>
      <c r="H20" s="307">
        <f>(E20-D20)+(G20-F20)</f>
        <v>0</v>
      </c>
      <c r="I20" s="30"/>
      <c r="J20" s="30"/>
      <c r="K20" s="320">
        <f>IF(SUM((E20-D20)+(G20-F20))&lt;($V4),"",(H20-IF($B20="V",$V$5,$V$4)))</f>
      </c>
      <c r="L20" s="525"/>
      <c r="M20" s="291"/>
      <c r="N20" s="433" t="s">
        <v>2</v>
      </c>
      <c r="O20" s="331">
        <f>((V9*W4)+V9)*(O19*24)</f>
        <v>0</v>
      </c>
      <c r="P20" s="332" t="s">
        <v>28</v>
      </c>
      <c r="Q20" s="333" t="str">
        <f>IF((Q19*24)=0,"0",((V9*W5)+V9)*(Q19*24))</f>
        <v>0</v>
      </c>
      <c r="R20" s="294"/>
      <c r="S20" s="334" t="s">
        <v>27</v>
      </c>
      <c r="T20" s="335">
        <f>H24</f>
        <v>0</v>
      </c>
      <c r="U20" s="291"/>
      <c r="V20" s="291"/>
      <c r="W20" s="291"/>
      <c r="X20" s="291"/>
      <c r="Y20" s="291"/>
      <c r="Z20" s="291"/>
      <c r="AA20" s="291"/>
    </row>
    <row r="21">
      <c r="A21" s="291"/>
      <c r="B21" s="304" t="s">
        <v>5</v>
      </c>
      <c r="C21" s="305">
        <f>IF(DAY(EOMONTH($B$1,0))&lt;=MAX(C$3:C20),"",IF(COUNTA($B$4:$B21)&lt;$C$1,"",IF(COUNTA($B$4:$B21)=$C$1,1,C20+1)))</f>
        <v>13</v>
      </c>
      <c r="D21" s="13"/>
      <c r="E21" s="13"/>
      <c r="F21" s="13"/>
      <c r="G21" s="13"/>
      <c r="H21" s="307">
        <f>(E21-D21)+(G21-F21)</f>
        <v>0</v>
      </c>
      <c r="I21" s="30"/>
      <c r="J21" s="30"/>
      <c r="K21" s="320">
        <f>IF(SUM((E21-D21)+(G21-F21))&lt;($V4),"",(H21-IF($B21="V",$V$5,$V$4)))</f>
      </c>
      <c r="L21" s="525"/>
      <c r="M21" s="291"/>
      <c r="N21" s="434" t="s">
        <v>19</v>
      </c>
      <c r="O21" s="435">
        <f>SUM(O20+Q20)+(((O18-(O19+Q19))*24)*V9)+T23</f>
        <v>0</v>
      </c>
      <c r="P21" s="436"/>
      <c r="Q21" s="342"/>
      <c r="R21" s="294"/>
      <c r="S21" s="343" t="s">
        <v>2</v>
      </c>
      <c r="T21" s="410"/>
      <c r="U21" s="291"/>
      <c r="V21" s="291"/>
      <c r="W21" s="291"/>
      <c r="X21" s="291"/>
      <c r="Y21" s="291"/>
      <c r="Z21" s="291"/>
      <c r="AA21" s="291"/>
    </row>
    <row r="22">
      <c r="A22" s="291"/>
      <c r="B22" s="304" t="s">
        <v>6</v>
      </c>
      <c r="C22" s="305">
        <f>IF(DAY(EOMONTH($B$1,0))&lt;=MAX(C$3:C21),"",IF(COUNTA($B$4:$B22)&lt;$C$1,"",IF(COUNTA($B$4:$B22)=$C$1,1,C21+1)))</f>
        <v>14</v>
      </c>
      <c r="D22" s="15"/>
      <c r="E22" s="15"/>
      <c r="F22" s="15"/>
      <c r="G22" s="15"/>
      <c r="H22" s="348">
        <f>(E22-D22)+(G22-F22)</f>
        <v>0</v>
      </c>
      <c r="I22" s="32"/>
      <c r="J22" s="32"/>
      <c r="K22" s="350">
        <f>IF(SUM((E22-D22)+(G22-F22))&lt;($V5),"",(H22-IF($B22="V",$V$5,$V$4)))</f>
      </c>
      <c r="L22" s="525"/>
      <c r="M22" s="291"/>
      <c r="N22" s="437"/>
      <c r="O22" s="438"/>
      <c r="P22" s="353"/>
      <c r="Q22" s="354"/>
      <c r="R22" s="294"/>
      <c r="S22" s="334" t="s">
        <v>28</v>
      </c>
      <c r="T22" s="422"/>
      <c r="U22" s="291"/>
      <c r="V22" s="291"/>
      <c r="W22" s="291"/>
      <c r="X22" s="291"/>
      <c r="Y22" s="291"/>
      <c r="Z22" s="291"/>
      <c r="AA22" s="291"/>
    </row>
    <row r="23">
      <c r="A23" s="291"/>
      <c r="B23" s="357" t="s">
        <v>7</v>
      </c>
      <c r="C23" s="358">
        <f>IF(DAY(EOMONTH($B$1,0))&lt;=MAX(C$3:C22),"",IF(COUNTA($B$4:$B23)&lt;$C$1,"",IF(COUNTA($B$4:$B23)=$C$1,1,C22+1)))</f>
        <v>15</v>
      </c>
      <c r="D23" s="16"/>
      <c r="E23" s="16"/>
      <c r="F23" s="16"/>
      <c r="G23" s="16"/>
      <c r="H23" s="360">
        <f>(E23-D23)+G23-F23</f>
        <v>0</v>
      </c>
      <c r="I23" s="33"/>
      <c r="J23" s="33"/>
      <c r="K23" s="360">
        <f>IF(SUM((E23-D23)+(G23-F23))&lt;($V5),"",(H23-IF($B23="V",$V$5,$V$4)))</f>
      </c>
      <c r="L23" s="526"/>
      <c r="M23" s="291"/>
      <c r="N23" s="294"/>
      <c r="O23" s="364"/>
      <c r="P23" s="294"/>
      <c r="Q23" s="364"/>
      <c r="R23" s="294"/>
      <c r="S23" s="439" t="s">
        <v>29</v>
      </c>
      <c r="T23" s="440">
        <f>(24*T20)*((W6*V9)+V9)</f>
        <v>0</v>
      </c>
      <c r="U23" s="291"/>
      <c r="V23" s="291"/>
      <c r="W23" s="291"/>
      <c r="X23" s="291"/>
      <c r="Y23" s="291"/>
      <c r="Z23" s="291"/>
      <c r="AA23" s="291"/>
    </row>
    <row r="24">
      <c r="A24" s="291"/>
      <c r="B24" s="357" t="s">
        <v>8</v>
      </c>
      <c r="C24" s="358">
        <f>IF(DAY(EOMONTH($B$1,0))&lt;=MAX(C$3:C23),"",IF(COUNTA($B$4:$B24)&lt;$C$1,"",IF(COUNTA($B$4:$B24)=$C$1,1,C23+1)))</f>
        <v>16</v>
      </c>
      <c r="D24" s="17"/>
      <c r="E24" s="18"/>
      <c r="F24" s="18"/>
      <c r="G24" s="18"/>
      <c r="H24" s="372">
        <f>(E24-D24)+(G24-F24)</f>
        <v>0</v>
      </c>
      <c r="I24" s="34"/>
      <c r="J24" s="34"/>
      <c r="K24" s="372">
        <f>IF(SUM((E24-D24)+(G24-F24))&lt;($V5),"",(H24-IF($B24="V",$V$5,$V$4)))</f>
      </c>
      <c r="L24" s="527"/>
      <c r="M24" s="291"/>
      <c r="N24" s="294"/>
      <c r="O24" s="364"/>
      <c r="P24" s="294"/>
      <c r="Q24" s="364"/>
      <c r="R24" s="294"/>
      <c r="S24" s="294"/>
      <c r="T24" s="425"/>
      <c r="U24" s="291"/>
      <c r="V24" s="291"/>
      <c r="W24" s="291"/>
      <c r="X24" s="291"/>
      <c r="Y24" s="291"/>
      <c r="Z24" s="291"/>
      <c r="AA24" s="291"/>
    </row>
    <row r="25">
      <c r="A25" s="291"/>
      <c r="B25" s="376" t="s">
        <v>3</v>
      </c>
      <c r="C25" s="377">
        <f>IF(DAY(EOMONTH($B$1,0))&lt;=MAX(C$3:C24),"",IF(COUNTA($B$4:$B25)&lt;$C$1,"",IF(COUNTA($B$4:$B25)=$C$1,1,C24+1)))</f>
        <v>17</v>
      </c>
      <c r="D25" s="19"/>
      <c r="E25" s="19"/>
      <c r="F25" s="19"/>
      <c r="G25" s="19"/>
      <c r="H25" s="391">
        <f>(E25-D25)+(G25-F25)</f>
        <v>0</v>
      </c>
      <c r="I25" s="36"/>
      <c r="J25" s="36"/>
      <c r="K25" s="381">
        <f>IF(SUM((E25-D25)+(G25-F25))&lt;($V4),"",(H25-IF($B25="V",$V$5,$V$4)))</f>
      </c>
      <c r="L25" s="528"/>
      <c r="M25" s="291"/>
      <c r="N25" s="441" t="s">
        <v>21</v>
      </c>
      <c r="O25" s="442">
        <f>SUM($H25:$H30)</f>
        <v>0</v>
      </c>
      <c r="P25" s="443"/>
      <c r="Q25" s="444"/>
      <c r="R25" s="294"/>
      <c r="S25" s="383" t="s">
        <v>44</v>
      </c>
      <c r="T25" s="387">
        <f>SUM($H30:$H31)</f>
        <v>0</v>
      </c>
      <c r="U25" s="291"/>
      <c r="V25" s="291"/>
      <c r="W25" s="291"/>
      <c r="X25" s="291"/>
      <c r="Y25" s="291"/>
      <c r="Z25" s="291"/>
      <c r="AA25" s="291"/>
    </row>
    <row r="26">
      <c r="A26" s="291"/>
      <c r="B26" s="376" t="s">
        <v>4</v>
      </c>
      <c r="C26" s="377">
        <f>IF(DAY(EOMONTH($B$1,0))&lt;=MAX(C$3:C25),"",IF(COUNTA($B$4:$B26)&lt;$C$1,"",IF(COUNTA($B$4:$B26)=$C$1,1,C25+1)))</f>
        <v>18</v>
      </c>
      <c r="D26" s="19"/>
      <c r="E26" s="19"/>
      <c r="F26" s="19"/>
      <c r="G26" s="19"/>
      <c r="H26" s="391">
        <f>(E26-D26)+(G26-F26)</f>
        <v>0</v>
      </c>
      <c r="I26" s="36"/>
      <c r="J26" s="36"/>
      <c r="K26" s="381">
        <f>IF(SUM((E26-D26)+(G26-F26))&lt;($V4),"",(H26-IF($B26="V",$V$5,$V$4)))</f>
      </c>
      <c r="L26" s="529"/>
      <c r="M26" s="291"/>
      <c r="N26" s="445" t="s">
        <v>20</v>
      </c>
      <c r="O26" s="446">
        <f>IFERROR(MIN(O25-MIN("35:00",O25),"8:00"),"")</f>
        <v>0</v>
      </c>
      <c r="P26" s="397" t="s">
        <v>20</v>
      </c>
      <c r="Q26" s="447">
        <f>IFERROR(MAX(O25-"43:00","0:00"),"")</f>
        <v>0</v>
      </c>
      <c r="R26" s="294"/>
      <c r="S26" s="400" t="s">
        <v>26</v>
      </c>
      <c r="T26" s="401">
        <f>K30</f>
        <v>0</v>
      </c>
      <c r="U26" s="291"/>
      <c r="V26" s="291"/>
      <c r="W26" s="291"/>
      <c r="X26" s="291"/>
      <c r="Y26" s="291"/>
      <c r="Z26" s="291"/>
      <c r="AA26" s="291"/>
    </row>
    <row r="27">
      <c r="A27" s="291"/>
      <c r="B27" s="376" t="s">
        <v>4</v>
      </c>
      <c r="C27" s="377">
        <f>IF(DAY(EOMONTH($B$1,0))&lt;=MAX(C$3:C26),"",IF(COUNTA($B$4:$B27)&lt;$C$1,"",IF(COUNTA($B$4:$B27)=$C$1,1,C26+1)))</f>
        <v>19</v>
      </c>
      <c r="D27" s="19"/>
      <c r="E27" s="19"/>
      <c r="F27" s="19"/>
      <c r="G27" s="19"/>
      <c r="H27" s="391">
        <f>(E27-D27)+(G27-F27)</f>
        <v>0</v>
      </c>
      <c r="I27" s="36"/>
      <c r="J27" s="36"/>
      <c r="K27" s="381">
        <f>IF(SUM((E27-D127)+(G27-F27))&lt;($V4),"",(H27-IF($B27="V",$V$5,$V$4)))</f>
      </c>
      <c r="L27" s="529"/>
      <c r="M27" s="291"/>
      <c r="N27" s="402" t="s">
        <v>2</v>
      </c>
      <c r="O27" s="448">
        <f>((V9*W4)+V9)*(O26*24)</f>
        <v>0</v>
      </c>
      <c r="P27" s="404" t="s">
        <v>28</v>
      </c>
      <c r="Q27" s="449" t="str">
        <f>IF((Q26*24)=0,"0",((V9*W5)+V9)*(Q26*24))</f>
        <v>0</v>
      </c>
      <c r="R27" s="294"/>
      <c r="S27" s="334" t="s">
        <v>27</v>
      </c>
      <c r="T27" s="335">
        <f>H31</f>
        <v>0</v>
      </c>
      <c r="U27" s="291"/>
      <c r="V27" s="291"/>
      <c r="W27" s="291"/>
      <c r="X27" s="291"/>
      <c r="Y27" s="291"/>
      <c r="Z27" s="291"/>
      <c r="AA27" s="291"/>
    </row>
    <row r="28">
      <c r="A28" s="291"/>
      <c r="B28" s="376" t="s">
        <v>5</v>
      </c>
      <c r="C28" s="377">
        <f>IF(DAY(EOMONTH($B$1,0))&lt;=MAX(C$3:C27),"",IF(COUNTA($B$4:$B28)&lt;$C$1,"",IF(COUNTA($B$4:$B28)=$C$1,1,C27+1)))</f>
        <v>20</v>
      </c>
      <c r="D28" s="19"/>
      <c r="E28" s="19"/>
      <c r="F28" s="19"/>
      <c r="G28" s="19"/>
      <c r="H28" s="391">
        <f>(E28-D28)+(G28-F28)</f>
        <v>0</v>
      </c>
      <c r="I28" s="36"/>
      <c r="J28" s="36"/>
      <c r="K28" s="381">
        <f>IF(SUM((E28-D28)+(G28-F28))&lt;($V4),"",(H28-IF($B28="V",$V$5,$V$4)))</f>
      </c>
      <c r="L28" s="529"/>
      <c r="M28" s="291"/>
      <c r="N28" s="406" t="s">
        <v>21</v>
      </c>
      <c r="O28" s="407">
        <f>SUM(O27+Q27)+(((O25-(O26+Q26))*24)*V9)+T30</f>
        <v>0</v>
      </c>
      <c r="P28" s="450"/>
      <c r="Q28" s="451"/>
      <c r="R28" s="294"/>
      <c r="S28" s="343" t="s">
        <v>2</v>
      </c>
      <c r="T28" s="410"/>
      <c r="U28" s="291"/>
      <c r="V28" s="291"/>
      <c r="W28" s="291"/>
      <c r="X28" s="291"/>
      <c r="Y28" s="291"/>
      <c r="Z28" s="291"/>
      <c r="AA28" s="291"/>
    </row>
    <row r="29">
      <c r="A29" s="291"/>
      <c r="B29" s="376" t="s">
        <v>6</v>
      </c>
      <c r="C29" s="377">
        <f>IF(DAY(EOMONTH($B$1,0))&lt;=MAX(C$3:C28),"",IF(COUNTA($B$4:$B29)&lt;$C$1,"",IF(COUNTA($B$4:$B29)=$C$1,1,C28+1)))</f>
        <v>21</v>
      </c>
      <c r="D29" s="21"/>
      <c r="E29" s="21"/>
      <c r="F29" s="21"/>
      <c r="G29" s="21"/>
      <c r="H29" s="415">
        <f>(E29-D29)+(G29-F29)</f>
        <v>0</v>
      </c>
      <c r="I29" s="37"/>
      <c r="J29" s="37"/>
      <c r="K29" s="452">
        <f>IF(SUM((E29-D29)+(G29-F29))&lt;($V5),"",(H29-IF($B29="V",$V$5,$V$4)))</f>
      </c>
      <c r="L29" s="529"/>
      <c r="M29" s="291"/>
      <c r="N29" s="418"/>
      <c r="O29" s="453"/>
      <c r="P29" s="454"/>
      <c r="Q29" s="455"/>
      <c r="R29" s="294"/>
      <c r="S29" s="334" t="s">
        <v>28</v>
      </c>
      <c r="T29" s="422"/>
      <c r="U29" s="291"/>
      <c r="V29" s="291"/>
      <c r="W29" s="291"/>
      <c r="X29" s="291"/>
      <c r="Y29" s="291"/>
      <c r="Z29" s="291"/>
      <c r="AA29" s="291"/>
    </row>
    <row r="30">
      <c r="A30" s="291"/>
      <c r="B30" s="357" t="s">
        <v>7</v>
      </c>
      <c r="C30" s="358">
        <f>IF(DAY(EOMONTH($B$1,0))&lt;=MAX(C$3:C29),"",IF(COUNTA($B$4:$B30)&lt;$C$1,"",IF(COUNTA($B$4:$B30)=$C$1,1,C29+1)))</f>
        <v>22</v>
      </c>
      <c r="D30" s="16"/>
      <c r="E30" s="16"/>
      <c r="F30" s="16"/>
      <c r="G30" s="16"/>
      <c r="H30" s="360">
        <f>(E30-D30)+(G30-F30)</f>
        <v>0</v>
      </c>
      <c r="I30" s="33"/>
      <c r="J30" s="33"/>
      <c r="K30" s="360">
        <f>IF(SUM((E30-D30)+(G30-F30))&lt;($V5),"",(H30-IF($B30="V",$V$5,$V$4)))</f>
      </c>
      <c r="L30" s="526"/>
      <c r="M30" s="291"/>
      <c r="N30" s="294"/>
      <c r="O30" s="364"/>
      <c r="P30" s="294"/>
      <c r="Q30" s="364"/>
      <c r="R30" s="294"/>
      <c r="S30" s="365" t="s">
        <v>29</v>
      </c>
      <c r="T30" s="456">
        <f>(24*T27)*((W6*V9)+V9)</f>
        <v>0</v>
      </c>
      <c r="U30" s="291"/>
      <c r="V30" s="291"/>
      <c r="W30" s="291"/>
      <c r="X30" s="291"/>
      <c r="Y30" s="291"/>
      <c r="Z30" s="291"/>
      <c r="AA30" s="291"/>
    </row>
    <row r="31">
      <c r="A31" s="291"/>
      <c r="B31" s="357" t="s">
        <v>8</v>
      </c>
      <c r="C31" s="358">
        <f>IF(DAY(EOMONTH($B$1,0))&lt;=MAX(C$3:C30),"",IF(COUNTA($B$4:$B31)&lt;$C$1,"",IF(COUNTA($B$4:$B31)=$C$1,1,C30+1)))</f>
        <v>23</v>
      </c>
      <c r="D31" s="17"/>
      <c r="E31" s="18"/>
      <c r="F31" s="18"/>
      <c r="G31" s="18"/>
      <c r="H31" s="372">
        <f>(E31-D31)+(G31-F31)</f>
        <v>0</v>
      </c>
      <c r="I31" s="34"/>
      <c r="J31" s="34"/>
      <c r="K31" s="372">
        <f>IF(SUM((E31-D31)+(G31-F31))&lt;($V5),"",(H31-IF($B31="V",$V$5,$V$4)))</f>
      </c>
      <c r="L31" s="527"/>
      <c r="M31" s="291"/>
      <c r="N31" s="294"/>
      <c r="O31" s="364"/>
      <c r="P31" s="294"/>
      <c r="Q31" s="364"/>
      <c r="R31" s="294"/>
      <c r="S31" s="294"/>
      <c r="T31" s="425"/>
      <c r="U31" s="291"/>
      <c r="V31" s="291"/>
      <c r="W31" s="291"/>
      <c r="X31" s="291"/>
      <c r="Y31" s="291"/>
      <c r="Z31" s="291"/>
      <c r="AA31" s="291"/>
    </row>
    <row r="32">
      <c r="A32" s="291"/>
      <c r="B32" s="304" t="s">
        <v>3</v>
      </c>
      <c r="C32" s="305">
        <f>IF(DAY(EOMONTH($B$1,0))&lt;=MAX(C$3:C31),"",IF(COUNTA($B$4:$B32)&lt;$C$1,"",IF(COUNTA($B$4:$B32)=$C$1,1,C31+1)))</f>
        <v>24</v>
      </c>
      <c r="D32" s="13"/>
      <c r="E32" s="13"/>
      <c r="F32" s="13"/>
      <c r="G32" s="13"/>
      <c r="H32" s="307">
        <f>(E32-D32)+(G32-F32)</f>
        <v>0</v>
      </c>
      <c r="I32" s="30"/>
      <c r="J32" s="30"/>
      <c r="K32" s="309">
        <f>IF(SUM((E32-D32)+(G32-F32))&lt;($V4),"",(H32-IF($B32="V",$V$5,$V$4)))</f>
      </c>
      <c r="L32" s="524"/>
      <c r="M32" s="291"/>
      <c r="N32" s="457" t="s">
        <v>23</v>
      </c>
      <c r="O32" s="458">
        <f>SUM($H32:$H37)</f>
        <v>0</v>
      </c>
      <c r="P32" s="459"/>
      <c r="Q32" s="460"/>
      <c r="R32" s="294"/>
      <c r="S32" s="457" t="s">
        <v>44</v>
      </c>
      <c r="T32" s="461">
        <f>SUM($H37:$H38)</f>
        <v>0</v>
      </c>
      <c r="U32" s="291"/>
      <c r="V32" s="291"/>
      <c r="W32" s="291"/>
      <c r="X32" s="291"/>
      <c r="Y32" s="291"/>
      <c r="Z32" s="291"/>
      <c r="AA32" s="291"/>
    </row>
    <row r="33">
      <c r="A33" s="291"/>
      <c r="B33" s="304" t="s">
        <v>4</v>
      </c>
      <c r="C33" s="305">
        <f>IF(DAY(EOMONTH($B$1,0))&lt;=MAX(C$3:C32),"",IF(COUNTA($B$4:$B33)&lt;$C$1,"",IF(COUNTA($B$4:$B33)=$C$1,1,C32+1)))</f>
        <v>25</v>
      </c>
      <c r="D33" s="13"/>
      <c r="E33" s="13"/>
      <c r="F33" s="13"/>
      <c r="G33" s="13"/>
      <c r="H33" s="307">
        <f>(E33-D33)+(G33-F33)</f>
        <v>0</v>
      </c>
      <c r="I33" s="30"/>
      <c r="J33" s="30"/>
      <c r="K33" s="309">
        <f>IF(SUM((E33-D33)+(G33-F33))&lt;($V4),"",(H33-IF($B33="V",$V$5,$V$4)))</f>
      </c>
      <c r="L33" s="525"/>
      <c r="M33" s="291"/>
      <c r="N33" s="462" t="s">
        <v>22</v>
      </c>
      <c r="O33" s="463">
        <f>IFERROR(MIN(O32-MIN("35:00",O32),"8:00"),"")</f>
        <v>0</v>
      </c>
      <c r="P33" s="431" t="s">
        <v>22</v>
      </c>
      <c r="Q33" s="464">
        <f>IFERROR(MAX(O32-"43:00","0:00"),"")</f>
        <v>0</v>
      </c>
      <c r="R33" s="294"/>
      <c r="S33" s="400" t="s">
        <v>26</v>
      </c>
      <c r="T33" s="401">
        <f>K37</f>
        <v>0</v>
      </c>
      <c r="U33" s="291"/>
      <c r="V33" s="291"/>
      <c r="W33" s="291"/>
      <c r="X33" s="291"/>
      <c r="Y33" s="291"/>
      <c r="Z33" s="291"/>
      <c r="AA33" s="291"/>
    </row>
    <row r="34">
      <c r="A34" s="291"/>
      <c r="B34" s="304" t="s">
        <v>4</v>
      </c>
      <c r="C34" s="305">
        <f>IF(DAY(EOMONTH($B$1,0))&lt;=MAX(C$3:C33),"",IF(COUNTA($B$4:$B34)&lt;$C$1,"",IF(COUNTA($B$4:$B34)=$C$1,1,C33+1)))</f>
        <v>26</v>
      </c>
      <c r="D34" s="13"/>
      <c r="E34" s="13"/>
      <c r="F34" s="13"/>
      <c r="G34" s="13"/>
      <c r="H34" s="307">
        <f>(E34-D34)+(G34-F34)</f>
        <v>0</v>
      </c>
      <c r="I34" s="30"/>
      <c r="J34" s="30"/>
      <c r="K34" s="309">
        <f>IF(SUM((E34-D34)+(G34-F34))&lt;($V4),"",(H34-IF($B34="V",$V$5,$V$4)))</f>
      </c>
      <c r="L34" s="525"/>
      <c r="M34" s="291"/>
      <c r="N34" s="433" t="s">
        <v>2</v>
      </c>
      <c r="O34" s="465">
        <f>((V9*W4)+V9)*(O33*24)</f>
        <v>0</v>
      </c>
      <c r="P34" s="332" t="s">
        <v>28</v>
      </c>
      <c r="Q34" s="466" t="str">
        <f>IF((Q33*24)=0,"0",((V9*W5)+V9)*(Q33*24))</f>
        <v>0</v>
      </c>
      <c r="R34" s="294"/>
      <c r="S34" s="334" t="s">
        <v>27</v>
      </c>
      <c r="T34" s="335">
        <f>H38</f>
        <v>0</v>
      </c>
      <c r="U34" s="291"/>
      <c r="V34" s="291"/>
      <c r="W34" s="291"/>
      <c r="X34" s="291"/>
      <c r="Y34" s="291"/>
      <c r="Z34" s="291"/>
      <c r="AA34" s="291"/>
    </row>
    <row r="35">
      <c r="A35" s="291"/>
      <c r="B35" s="304" t="s">
        <v>5</v>
      </c>
      <c r="C35" s="305">
        <f>IF(DAY(EOMONTH($B$1,0))&lt;=MAX(C$3:C34),"",IF(COUNTA($B$4:$B35)&lt;$C$1,"",IF(COUNTA($B$4:$B35)=$C$1,1,C34+1)))</f>
        <v>27</v>
      </c>
      <c r="D35" s="13"/>
      <c r="E35" s="13"/>
      <c r="F35" s="13"/>
      <c r="G35" s="13"/>
      <c r="H35" s="307">
        <f>(E35-D35)+(G35-F35)</f>
        <v>0</v>
      </c>
      <c r="I35" s="30"/>
      <c r="J35" s="30"/>
      <c r="K35" s="309">
        <f>IF(SUM((E35-D35)+(G35-F35))&lt;($V4),"",(H35-IF($B35="V",$V$5,$V$4)))</f>
      </c>
      <c r="L35" s="525"/>
      <c r="M35" s="291"/>
      <c r="N35" s="434" t="s">
        <v>23</v>
      </c>
      <c r="O35" s="435">
        <f>SUM(O34+Q34)+(((O32-(O33+Q33))*24)*V9)+T37</f>
        <v>0</v>
      </c>
      <c r="P35" s="467"/>
      <c r="Q35" s="468"/>
      <c r="R35" s="294"/>
      <c r="S35" s="343" t="s">
        <v>2</v>
      </c>
      <c r="T35" s="410"/>
      <c r="U35" s="291"/>
      <c r="V35" s="291"/>
      <c r="W35" s="291"/>
      <c r="X35" s="291"/>
      <c r="Y35" s="291"/>
      <c r="Z35" s="291"/>
      <c r="AA35" s="291"/>
    </row>
    <row r="36">
      <c r="A36" s="291"/>
      <c r="B36" s="304" t="s">
        <v>6</v>
      </c>
      <c r="C36" s="305">
        <f>IF(DAY(EOMONTH($B$1,0))&lt;=MAX(C$3:C35),"",IF(COUNTA($B$4:$B36)&lt;$C$1,"",IF(COUNTA($B$4:$B36)=$C$1,1,C35+1)))</f>
        <v>28</v>
      </c>
      <c r="D36" s="15"/>
      <c r="E36" s="15"/>
      <c r="F36" s="15"/>
      <c r="G36" s="15"/>
      <c r="H36" s="348">
        <f>(E36-D36)+(G36-F36)</f>
        <v>0</v>
      </c>
      <c r="I36" s="32"/>
      <c r="J36" s="32"/>
      <c r="K36" s="469">
        <f>IF(SUM((E36-D36)+(G36-F36))&lt;($V5),"",(H36-IF($B29="V",$V$5,$V$4)))</f>
      </c>
      <c r="L36" s="525"/>
      <c r="M36" s="291"/>
      <c r="N36" s="437"/>
      <c r="O36" s="470"/>
      <c r="P36" s="471"/>
      <c r="Q36" s="472"/>
      <c r="R36" s="294"/>
      <c r="S36" s="334" t="s">
        <v>28</v>
      </c>
      <c r="T36" s="422"/>
      <c r="U36" s="291"/>
      <c r="V36" s="291"/>
      <c r="W36" s="291"/>
      <c r="X36" s="291"/>
      <c r="Y36" s="291"/>
      <c r="Z36" s="291"/>
      <c r="AA36" s="291"/>
    </row>
    <row r="37">
      <c r="A37" s="291"/>
      <c r="B37" s="357" t="s">
        <v>7</v>
      </c>
      <c r="C37" s="358">
        <f>IF(DAY(EOMONTH($B$1,0))&lt;=MAX(C$3:C36),"",IF(COUNTA($B$4:$B37)&lt;$C$1,"",IF(COUNTA($B$4:$B37)=$C$1,1,C36+1)))</f>
        <v>29</v>
      </c>
      <c r="D37" s="16"/>
      <c r="E37" s="16"/>
      <c r="F37" s="16"/>
      <c r="G37" s="16"/>
      <c r="H37" s="360">
        <f>(E37-D37)+(G37-F37)</f>
        <v>0</v>
      </c>
      <c r="I37" s="33"/>
      <c r="J37" s="33"/>
      <c r="K37" s="360">
        <f>IF(SUM((E37-D37)+(G37-F37))&lt;($V5),"",(H37-IF($B37="V",$V$5,$V$4)))</f>
      </c>
      <c r="L37" s="526"/>
      <c r="M37" s="291"/>
      <c r="N37" s="294"/>
      <c r="O37" s="364"/>
      <c r="P37" s="294"/>
      <c r="Q37" s="364"/>
      <c r="R37" s="294"/>
      <c r="S37" s="365" t="s">
        <v>29</v>
      </c>
      <c r="T37" s="456">
        <f>(24*T34)*((W6*V9)+V9)</f>
        <v>0</v>
      </c>
      <c r="U37" s="291"/>
      <c r="V37" s="291"/>
      <c r="W37" s="291"/>
      <c r="X37" s="291"/>
      <c r="Y37" s="291"/>
      <c r="Z37" s="291"/>
      <c r="AA37" s="291"/>
    </row>
    <row r="38">
      <c r="A38" s="291"/>
      <c r="B38" s="357" t="s">
        <v>8</v>
      </c>
      <c r="C38" s="358">
        <f>IF(DAY(EOMONTH($B$1,0))&lt;=MAX(C$3:C37),"",IF(COUNTA($B$4:$B38)&lt;$C$1,"",IF(COUNTA($B$4:$B38)=$C$1,1,C37+1)))</f>
        <v>30</v>
      </c>
      <c r="D38" s="17"/>
      <c r="E38" s="18"/>
      <c r="F38" s="18"/>
      <c r="G38" s="18"/>
      <c r="H38" s="372">
        <f>(E38-D38)+(G38-F38)</f>
        <v>0</v>
      </c>
      <c r="I38" s="34"/>
      <c r="J38" s="34"/>
      <c r="K38" s="372">
        <f>IF(SUM((E38-D38)+(G38-F38))&lt;($V5),"",(H38-IF($B38="V",$V$5,$V$4)))</f>
      </c>
      <c r="L38" s="527"/>
      <c r="M38" s="291"/>
      <c r="N38" s="294"/>
      <c r="O38" s="364"/>
      <c r="P38" s="294"/>
      <c r="Q38" s="364"/>
      <c r="R38" s="294"/>
      <c r="S38" s="294"/>
      <c r="T38" s="425"/>
      <c r="U38" s="291"/>
      <c r="V38" s="291"/>
      <c r="W38" s="291"/>
      <c r="X38" s="291"/>
      <c r="Y38" s="291"/>
      <c r="Z38" s="291"/>
      <c r="AA38" s="291"/>
    </row>
    <row r="39">
      <c r="A39" s="291"/>
      <c r="B39" s="376" t="s">
        <v>3</v>
      </c>
      <c r="C39" s="377">
        <f>IF(DAY(EOMONTH($B$1,0))&lt;=MAX(C$3:C38),"",IF(COUNTA($B$4:$B39)&lt;$C$1,"",IF(COUNTA($B$4:$B39)=$C$1,1,C38+1)))</f>
        <v>31</v>
      </c>
      <c r="D39" s="19"/>
      <c r="E39" s="19"/>
      <c r="F39" s="19"/>
      <c r="G39" s="19"/>
      <c r="H39" s="391">
        <f>(E39-D39)+(G39-F39)</f>
        <v>0</v>
      </c>
      <c r="I39" s="36"/>
      <c r="J39" s="36"/>
      <c r="K39" s="381">
        <f>IF(SUM((E39-D39)+(G39-F39))&lt;($V4),"",(H39-IF($B39="V",$V$5,$V$4)))</f>
      </c>
      <c r="L39" s="528"/>
      <c r="M39" s="291"/>
      <c r="N39" s="383" t="s">
        <v>25</v>
      </c>
      <c r="O39" s="384">
        <f>SUM($H39:$H40)</f>
        <v>0</v>
      </c>
      <c r="P39" s="473"/>
      <c r="Q39" s="474"/>
      <c r="R39" s="294"/>
      <c r="S39" s="475"/>
      <c r="T39" s="476"/>
      <c r="U39" s="291"/>
      <c r="V39" s="291"/>
      <c r="W39" s="291"/>
      <c r="X39" s="291"/>
      <c r="Y39" s="291"/>
      <c r="Z39" s="291"/>
      <c r="AA39" s="291"/>
    </row>
    <row r="40">
      <c r="A40" s="291"/>
      <c r="B40" s="477" t="s">
        <v>4</v>
      </c>
      <c r="C40" s="478">
        <f>IF(DAY(EOMONTH($B$1,0))&lt;=MAX(C$3:C39),"",IF(COUNTA($B$4:$B40)&lt;$C$1,"",IF(COUNTA($B$4:$B40)=$C$1,1,C39+1)))</f>
      </c>
      <c r="D40" s="99"/>
      <c r="E40" s="99"/>
      <c r="F40" s="99"/>
      <c r="G40" s="99"/>
      <c r="H40" s="480">
        <f>(E40-D40)+(G40-F40)</f>
        <v>0</v>
      </c>
      <c r="I40" s="101"/>
      <c r="J40" s="101"/>
      <c r="K40" s="482">
        <f>IF(SUM((E40-D40)+(G40-F40))&lt;($V4),"",(H40-IF($B40="V",$V$5,$V$4)))</f>
      </c>
      <c r="L40" s="530"/>
      <c r="M40" s="291"/>
      <c r="N40" s="484" t="s">
        <v>24</v>
      </c>
      <c r="O40" s="485">
        <f>IFERROR(MIN(O39-MIN("35:00",O39),"8:00"),"")</f>
        <v>0</v>
      </c>
      <c r="P40" s="397" t="s">
        <v>24</v>
      </c>
      <c r="Q40" s="447">
        <f>IFERROR(MAX(O39-"43:00","0:00"),"")</f>
        <v>0</v>
      </c>
      <c r="R40" s="294"/>
      <c r="S40" s="475"/>
      <c r="T40" s="486"/>
      <c r="U40" s="291"/>
      <c r="V40" s="291"/>
      <c r="W40" s="291"/>
      <c r="X40" s="291"/>
      <c r="Y40" s="291"/>
      <c r="Z40" s="291"/>
      <c r="AA40" s="291"/>
    </row>
    <row r="41">
      <c r="A41" s="291"/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402" t="s">
        <v>2</v>
      </c>
      <c r="O41" s="487">
        <f>((V9*W4)+V9)*(O40*24)</f>
        <v>0</v>
      </c>
      <c r="P41" s="404" t="s">
        <v>28</v>
      </c>
      <c r="Q41" s="488" t="str">
        <f>IF((Q40*24)=0,"0",((V9*W5)+V9)*(Q40*24))</f>
        <v>0</v>
      </c>
      <c r="R41" s="294"/>
      <c r="S41" s="475"/>
      <c r="T41" s="476"/>
      <c r="U41" s="291"/>
      <c r="V41" s="291"/>
      <c r="W41" s="291"/>
      <c r="X41" s="291"/>
      <c r="Y41" s="291"/>
      <c r="Z41" s="291"/>
      <c r="AA41" s="291"/>
    </row>
    <row r="42">
      <c r="A42" s="291"/>
      <c r="B42" s="291"/>
      <c r="C42" s="291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406" t="s">
        <v>25</v>
      </c>
      <c r="O42" s="489">
        <f>SUM(O41+Q41)+(((O39-(O40+Q40))*24)*V9)</f>
        <v>0</v>
      </c>
      <c r="P42" s="490"/>
      <c r="Q42" s="491"/>
      <c r="R42" s="294"/>
      <c r="S42" s="475"/>
      <c r="T42" s="486"/>
      <c r="U42" s="291"/>
      <c r="V42" s="291"/>
      <c r="W42" s="291"/>
      <c r="X42" s="291"/>
      <c r="Y42" s="291"/>
      <c r="Z42" s="291"/>
      <c r="AA42" s="291"/>
    </row>
    <row r="43">
      <c r="A43" s="291"/>
      <c r="B43" s="492" t="s">
        <v>47</v>
      </c>
      <c r="C43" s="493"/>
      <c r="D43" s="493"/>
      <c r="E43" s="494">
        <f>(O42+O35+O28+O21+O14+O7)</f>
        <v>0</v>
      </c>
      <c r="F43" s="495"/>
      <c r="G43" s="294"/>
      <c r="H43" s="294"/>
      <c r="I43" s="492" t="s">
        <v>53</v>
      </c>
      <c r="J43" s="493"/>
      <c r="K43" s="493"/>
      <c r="L43" s="496">
        <f>(E43+E46+E47)</f>
        <v>0</v>
      </c>
      <c r="M43" s="338"/>
      <c r="N43" s="418"/>
      <c r="O43" s="497"/>
      <c r="P43" s="498"/>
      <c r="Q43" s="499"/>
      <c r="R43" s="294"/>
      <c r="S43" s="475"/>
      <c r="T43" s="500"/>
      <c r="U43" s="291"/>
      <c r="V43" s="291"/>
      <c r="W43" s="291"/>
      <c r="X43" s="291"/>
      <c r="Y43" s="291"/>
      <c r="Z43" s="291"/>
      <c r="AA43" s="291"/>
    </row>
    <row r="44">
      <c r="A44" s="291"/>
      <c r="B44" s="501" t="s">
        <v>48</v>
      </c>
      <c r="C44" s="502"/>
      <c r="D44" s="502"/>
      <c r="E44" s="503">
        <f>(P45*X4)</f>
        <v>0</v>
      </c>
      <c r="F44" s="504"/>
      <c r="G44" s="294"/>
      <c r="H44" s="294"/>
      <c r="I44" s="501" t="s">
        <v>55</v>
      </c>
      <c r="J44" s="505"/>
      <c r="K44" s="505"/>
      <c r="L44" s="506">
        <f>(L43-(L43*Y11))</f>
        <v>0</v>
      </c>
      <c r="M44" s="338"/>
      <c r="N44" s="294"/>
      <c r="O44" s="294"/>
      <c r="P44" s="294"/>
      <c r="Q44" s="294"/>
      <c r="R44" s="294"/>
      <c r="S44" s="475"/>
      <c r="T44" s="425"/>
      <c r="U44" s="291"/>
      <c r="V44" s="291"/>
      <c r="W44" s="291"/>
      <c r="X44" s="291"/>
      <c r="Y44" s="291"/>
      <c r="Z44" s="291"/>
      <c r="AA44" s="291"/>
    </row>
    <row r="45">
      <c r="A45" s="291"/>
      <c r="B45" s="501" t="s">
        <v>49</v>
      </c>
      <c r="C45" s="505"/>
      <c r="D45" s="505"/>
      <c r="E45" s="503">
        <f>(P46*X5)</f>
        <v>0</v>
      </c>
      <c r="F45" s="504"/>
      <c r="G45" s="294"/>
      <c r="H45" s="294"/>
      <c r="I45" s="507" t="s">
        <v>54</v>
      </c>
      <c r="J45" s="508"/>
      <c r="K45" s="508"/>
      <c r="L45" s="509">
        <f>SUM(L44+E44+E45)</f>
        <v>0</v>
      </c>
      <c r="M45" s="338"/>
      <c r="N45" s="510" t="s">
        <v>40</v>
      </c>
      <c r="O45" s="511"/>
      <c r="P45" s="512">
        <f>SUM(I4:I40)</f>
        <v>0</v>
      </c>
      <c r="Q45" s="294"/>
      <c r="R45" s="294"/>
      <c r="S45" s="475"/>
      <c r="T45" s="425"/>
      <c r="U45" s="291"/>
      <c r="V45" s="291"/>
      <c r="W45" s="291"/>
      <c r="X45" s="291"/>
      <c r="Y45" s="291"/>
      <c r="Z45" s="291"/>
      <c r="AA45" s="291"/>
    </row>
    <row r="46">
      <c r="A46" s="291"/>
      <c r="B46" s="501" t="s">
        <v>52</v>
      </c>
      <c r="C46" s="505"/>
      <c r="D46" s="505"/>
      <c r="E46" s="513">
        <f>(E43*Y14)</f>
        <v>0</v>
      </c>
      <c r="F46" s="514"/>
      <c r="G46" s="294"/>
      <c r="H46" s="294"/>
      <c r="I46" s="515" t="s">
        <v>57</v>
      </c>
      <c r="J46" s="516"/>
      <c r="K46" s="517"/>
      <c r="L46" s="518">
        <f>(O6+Q6+Q13+O13+O20+Q20+Q27+O27+O34+Q34+Q41+O41)</f>
        <v>0</v>
      </c>
      <c r="M46" s="291"/>
      <c r="N46" s="519" t="s">
        <v>41</v>
      </c>
      <c r="O46" s="520"/>
      <c r="P46" s="521">
        <f>SUM(J4:J40)</f>
        <v>0</v>
      </c>
      <c r="Q46" s="294"/>
      <c r="R46" s="294"/>
      <c r="S46" s="294"/>
      <c r="T46" s="294"/>
      <c r="U46" s="291"/>
      <c r="V46" s="291"/>
      <c r="W46" s="291"/>
      <c r="X46" s="291"/>
      <c r="Y46" s="291"/>
      <c r="Z46" s="291"/>
      <c r="AA46" s="291"/>
    </row>
    <row r="47">
      <c r="A47" s="291"/>
      <c r="B47" s="515" t="s">
        <v>51</v>
      </c>
      <c r="C47" s="516"/>
      <c r="D47" s="517"/>
      <c r="E47" s="522">
        <f>((E43+E46)*Y15)</f>
        <v>0</v>
      </c>
      <c r="F47" s="523"/>
      <c r="G47" s="294"/>
      <c r="H47" s="294"/>
      <c r="I47" s="294"/>
      <c r="J47" s="294"/>
      <c r="K47" s="294"/>
      <c r="L47" s="294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</row>
    <row r="48">
      <c r="A48" s="291"/>
      <c r="B48" s="291"/>
      <c r="C48" s="291"/>
      <c r="D48" s="291"/>
      <c r="E48" s="291"/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</row>
  </sheetData>
  <sheetProtection password="C720" sheet="0" objects="1" scenarios="1" selectLockedCells="1"/>
  <mergeCells count="25">
    <mergeCell ref="N2:Q2"/>
    <mergeCell ref="S2:T2"/>
    <mergeCell ref="Y4:Z4"/>
    <mergeCell ref="Y5:Z5"/>
    <mergeCell ref="W9:X9"/>
    <mergeCell ref="V14:X14"/>
    <mergeCell ref="Z14:AB14"/>
    <mergeCell ref="V15:X15"/>
    <mergeCell ref="Z15:AB15"/>
    <mergeCell ref="B43:D43"/>
    <mergeCell ref="E43:F43"/>
    <mergeCell ref="I43:K43"/>
    <mergeCell ref="B44:D44"/>
    <mergeCell ref="E44:F44"/>
    <mergeCell ref="I44:K44"/>
    <mergeCell ref="B45:D45"/>
    <mergeCell ref="E45:F45"/>
    <mergeCell ref="I45:K45"/>
    <mergeCell ref="N45:O45"/>
    <mergeCell ref="B46:D46"/>
    <mergeCell ref="E46:F46"/>
    <mergeCell ref="I46:K46"/>
    <mergeCell ref="N46:O46"/>
    <mergeCell ref="B47:D47"/>
    <mergeCell ref="E47:F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9.14453125" defaultRowHeight="15" x14ac:dyDescent="0.2" outlineLevelRow="0" outlineLevelCol="0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9.14453125" defaultRowHeight="15" x14ac:dyDescent="0.2" outlineLevelRow="0" outlineLevelCol="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Jacky Haarlé</cp:lastModifiedBy>
  <dcterms:created xsi:type="dcterms:W3CDTF">2022-09-16T04:21:57Z</dcterms:created>
  <dcterms:modified xsi:type="dcterms:W3CDTF">2022-10-01T09:53:03Z</dcterms:modified>
</cp:coreProperties>
</file>