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ky\Downloads\"/>
    </mc:Choice>
  </mc:AlternateContent>
  <xr:revisionPtr revIDLastSave="0" documentId="8_{54225E21-166C-4676-AB68-BDCE5D9773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le1" sheetId="1" r:id="rId1"/>
    <sheet name="Feuille2" sheetId="2" r:id="rId2"/>
    <sheet name="Feuille3" sheetId="3" r:id="rId3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<sst xmlns="http://schemas.openxmlformats.org/spreadsheetml/2006/main">
  <si>
    <t>Total S1</t>
  </si>
  <si>
    <t>Total HS S1</t>
  </si>
  <si>
    <t>Resultat</t>
  </si>
  <si>
    <t>HS 25%</t>
  </si>
  <si>
    <t>L</t>
  </si>
  <si>
    <t>M</t>
  </si>
  <si>
    <t>J</t>
  </si>
  <si>
    <t>V</t>
  </si>
  <si>
    <t>S</t>
  </si>
  <si>
    <t>D</t>
  </si>
  <si>
    <t>Vaudoncourt</t>
  </si>
  <si>
    <t>Liffol</t>
  </si>
  <si>
    <t>Illoud/Liffol</t>
  </si>
  <si>
    <t>Divers SAV Neufchateau</t>
  </si>
  <si>
    <t>Rainville</t>
  </si>
  <si>
    <t>Villiers/Bulgneville</t>
  </si>
  <si>
    <t>Sarthe</t>
  </si>
  <si>
    <t>???</t>
  </si>
  <si>
    <t>13:</t>
  </si>
  <si>
    <t>Total HS S2</t>
  </si>
  <si>
    <t>Total S2</t>
  </si>
  <si>
    <t>Total HS S3</t>
  </si>
  <si>
    <t>Total S3</t>
  </si>
  <si>
    <t>Total HS S4</t>
  </si>
  <si>
    <t>Total S4</t>
  </si>
  <si>
    <t>Total HS S5</t>
  </si>
  <si>
    <t>Total S5</t>
  </si>
  <si>
    <t>Total HS S6</t>
  </si>
  <si>
    <t>Total S6</t>
  </si>
  <si>
    <t>Total HS Samedi</t>
  </si>
  <si>
    <t>Total HS Dimanche</t>
  </si>
  <si>
    <t>HS50%</t>
  </si>
  <si>
    <t>HS 50%</t>
  </si>
  <si>
    <t>HS 100%</t>
  </si>
  <si>
    <t>Total WE 1</t>
  </si>
  <si>
    <t>Total WE 6</t>
  </si>
  <si>
    <t>Total WE 5</t>
  </si>
  <si>
    <t>Total WE 4</t>
  </si>
  <si>
    <t>Total WE 3</t>
  </si>
  <si>
    <t>Total WE 2</t>
  </si>
  <si>
    <t>Sarthe/Bourmont</t>
  </si>
  <si>
    <t>IF(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</si>
</sst>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h]:mm;@"/>
    <numFmt numFmtId="166" formatCode="h:mm;@"/>
    <numFmt numFmtId="167" formatCode="[h]:mm;@"/>
  </numFmts>
  <fonts count="15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rgb="FFFF0000"/>
      <name val="Calibri"/>
      <family val="2"/>
    </font>
    <font>
      <sz val="10"/>
      <name val="Segoe U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10"/>
      <name val="Segoe UI"/>
      <family val="2"/>
    </font>
    <font>
      <sz val="10"/>
      <name val="Segoe UI"/>
      <family val="2"/>
    </font>
    <font>
      <b/>
      <sz val="11"/>
      <name val="Calibri"/>
      <color rgb="FFFF0000"/>
      <family val="2"/>
    </font>
    <font>
      <sz val="10"/>
      <name val="Segoe UI"/>
      <family val="2"/>
    </font>
    <font>
      <sz val="11"/>
      <name val="Calibri"/>
      <family val="2"/>
    </font>
    <font>
      <b/>
      <sz val="11"/>
      <name val="Calibri"/>
      <color rgb="FFFF0000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</patternFill>
    </fill>
    <fill>
      <patternFill patternType="solid">
        <fgColor rgb="FFBFBFBF"/>
      </patternFill>
    </fill>
    <fill>
      <patternFill patternType="solid">
        <fgColor rgb="FFB9CDE5"/>
      </patternFill>
    </fill>
    <fill>
      <patternFill patternType="solid">
        <fgColor rgb="FFF2DCDB"/>
      </patternFill>
    </fill>
    <fill>
      <patternFill patternType="solid">
        <fgColor rgb="FFDCE6F2"/>
      </patternFill>
    </fill>
    <fill>
      <patternFill patternType="solid">
        <fgColor rgb="FFDDD9C2"/>
      </patternFill>
    </fill>
    <fill>
      <patternFill patternType="solid">
        <fgColor rgb="FFFDEADA"/>
      </patternFill>
    </fill>
    <fill>
      <patternFill patternType="solid">
        <fgColor rgb="FFF2F2F2"/>
      </patternFill>
    </fill>
    <fill>
      <patternFill patternType="solid">
        <fgColor rgb="FFD9D9D9"/>
      </patternFill>
    </fill>
    <fill>
      <patternFill patternType="solid">
        <fgColor rgb="FFFCD5B5"/>
      </patternFill>
    </fill>
    <fill>
      <patternFill patternType="solid">
        <fgColor rgb="FFFAC090"/>
      </patternFill>
    </fill>
    <fill>
      <patternFill patternType="solid">
        <fgColor rgb="FF95B3D7"/>
      </patternFill>
    </fill>
    <fill>
      <patternFill patternType="solid">
        <fgColor rgb="FFE6B9B7"/>
      </patternFill>
    </fill>
    <fill>
      <patternFill patternType="solid">
        <fgColor rgb="FFD7E4BC"/>
      </patternFill>
    </fill>
    <fill>
      <patternFill patternType="solid">
        <fgColor rgb="FFC3D69B"/>
      </patternFill>
    </fill>
    <fill>
      <patternFill patternType="solid">
        <fgColor rgb="FF938953"/>
      </patternFill>
    </fill>
    <fill>
      <patternFill patternType="solid">
        <fgColor rgb="FFC4BD96"/>
      </patternFill>
    </fill>
  </fills>
  <borders count="6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/>
      <diagonal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thin"/>
      <top style="none"/>
      <bottom style="none"/>
      <diagonal style="none"/>
    </border>
    <border diagonalDown="false" diagonalUp="false">
      <left style="thin"/>
      <right style="thin"/>
      <top style="thin"/>
      <bottom style="thin"/>
      <diagonal style="none"/>
    </border>
    <border diagonalDown="false" diagonalUp="false">
      <left style="none"/>
      <right style="none"/>
      <top style="thin"/>
      <bottom style="none"/>
      <diagonal style="none"/>
    </border>
    <border diagonalDown="false" diagonalUp="false">
      <left style="thin"/>
      <right style="thin"/>
      <top style="thin"/>
      <bottom style="none"/>
      <diagonal style="none"/>
    </border>
    <border diagonalDown="false" diagonalUp="false">
      <left style="thin"/>
      <right style="thin"/>
      <top style="none"/>
      <bottom style="none"/>
      <diagonal style="none"/>
    </border>
    <border diagonalDown="false" diagonalUp="false">
      <left style="none"/>
      <right style="thin"/>
      <top style="thin"/>
      <bottom style="thin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none"/>
      <right style="none"/>
      <top style="none"/>
      <bottom style="thin"/>
      <diagonal style="none"/>
    </border>
    <border diagonalDown="false" diagonalUp="false">
      <left style="thin"/>
      <right style="thin"/>
      <top style="none"/>
      <bottom style="thin"/>
      <diagonal style="none"/>
    </border>
    <border diagonalDown="false" diagonalUp="false">
      <left style="none"/>
      <right style="thin"/>
      <top style="none"/>
      <bottom style="thin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none"/>
      <right style="thin"/>
      <top style="thin"/>
      <bottom style="none"/>
      <diagonal style="none"/>
    </border>
    <border>
      <left style="none"/>
      <right style="none"/>
      <top style="none"/>
      <bottom style="none"/>
    </border>
    <border>
      <left style="none"/>
      <right style="none"/>
      <top style="none"/>
      <bottom style="none"/>
    </border>
    <border>
      <left style="none"/>
      <right style="none"/>
      <top style="none"/>
      <bottom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thin"/>
      <top style="none"/>
      <bottom style="thin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thin"/>
      <top style="thin"/>
      <bottom style="none"/>
      <diagonal style="none"/>
    </border>
    <border diagonalDown="false" diagonalUp="false">
      <left style="thin"/>
      <right style="none"/>
      <top style="none"/>
      <bottom style="thin"/>
      <diagonal style="none"/>
    </border>
    <border diagonalDown="false" diagonalUp="false">
      <left style="none"/>
      <right style="none"/>
      <top style="none"/>
      <bottom style="none"/>
      <diagonal style="none"/>
    </border>
    <border diagonalDown="false" diagonalUp="false">
      <left style="thin"/>
      <right style="none"/>
      <top style="thin"/>
      <bottom style="none"/>
      <diagonal style="none"/>
    </border>
    <border diagonalDown="false" diagonalUp="false">
      <left style="thin"/>
      <right style="thin"/>
      <top style="thin"/>
      <bottom style="none"/>
      <diagonal style="none"/>
    </border>
    <border diagonalDown="false" diagonalUp="false">
      <left style="thin"/>
      <right style="none"/>
      <top style="thin"/>
      <bottom style="thin"/>
      <diagonal style="none"/>
    </border>
    <border diagonalDown="false" diagonalUp="false">
      <left style="none"/>
      <right style="thin"/>
      <top style="thin"/>
      <bottom style="thin"/>
      <diagonal style="none"/>
    </border>
    <border diagonalDown="false" diagonalUp="false">
      <left style="thin"/>
      <right style="none"/>
      <top style="none"/>
      <bottom style="none"/>
      <diagonal style="none"/>
    </border>
    <border diagonalDown="false" diagonalUp="false">
      <left style="thin"/>
      <right style="thin"/>
      <top style="none"/>
      <bottom style="none"/>
      <diagonal style="none"/>
    </border>
  </borders>
  <cellStyleXfs count="1">
    <xf numFmtId="0" fontId="0" fillId="0" borderId="0"/>
  </cellStyleXfs>
  <cellXfs count="402">
    <xf numFmtId="0" fontId="0" fillId="0" borderId="0" xfId="0"/>
    <xf numFmtId="0" fontId="1" fillId="0" borderId="1" xfId="0" applyNumberFormat="1" applyFont="1" applyFill="1" applyBorder="1" applyAlignment="1" applyProtection="1"/>
    <xf numFmtId="164" fontId="1" fillId="0" borderId="7" xfId="0" applyNumberFormat="1" applyFont="1" applyFill="1" applyBorder="1" applyAlignment="1" applyProtection="1"/>
    <xf numFmtId="164" fontId="1" fillId="0" borderId="4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0" fontId="1" fillId="0" borderId="10" xfId="0" applyNumberFormat="1" applyFont="1" applyFill="1" applyBorder="1" applyAlignment="1" applyProtection="1"/>
    <xf numFmtId="165" fontId="1" fillId="0" borderId="10" xfId="0" applyNumberFormat="1" applyFont="1" applyFill="1" applyBorder="1" applyAlignment="1" applyProtection="1"/>
    <xf numFmtId="164" fontId="1" fillId="0" borderId="11" xfId="0" applyNumberFormat="1" applyFont="1" applyFill="1" applyBorder="1" applyAlignment="1" applyProtection="1"/>
    <xf numFmtId="0" fontId="1" fillId="0" borderId="16" xfId="0" applyNumberFormat="1" applyFont="1" applyFill="1" applyBorder="1" applyAlignment="1" applyProtection="1"/>
    <xf numFmtId="164" fontId="2" fillId="0" borderId="10" xfId="0" applyNumberFormat="1" applyFont="1" applyFill="1" applyBorder="1" applyAlignment="1" applyProtection="1"/>
    <xf numFmtId="164" fontId="2" fillId="0" borderId="10" xfId="0" applyNumberFormat="1" applyFont="1" applyFill="1" applyBorder="1" applyAlignment="1"/>
    <xf numFmtId="165" fontId="2" fillId="0" borderId="11" xfId="0" applyNumberFormat="1" applyFont="1" applyFill="1" applyBorder="1" applyAlignment="1" applyProtection="1"/>
    <xf numFmtId="165" fontId="2" fillId="0" borderId="10" xfId="0" applyNumberFormat="1" applyFont="1" applyFill="1" applyBorder="1" applyAlignment="1" applyProtection="1"/>
    <xf numFmtId="0" fontId="1" fillId="0" borderId="11" xfId="0" applyNumberFormat="1" applyFont="1" applyFill="1" applyBorder="1" applyAlignment="1"/>
    <xf numFmtId="0" fontId="1" fillId="0" borderId="10" xfId="0" applyNumberFormat="1" applyFont="1" applyFill="1" applyBorder="1" applyAlignment="1"/>
    <xf numFmtId="164" fontId="0" fillId="0" borderId="14" xfId="0" applyNumberFormat="1" applyFont="1" applyFill="1" applyBorder="1" applyAlignment="1" applyProtection="1">
      <alignment horizontal="center" vertical="center"/>
    </xf>
    <xf numFmtId="0" fontId="0" fillId="0" borderId="5" xfId="0" applyNumberFormat="1" applyFont="1" applyFill="1" applyBorder="1" applyAlignment="1"/>
    <xf numFmtId="0" fontId="0" fillId="0" borderId="8" xfId="0" applyNumberFormat="1" applyFont="1" applyFill="1" applyBorder="1" applyAlignment="1"/>
    <xf numFmtId="164" fontId="0" fillId="0" borderId="6" xfId="0" applyNumberFormat="1" applyFont="1" applyFill="1" applyBorder="1" applyAlignment="1" applyProtection="1">
      <alignment horizontal="center" vertical="center"/>
    </xf>
    <xf numFmtId="164" fontId="0" fillId="0" borderId="13" xfId="0" applyNumberFormat="1" applyFont="1" applyFill="1" applyBorder="1" applyAlignment="1" applyProtection="1">
      <alignment horizontal="center" vertical="center"/>
    </xf>
    <xf numFmtId="165" fontId="0" fillId="0" borderId="8" xfId="0" applyNumberFormat="1" applyFont="1" applyFill="1" applyBorder="1" applyAlignment="1" applyProtection="1"/>
    <xf numFmtId="0" fontId="0" fillId="0" borderId="17" xfId="0" applyNumberFormat="1" applyFont="1" applyFill="1" applyBorder="1" applyAlignment="1"/>
    <xf numFmtId="0" fontId="0" fillId="0" borderId="11" xfId="0" applyNumberFormat="1" applyFont="1" applyFill="1" applyBorder="1" applyAlignment="1"/>
    <xf numFmtId="0" fontId="4" fillId="0" borderId="16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164" fontId="1" fillId="0" borderId="9" xfId="0" applyNumberFormat="1" applyFont="1" applyFill="1" applyBorder="1" applyAlignment="1" applyProtection="1">
      <alignment horizontal="center" vertical="center"/>
    </xf>
    <xf numFmtId="164" fontId="1" fillId="0" borderId="12" xfId="0" applyNumberFormat="1" applyFont="1" applyFill="1" applyBorder="1" applyAlignment="1" applyProtection="1">
      <alignment horizontal="center" vertical="center"/>
    </xf>
    <xf numFmtId="164" fontId="1" fillId="0" borderId="18" xfId="0" applyNumberFormat="1" applyFont="1" applyFill="1" applyBorder="1" applyAlignment="1" applyProtection="1">
      <alignment horizontal="center" vertical="center"/>
    </xf>
    <xf numFmtId="164" fontId="1" fillId="0" borderId="19" xfId="0" applyNumberFormat="1" applyFont="1" applyFill="1" applyBorder="1" applyAlignment="1" applyProtection="1">
      <alignment horizontal="center" vertical="center"/>
    </xf>
    <xf numFmtId="164" fontId="1" fillId="0" borderId="3" xfId="0" applyNumberFormat="1" applyFont="1" applyFill="1" applyBorder="1" applyAlignment="1" applyProtection="1">
      <alignment horizontal="center" vertical="center"/>
    </xf>
    <xf numFmtId="164" fontId="1" fillId="0" borderId="20" xfId="0" applyNumberFormat="1" applyFont="1" applyFill="1" applyBorder="1" applyAlignment="1" applyProtection="1">
      <alignment horizontal="center" vertical="center"/>
    </xf>
    <xf numFmtId="0" fontId="1" fillId="0" borderId="10" xfId="0" applyNumberFormat="1" applyFont="1" applyFill="1" applyBorder="1" applyAlignment="1"/>
    <xf numFmtId="165" fontId="1" fillId="0" borderId="12" xfId="0" applyNumberFormat="1" applyFont="1" applyFill="1" applyBorder="1" applyAlignment="1" applyProtection="1"/>
    <xf numFmtId="0" fontId="1" fillId="0" borderId="21" xfId="0" applyNumberFormat="1" applyFont="1" applyFill="1" applyBorder="1" applyAlignment="1"/>
    <xf numFmtId="0" fontId="1" fillId="0" borderId="11" xfId="0" applyNumberFormat="1" applyFont="1" applyFill="1" applyBorder="1" applyAlignment="1"/>
    <xf numFmtId="164" fontId="5" fillId="0" borderId="22" xfId="0" applyNumberFormat="1" applyFont="1" applyFill="1" applyBorder="1" applyAlignment="1" applyProtection="1"/>
    <xf numFmtId="164" fontId="1" fillId="0" borderId="15" xfId="0" applyNumberFormat="1" applyFont="1" applyFill="1" applyBorder="1" applyAlignment="1" applyProtection="1">
      <alignment horizontal="center" vertical="center"/>
    </xf>
    <xf numFmtId="165" fontId="1" fillId="2" borderId="2" xfId="0" applyNumberFormat="1" applyFont="1" applyFill="1" applyBorder="1" applyAlignment="1" applyProtection="1"/>
    <xf numFmtId="17" fontId="6" fillId="2" borderId="0" xfId="0" applyNumberFormat="1" applyFont="1" applyFill="1"/>
    <xf numFmtId="0" fontId="4" fillId="2" borderId="11" xfId="0" applyNumberFormat="1" applyFont="1" applyFill="1" applyBorder="1" applyAlignment="1">
      <alignment horizontal="center" vertical="center"/>
    </xf>
    <xf numFmtId="0" fontId="6" fillId="2" borderId="0" xfId="0" applyFont="1" applyFill="1"/>
    <xf numFmtId="164" fontId="1" fillId="2" borderId="10" xfId="0" applyNumberFormat="1" applyFont="1" applyFill="1" applyBorder="1" applyAlignment="1" applyProtection="1"/>
    <xf numFmtId="165" fontId="3" fillId="2" borderId="15" xfId="0" applyNumberFormat="1" applyFont="1" applyFill="1" applyBorder="1" applyAlignment="1" applyProtection="1"/>
    <xf numFmtId="0" applyNumberFormat="1" fontId="6" applyFont="1" fillId="3" applyFill="1" borderId="11" applyBorder="1" applyAlignment="1" xfId="0">
      <alignment vertical="center" horizontal="center"/>
    </xf>
    <xf numFmtId="0" applyNumberFormat="1" fontId="6" applyFont="1" fillId="4" applyFill="1" borderId="1" applyBorder="1" applyAlignment="1" xfId="0">
      <alignment vertical="center" horizontal="center"/>
    </xf>
    <xf numFmtId="0" applyNumberFormat="1" fontId="6" applyFont="1" fillId="4" applyFill="1" borderId="11" applyBorder="1" applyAlignment="1" xfId="0">
      <alignment vertical="center" horizontal="center"/>
    </xf>
    <xf numFmtId="164" applyNumberFormat="1" fontId="0" applyFont="1" fillId="4" applyFill="1" borderId="12" applyBorder="1" applyAlignment="1" xfId="0">
      <alignment vertical="center" horizontal="center"/>
    </xf>
    <xf numFmtId="164" applyNumberFormat="1" fontId="0" applyFont="1" fillId="4" applyFill="1" borderId="18" applyBorder="1" applyAlignment="1" xfId="0">
      <alignment vertical="center" horizontal="center"/>
    </xf>
    <xf numFmtId="0" applyNumberFormat="1" fontId="0" applyFont="1" fillId="4" applyFill="1" borderId="8" applyBorder="1" xfId="0"/>
    <xf numFmtId="164" applyNumberFormat="1" fontId="0" applyFont="1" fillId="4" applyFill="1" borderId="4" applyBorder="1" applyAlignment="1" xfId="0">
      <alignment vertical="center" horizontal="center"/>
    </xf>
    <xf numFmtId="0" applyNumberFormat="1" fontId="0" applyFont="1" fillId="4" applyFill="1" borderId="11" applyBorder="1" xfId="0"/>
    <xf numFmtId="0" applyNumberFormat="1" fontId="7" applyFont="1" fillId="4" applyFill="1" borderId="23" applyBorder="1" applyAlignment="1" xfId="0">
      <alignment vertical="bottom"/>
    </xf>
    <xf numFmtId="164" applyNumberFormat="1" fontId="0" applyFont="1" fillId="4" applyFill="1" borderId="11" applyBorder="1" applyAlignment="1" xfId="0">
      <alignment vertical="center" horizontal="center"/>
    </xf>
    <xf numFmtId="164" applyNumberFormat="1" fontId="0" applyFont="1" fillId="4" applyFill="1" borderId="3" applyBorder="1" applyAlignment="1" xfId="0">
      <alignment vertical="center" horizontal="center"/>
    </xf>
    <xf numFmtId="0" applyNumberFormat="1" fontId="6" applyFont="1" fillId="4" applyFill="1" borderId="16" applyBorder="1" applyAlignment="1" xfId="0">
      <alignment vertical="center" horizontal="center"/>
    </xf>
    <xf numFmtId="0" applyNumberFormat="1" fontId="8" applyFont="1" fillId="3" applyFill="1" borderId="24" applyBorder="1" applyAlignment="1" xfId="0">
      <alignment vertical="center" horizontal="center"/>
    </xf>
    <xf numFmtId="164" applyNumberFormat="1" fontId="7" applyFont="1" fillId="4" applyFill="1" borderId="25" applyBorder="1" applyAlignment="1" xfId="0">
      <alignment vertical="center" horizontal="center"/>
    </xf>
    <xf numFmtId="0" applyNumberFormat="1" fontId="7" applyFont="1" fillId="0" applyFill="1" borderId="26" applyBorder="1" applyAlignment="1" xfId="0">
      <alignment vertical="bottom"/>
    </xf>
    <xf numFmtId="0" applyNumberFormat="1" fontId="7" applyFont="1" fillId="0" applyFill="1" borderId="24" applyBorder="1" applyAlignment="1" xfId="0">
      <alignment vertical="bottom"/>
    </xf>
    <xf numFmtId="164" applyNumberFormat="1" fontId="7" applyFont="1" fillId="4" applyFill="1" borderId="27" applyBorder="1" applyAlignment="1" xfId="0">
      <alignment vertical="center" horizontal="center"/>
    </xf>
    <xf numFmtId="0" applyNumberFormat="1" fontId="7" applyFont="1" fillId="4" applyFill="1" borderId="28" applyBorder="1" applyAlignment="1" xfId="0">
      <alignment vertical="bottom"/>
    </xf>
    <xf numFmtId="0" applyNumberFormat="1" fontId="7" applyFont="1" fillId="0" applyFill="1" borderId="28" applyBorder="1" applyAlignment="1" xfId="0">
      <alignment vertical="bottom"/>
    </xf>
    <xf numFmtId="0" applyNumberFormat="1" fontId="7" applyFont="1" fillId="0" applyFill="1" borderId="29" applyBorder="1" applyAlignment="1" xfId="0">
      <alignment vertical="bottom"/>
    </xf>
    <xf numFmtId="0" applyNumberFormat="1" fontId="7" applyFont="1" fillId="4" applyFill="1" borderId="26" applyBorder="1" applyAlignment="1" xfId="0">
      <alignment vertical="bottom"/>
    </xf>
    <xf numFmtId="0" applyNumberFormat="1" fontId="7" applyFont="1" fillId="4" applyFill="1" borderId="30" applyBorder="1" applyAlignment="1" xfId="0">
      <alignment vertical="bottom"/>
    </xf>
    <xf numFmtId="0" applyNumberFormat="1" fontId="7" applyFont="1" fillId="0" applyFill="1" borderId="31" applyBorder="1" applyAlignment="1" xfId="0">
      <alignment vertical="bottom"/>
    </xf>
    <xf numFmtId="164" applyNumberFormat="1" fontId="7" applyFont="1" fillId="0" applyFill="1" borderId="32" applyBorder="1" applyAlignment="1" xfId="0">
      <alignment vertical="center" horizontal="center"/>
    </xf>
    <xf numFmtId="164" applyNumberFormat="1" fontId="7" applyFont="1" fillId="0" applyFill="1" borderId="33" applyBorder="1" applyAlignment="1" xfId="0">
      <alignment vertical="center" horizontal="center"/>
    </xf>
    <xf numFmtId="164" applyNumberFormat="1" fontId="7" applyFont="1" fillId="0" applyFill="1" borderId="34" applyBorder="1" applyAlignment="1" xfId="0">
      <alignment vertical="center" horizontal="center"/>
    </xf>
    <xf numFmtId="0" applyNumberFormat="1" fontId="8" applyFont="1" fillId="4" applyFill="1" borderId="24" applyBorder="1" applyAlignment="1" xfId="0">
      <alignment vertical="center" horizontal="center"/>
    </xf>
    <xf numFmtId="164" applyNumberFormat="1" fontId="7" applyFont="1" fillId="0" applyFill="1" borderId="25" applyBorder="1" applyAlignment="1" xfId="0">
      <alignment vertical="center" horizontal="center"/>
    </xf>
    <xf numFmtId="164" applyNumberFormat="1" fontId="7" applyFont="1" fillId="4" applyFill="1" borderId="34" applyBorder="1" applyAlignment="1" xfId="0">
      <alignment vertical="center" horizontal="center"/>
    </xf>
    <xf numFmtId="0" applyNumberFormat="1" fontId="7" applyFont="1" fillId="4" applyFill="1" borderId="31" applyBorder="1" applyAlignment="1" xfId="0">
      <alignment vertical="bottom"/>
    </xf>
    <xf numFmtId="0" applyNumberFormat="1" fontId="7" applyFont="1" fillId="0" applyFill="1" borderId="33" applyBorder="1" applyAlignment="1" xfId="0">
      <alignment vertical="bottom"/>
    </xf>
    <xf numFmtId="0" applyNumberFormat="1" fontId="7" applyFont="1" fillId="4" applyFill="1" borderId="24" applyBorder="1" applyAlignment="1" xfId="0">
      <alignment vertical="bottom"/>
    </xf>
    <xf numFmtId="164" applyNumberFormat="1" fontId="7" applyFont="1" fillId="0" applyFill="1" borderId="27" applyBorder="1" applyAlignment="1" xfId="0">
      <alignment vertical="center" horizontal="center"/>
    </xf>
    <xf numFmtId="0" applyNumberFormat="1" fontId="7" applyFont="1" fillId="4" applyFill="1" borderId="29" applyBorder="1" applyAlignment="1" xfId="0">
      <alignment vertical="bottom"/>
    </xf>
    <xf numFmtId="0" applyNumberFormat="1" fontId="7" applyFont="1" fillId="0" applyFill="1" borderId="30" applyBorder="1" applyAlignment="1" xfId="0">
      <alignment vertical="bottom"/>
    </xf>
    <xf numFmtId="164" applyNumberFormat="1" fontId="7" applyFont="1" fillId="4" applyFill="1" borderId="32" applyBorder="1" applyAlignment="1" xfId="0">
      <alignment vertical="center" horizontal="center"/>
    </xf>
    <xf numFmtId="164" applyNumberFormat="1" fontId="7" applyFont="1" fillId="4" applyFill="1" borderId="33" applyBorder="1" applyAlignment="1" xfId="0">
      <alignment vertical="center" horizontal="center"/>
    </xf>
    <xf numFmtId="0" applyNumberFormat="1" fontId="7" applyFont="1" fillId="0" applyFill="1" borderId="35" applyBorder="1" applyAlignment="1" xfId="0">
      <alignment vertical="bottom"/>
    </xf>
    <xf numFmtId="164" applyNumberFormat="1" fontId="7" applyFont="1" fillId="0" applyFill="1" borderId="23" applyBorder="1" applyAlignment="1" xfId="0">
      <alignment vertical="center" horizontal="center"/>
    </xf>
    <xf numFmtId="164" applyNumberFormat="1" fontId="7" applyFont="1" fillId="4" applyFill="1" borderId="23" applyBorder="1" applyAlignment="1" xfId="0">
      <alignment vertical="center" horizontal="center"/>
    </xf>
    <xf numFmtId="0" applyNumberFormat="1" fontId="8" applyFont="1" fillId="3" applyFill="1" borderId="31" applyBorder="1" applyAlignment="1" xfId="0">
      <alignment vertical="center" horizontal="center"/>
    </xf>
    <xf numFmtId="0" applyNumberFormat="1" fontId="8" applyFont="1" fillId="3" applyFill="1" borderId="33" applyBorder="1" applyAlignment="1" xfId="0">
      <alignment vertical="center" horizontal="center"/>
    </xf>
    <xf numFmtId="0" applyNumberFormat="1" fontId="8" applyFont="1" fillId="4" applyFill="1" borderId="26" applyBorder="1" applyAlignment="1" xfId="0">
      <alignment vertical="center" horizontal="center"/>
    </xf>
    <xf numFmtId="0" applyNumberFormat="1" fontId="6" applyFont="1" fillId="5" applyFill="1" borderId="1" applyBorder="1" applyAlignment="1" xfId="0">
      <alignment vertical="center" horizontal="center"/>
    </xf>
    <xf numFmtId="0" applyNumberFormat="1" fontId="6" applyFont="1" fillId="5" applyFill="1" borderId="11" applyBorder="1" applyAlignment="1" xfId="0">
      <alignment vertical="center" horizontal="center"/>
    </xf>
    <xf numFmtId="164" applyNumberFormat="1" fontId="0" applyFont="1" fillId="5" applyFill="1" borderId="12" applyBorder="1" applyAlignment="1" xfId="0">
      <alignment vertical="center" horizontal="center"/>
    </xf>
    <xf numFmtId="164" applyNumberFormat="1" fontId="0" applyFont="1" fillId="5" applyFill="1" borderId="18" applyBorder="1" applyAlignment="1" xfId="0">
      <alignment vertical="center" horizontal="center"/>
    </xf>
    <xf numFmtId="0" applyNumberFormat="1" fontId="0" applyFont="1" fillId="5" applyFill="1" borderId="8" applyBorder="1" xfId="0"/>
    <xf numFmtId="164" applyNumberFormat="1" fontId="0" applyFont="1" fillId="5" applyFill="1" borderId="4" applyBorder="1" applyAlignment="1" xfId="0">
      <alignment vertical="center" horizontal="center"/>
    </xf>
    <xf numFmtId="164" applyNumberFormat="1" fontId="7" applyFont="1" fillId="5" applyFill="1" borderId="25" applyBorder="1" applyAlignment="1" xfId="0">
      <alignment vertical="center" horizontal="center"/>
    </xf>
    <xf numFmtId="164" applyNumberFormat="1" fontId="7" applyFont="1" fillId="5" applyFill="1" borderId="27" applyBorder="1" applyAlignment="1" xfId="0">
      <alignment vertical="center" horizontal="center"/>
    </xf>
    <xf numFmtId="0" applyNumberFormat="1" fontId="7" applyFont="1" fillId="5" applyFill="1" borderId="28" applyBorder="1" applyAlignment="1" xfId="0">
      <alignment vertical="bottom"/>
    </xf>
    <xf numFmtId="0" applyNumberFormat="1" fontId="6" applyFont="1" fillId="6" applyFill="1" borderId="1" applyBorder="1" applyAlignment="1" xfId="0">
      <alignment vertical="center" horizontal="center"/>
    </xf>
    <xf numFmtId="0" applyNumberFormat="1" fontId="6" applyFont="1" fillId="6" applyFill="1" borderId="11" applyBorder="1" applyAlignment="1" xfId="0">
      <alignment vertical="center" horizontal="center"/>
    </xf>
    <xf numFmtId="164" applyNumberFormat="1" fontId="7" applyFont="1" fillId="6" applyFill="1" borderId="34" applyBorder="1" applyAlignment="1" xfId="0">
      <alignment vertical="center" horizontal="center"/>
    </xf>
    <xf numFmtId="164" applyNumberFormat="1" fontId="7" applyFont="1" fillId="6" applyFill="1" borderId="33" applyBorder="1" applyAlignment="1" xfId="0">
      <alignment vertical="center" horizontal="center"/>
    </xf>
    <xf numFmtId="164" applyNumberFormat="1" fontId="7" applyFont="1" fillId="6" applyFill="1" borderId="32" applyBorder="1" applyAlignment="1" xfId="0">
      <alignment vertical="center" horizontal="center"/>
    </xf>
    <xf numFmtId="0" applyNumberFormat="1" fontId="7" applyFont="1" fillId="6" applyFill="1" borderId="29" applyBorder="1" applyAlignment="1" xfId="0">
      <alignment vertical="bottom"/>
    </xf>
    <xf numFmtId="164" applyNumberFormat="1" fontId="0" applyFont="1" fillId="6" applyFill="1" borderId="4" applyBorder="1" applyAlignment="1" xfId="0">
      <alignment vertical="center" horizontal="center"/>
    </xf>
    <xf numFmtId="164" applyNumberFormat="1" fontId="0" applyFont="1" fillId="6" applyFill="1" borderId="18" applyBorder="1" applyAlignment="1" xfId="0">
      <alignment vertical="center" horizontal="center"/>
    </xf>
    <xf numFmtId="0" applyNumberFormat="1" fontId="0" applyFont="1" fillId="6" applyFill="1" borderId="8" applyBorder="1" xfId="0"/>
    <xf numFmtId="164" applyNumberFormat="1" fontId="7" applyFont="1" fillId="6" applyFill="1" borderId="25" applyBorder="1" applyAlignment="1" xfId="0">
      <alignment vertical="center" horizontal="center"/>
    </xf>
    <xf numFmtId="164" applyNumberFormat="1" fontId="7" applyFont="1" fillId="6" applyFill="1" borderId="27" applyBorder="1" applyAlignment="1" xfId="0">
      <alignment vertical="center" horizontal="center"/>
    </xf>
    <xf numFmtId="0" applyNumberFormat="1" fontId="7" applyFont="1" fillId="6" applyFill="1" borderId="28" applyBorder="1" applyAlignment="1" xfId="0">
      <alignment vertical="bottom"/>
    </xf>
    <xf numFmtId="0" applyNumberFormat="1" fontId="6" applyFont="1" fillId="7" applyFill="1" borderId="1" applyBorder="1" applyAlignment="1" xfId="0">
      <alignment vertical="center" horizontal="center"/>
    </xf>
    <xf numFmtId="0" applyNumberFormat="1" fontId="6" applyFont="1" fillId="7" applyFill="1" borderId="11" applyBorder="1" applyAlignment="1" xfId="0">
      <alignment vertical="center" horizontal="center"/>
    </xf>
    <xf numFmtId="164" applyNumberFormat="1" fontId="0" applyFont="1" fillId="7" applyFill="1" borderId="12" applyBorder="1" applyAlignment="1" xfId="0">
      <alignment vertical="center" horizontal="center"/>
    </xf>
    <xf numFmtId="164" applyNumberFormat="1" fontId="0" applyFont="1" fillId="7" applyFill="1" borderId="18" applyBorder="1" applyAlignment="1" xfId="0">
      <alignment vertical="center" horizontal="center"/>
    </xf>
    <xf numFmtId="0" applyNumberFormat="1" fontId="0" applyFont="1" fillId="7" applyFill="1" borderId="8" applyBorder="1" xfId="0"/>
    <xf numFmtId="164" applyNumberFormat="1" fontId="0" applyFont="1" fillId="7" applyFill="1" borderId="4" applyBorder="1" applyAlignment="1" xfId="0">
      <alignment vertical="center" horizontal="center"/>
    </xf>
    <xf numFmtId="164" applyNumberFormat="1" fontId="7" applyFont="1" fillId="7" applyFill="1" borderId="25" applyBorder="1" applyAlignment="1" xfId="0">
      <alignment vertical="center" horizontal="center"/>
    </xf>
    <xf numFmtId="164" applyNumberFormat="1" fontId="7" applyFont="1" fillId="7" applyFill="1" borderId="27" applyBorder="1" applyAlignment="1" xfId="0">
      <alignment vertical="center" horizontal="center"/>
    </xf>
    <xf numFmtId="0" applyNumberFormat="1" fontId="7" applyFont="1" fillId="7" applyFill="1" borderId="28" applyBorder="1" applyAlignment="1" xfId="0">
      <alignment vertical="bottom"/>
    </xf>
    <xf numFmtId="0" applyNumberFormat="1" fontId="6" applyFont="1" fillId="8" applyFill="1" borderId="1" applyBorder="1" applyAlignment="1" xfId="0">
      <alignment vertical="center" horizontal="center"/>
    </xf>
    <xf numFmtId="0" applyNumberFormat="1" fontId="8" applyFont="1" fillId="8" applyFill="1" borderId="24" applyBorder="1" applyAlignment="1" xfId="0">
      <alignment vertical="center" horizontal="center"/>
    </xf>
    <xf numFmtId="0" applyNumberFormat="1" fontId="7" applyFont="1" fillId="8" applyFill="1" borderId="31" applyBorder="1" applyAlignment="1" xfId="0">
      <alignment vertical="bottom"/>
    </xf>
    <xf numFmtId="0" applyNumberFormat="1" fontId="7" applyFont="1" fillId="8" applyFill="1" borderId="28" applyBorder="1" applyAlignment="1" xfId="0">
      <alignment vertical="bottom"/>
    </xf>
    <xf numFmtId="0" applyNumberFormat="1" fontId="7" applyFont="1" fillId="8" applyFill="1" borderId="26" applyBorder="1" applyAlignment="1" xfId="0">
      <alignment vertical="bottom"/>
    </xf>
    <xf numFmtId="0" applyNumberFormat="1" fontId="7" applyFont="1" fillId="8" applyFill="1" borderId="30" applyBorder="1" applyAlignment="1" xfId="0">
      <alignment vertical="bottom"/>
    </xf>
    <xf numFmtId="164" applyNumberFormat="1" fontId="7" applyFont="1" fillId="7" applyFill="1" borderId="34" applyBorder="1" applyAlignment="1" xfId="0">
      <alignment vertical="center" horizontal="center"/>
    </xf>
    <xf numFmtId="164" applyNumberFormat="1" fontId="7" applyFont="1" fillId="7" applyFill="1" borderId="33" applyBorder="1" applyAlignment="1" xfId="0">
      <alignment vertical="center" horizontal="center"/>
    </xf>
    <xf numFmtId="164" applyNumberFormat="1" fontId="7" applyFont="1" fillId="7" applyFill="1" borderId="32" applyBorder="1" applyAlignment="1" xfId="0">
      <alignment vertical="center" horizontal="center"/>
    </xf>
    <xf numFmtId="0" applyNumberFormat="1" fontId="7" applyFont="1" fillId="7" applyFill="1" borderId="29" applyBorder="1" applyAlignment="1" xfId="0">
      <alignment vertical="bottom"/>
    </xf>
    <xf numFmtId="0" applyNumberFormat="1" fontId="6" applyFont="1" fillId="9" applyFill="1" borderId="1" applyBorder="1" applyAlignment="1" xfId="0">
      <alignment vertical="center" horizontal="center"/>
    </xf>
    <xf numFmtId="0" applyNumberFormat="1" fontId="6" applyFont="1" fillId="9" applyFill="1" borderId="11" applyBorder="1" applyAlignment="1" xfId="0">
      <alignment vertical="center" horizontal="center"/>
    </xf>
    <xf numFmtId="164" applyNumberFormat="1" fontId="7" applyFont="1" fillId="9" applyFill="1" borderId="34" applyBorder="1" applyAlignment="1" xfId="0">
      <alignment vertical="center" horizontal="center"/>
    </xf>
    <xf numFmtId="164" applyNumberFormat="1" fontId="7" applyFont="1" fillId="9" applyFill="1" borderId="33" applyBorder="1" applyAlignment="1" xfId="0">
      <alignment vertical="center" horizontal="center"/>
    </xf>
    <xf numFmtId="164" applyNumberFormat="1" fontId="7" applyFont="1" fillId="9" applyFill="1" borderId="32" applyBorder="1" applyAlignment="1" xfId="0">
      <alignment vertical="center" horizontal="center"/>
    </xf>
    <xf numFmtId="0" applyNumberFormat="1" fontId="7" applyFont="1" fillId="9" applyFill="1" borderId="29" applyBorder="1" applyAlignment="1" xfId="0">
      <alignment vertical="bottom"/>
    </xf>
    <xf numFmtId="164" applyNumberFormat="1" fontId="0" applyFont="1" fillId="9" applyFill="1" borderId="4" applyBorder="1" applyAlignment="1" xfId="0">
      <alignment vertical="center" horizontal="center"/>
    </xf>
    <xf numFmtId="164" applyNumberFormat="1" fontId="0" applyFont="1" fillId="9" applyFill="1" borderId="18" applyBorder="1" applyAlignment="1" xfId="0">
      <alignment vertical="center" horizontal="center"/>
    </xf>
    <xf numFmtId="0" applyNumberFormat="1" fontId="0" applyFont="1" fillId="9" applyFill="1" borderId="8" applyBorder="1" xfId="0"/>
    <xf numFmtId="164" applyNumberFormat="1" fontId="7" applyFont="1" fillId="9" applyFill="1" borderId="25" applyBorder="1" applyAlignment="1" xfId="0">
      <alignment vertical="center" horizontal="center"/>
    </xf>
    <xf numFmtId="164" applyNumberFormat="1" fontId="7" applyFont="1" fillId="9" applyFill="1" borderId="27" applyBorder="1" applyAlignment="1" xfId="0">
      <alignment vertical="center" horizontal="center"/>
    </xf>
    <xf numFmtId="0" applyNumberFormat="1" fontId="7" applyFont="1" fillId="9" applyFill="1" borderId="28" applyBorder="1" applyAlignment="1" xfId="0">
      <alignment vertical="bottom"/>
    </xf>
    <xf numFmtId="164" applyNumberFormat="1" fontId="0" applyFont="1" fillId="9" applyFill="1" borderId="3" applyBorder="1" applyAlignment="1" xfId="0">
      <alignment vertical="center" horizontal="center"/>
    </xf>
    <xf numFmtId="164" applyNumberFormat="1" fontId="7" applyFont="1" fillId="9" applyFill="1" borderId="23" applyBorder="1" applyAlignment="1" xfId="0">
      <alignment vertical="center" horizontal="center"/>
    </xf>
    <xf numFmtId="0" applyNumberFormat="1" fontId="6" applyFont="1" fillId="9" applyFill="1" borderId="16" applyBorder="1" applyAlignment="1" xfId="0">
      <alignment vertical="center" horizontal="center"/>
    </xf>
    <xf numFmtId="0" applyNumberFormat="1" fontId="0" applyFont="1" fillId="9" applyFill="1" borderId="11" applyBorder="1" xfId="0"/>
    <xf numFmtId="164" applyNumberFormat="1" fontId="0" applyFont="1" fillId="7" applyFill="1" borderId="3" applyBorder="1" applyAlignment="1" xfId="0">
      <alignment vertical="center" horizontal="center"/>
    </xf>
    <xf numFmtId="164" applyNumberFormat="1" fontId="7" applyFont="1" fillId="7" applyFill="1" borderId="23" applyBorder="1" applyAlignment="1" xfId="0">
      <alignment vertical="center" horizontal="center"/>
    </xf>
    <xf numFmtId="0" applyNumberFormat="1" fontId="6" applyFont="1" fillId="10" applyFill="1" borderId="1" applyBorder="1" applyAlignment="1" xfId="0">
      <alignment vertical="center" horizontal="center"/>
    </xf>
    <xf numFmtId="0" applyNumberFormat="1" fontId="8" applyFont="1" fillId="10" applyFill="1" borderId="24" applyBorder="1" applyAlignment="1" xfId="0">
      <alignment vertical="center" horizontal="center"/>
    </xf>
    <xf numFmtId="0" applyNumberFormat="1" fontId="7" applyFont="1" fillId="10" applyFill="1" borderId="31" applyBorder="1" applyAlignment="1" xfId="0">
      <alignment vertical="bottom"/>
    </xf>
    <xf numFmtId="0" applyNumberFormat="1" fontId="7" applyFont="1" fillId="10" applyFill="1" borderId="28" applyBorder="1" applyAlignment="1" xfId="0">
      <alignment vertical="bottom"/>
    </xf>
    <xf numFmtId="0" applyNumberFormat="1" fontId="7" applyFont="1" fillId="10" applyFill="1" borderId="26" applyBorder="1" applyAlignment="1" xfId="0">
      <alignment vertical="bottom"/>
    </xf>
    <xf numFmtId="0" applyNumberFormat="1" fontId="7" applyFont="1" fillId="10" applyFill="1" borderId="30" applyBorder="1" applyAlignment="1" xfId="0">
      <alignment vertical="bottom"/>
    </xf>
    <xf numFmtId="0" applyNumberFormat="1" fontId="6" applyFont="1" fillId="11" applyFill="1" borderId="1" applyBorder="1" applyAlignment="1" xfId="0">
      <alignment vertical="center" horizontal="center"/>
    </xf>
    <xf numFmtId="0" applyNumberFormat="1" fontId="8" applyFont="1" fillId="11" applyFill="1" borderId="24" applyBorder="1" applyAlignment="1" xfId="0">
      <alignment vertical="center" horizontal="center"/>
    </xf>
    <xf numFmtId="0" applyNumberFormat="1" fontId="7" applyFont="1" fillId="11" applyFill="1" borderId="31" applyBorder="1" applyAlignment="1" xfId="0">
      <alignment vertical="bottom"/>
    </xf>
    <xf numFmtId="0" applyNumberFormat="1" fontId="7" applyFont="1" fillId="11" applyFill="1" borderId="28" applyBorder="1" applyAlignment="1" xfId="0">
      <alignment vertical="bottom"/>
    </xf>
    <xf numFmtId="0" applyNumberFormat="1" fontId="7" applyFont="1" fillId="11" applyFill="1" borderId="26" applyBorder="1" applyAlignment="1" xfId="0">
      <alignment vertical="bottom"/>
    </xf>
    <xf numFmtId="0" applyNumberFormat="1" fontId="7" applyFont="1" fillId="11" applyFill="1" borderId="30" applyBorder="1" applyAlignment="1" xfId="0">
      <alignment vertical="bottom"/>
    </xf>
    <xf numFmtId="164" applyNumberFormat="1" fontId="7" applyFont="1" fillId="5" applyFill="1" borderId="34" applyBorder="1" applyAlignment="1" xfId="0">
      <alignment vertical="center" horizontal="center"/>
    </xf>
    <xf numFmtId="164" applyNumberFormat="1" fontId="7" applyFont="1" fillId="5" applyFill="1" borderId="32" applyBorder="1" applyAlignment="1" xfId="0">
      <alignment vertical="center" horizontal="center"/>
    </xf>
    <xf numFmtId="0" applyNumberFormat="1" fontId="7" applyFont="1" fillId="5" applyFill="1" borderId="29" applyBorder="1" applyAlignment="1" xfId="0">
      <alignment vertical="bottom"/>
    </xf>
    <xf numFmtId="164" applyNumberFormat="1" fontId="0" applyFont="1" fillId="5" applyFill="1" borderId="3" applyBorder="1" applyAlignment="1" xfId="0">
      <alignment vertical="center" horizontal="center"/>
    </xf>
    <xf numFmtId="164" applyNumberFormat="1" fontId="7" applyFont="1" fillId="5" applyFill="1" borderId="23" applyBorder="1" applyAlignment="1" xfId="0">
      <alignment vertical="center" horizontal="center"/>
    </xf>
    <xf numFmtId="0" applyNumberFormat="1" fontId="6" applyFont="1" fillId="12" applyFill="1" borderId="1" applyBorder="1" applyAlignment="1" xfId="0">
      <alignment vertical="center" horizontal="center"/>
    </xf>
    <xf numFmtId="0" applyNumberFormat="1" fontId="6" applyFont="1" fillId="12" applyFill="1" borderId="11" applyBorder="1" applyAlignment="1" xfId="0">
      <alignment vertical="center" horizontal="center"/>
    </xf>
    <xf numFmtId="164" applyNumberFormat="1" fontId="7" applyFont="1" fillId="12" applyFill="1" borderId="34" applyBorder="1" applyAlignment="1" xfId="0">
      <alignment vertical="center" horizontal="center"/>
    </xf>
    <xf numFmtId="164" applyNumberFormat="1" fontId="7" applyFont="1" fillId="12" applyFill="1" borderId="32" applyBorder="1" applyAlignment="1" xfId="0">
      <alignment vertical="center" horizontal="center"/>
    </xf>
    <xf numFmtId="0" applyNumberFormat="1" fontId="7" applyFont="1" fillId="12" applyFill="1" borderId="29" applyBorder="1" applyAlignment="1" xfId="0">
      <alignment vertical="bottom"/>
    </xf>
    <xf numFmtId="0" applyNumberFormat="1" fontId="6" applyFont="1" fillId="12" applyFill="1" borderId="16" applyBorder="1" applyAlignment="1" xfId="0">
      <alignment vertical="center" horizontal="center"/>
    </xf>
    <xf numFmtId="164" applyNumberFormat="1" fontId="0" applyFont="1" fillId="12" applyFill="1" borderId="4" applyBorder="1" applyAlignment="1" xfId="0">
      <alignment vertical="center" horizontal="center"/>
    </xf>
    <xf numFmtId="164" applyNumberFormat="1" fontId="0" applyFont="1" fillId="12" applyFill="1" borderId="3" applyBorder="1" applyAlignment="1" xfId="0">
      <alignment vertical="center" horizontal="center"/>
    </xf>
    <xf numFmtId="0" applyNumberFormat="1" fontId="0" applyFont="1" fillId="12" applyFill="1" borderId="11" applyBorder="1" xfId="0"/>
    <xf numFmtId="0" applyNumberFormat="1" fontId="6" applyFont="1" fillId="13" applyFill="1" borderId="1" applyBorder="1" applyAlignment="1" xfId="0">
      <alignment vertical="center" horizontal="center"/>
    </xf>
    <xf numFmtId="0" applyNumberFormat="1" fontId="6" applyFont="1" fillId="13" applyFill="1" borderId="11" applyBorder="1" applyAlignment="1" xfId="0">
      <alignment vertical="center" horizontal="center"/>
    </xf>
    <xf numFmtId="164" applyNumberFormat="1" fontId="7" applyFont="1" fillId="13" applyFill="1" borderId="34" applyBorder="1" applyAlignment="1" xfId="0">
      <alignment vertical="center" horizontal="center"/>
    </xf>
    <xf numFmtId="164" applyNumberFormat="1" fontId="7" applyFont="1" fillId="13" applyFill="1" borderId="32" applyBorder="1" applyAlignment="1" xfId="0">
      <alignment vertical="center" horizontal="center"/>
    </xf>
    <xf numFmtId="0" applyNumberFormat="1" fontId="7" applyFont="1" fillId="13" applyFill="1" borderId="29" applyBorder="1" applyAlignment="1" xfId="0">
      <alignment vertical="bottom"/>
    </xf>
    <xf numFmtId="164" applyNumberFormat="1" fontId="0" applyFont="1" fillId="13" applyFill="1" borderId="4" applyBorder="1" applyAlignment="1" xfId="0">
      <alignment vertical="center" horizontal="center"/>
    </xf>
    <xf numFmtId="164" applyNumberFormat="1" fontId="0" applyFont="1" fillId="13" applyFill="1" borderId="3" applyBorder="1" applyAlignment="1" xfId="0">
      <alignment vertical="center" horizontal="center"/>
    </xf>
    <xf numFmtId="0" applyNumberFormat="1" fontId="0" applyFont="1" fillId="13" applyFill="1" borderId="8" applyBorder="1" xfId="0"/>
    <xf numFmtId="164" applyNumberFormat="1" fontId="7" applyFont="1" fillId="13" applyFill="1" borderId="25" applyBorder="1" applyAlignment="1" xfId="0">
      <alignment vertical="center" horizontal="center"/>
    </xf>
    <xf numFmtId="164" applyNumberFormat="1" fontId="7" applyFont="1" fillId="13" applyFill="1" borderId="23" applyBorder="1" applyAlignment="1" xfId="0">
      <alignment vertical="center" horizontal="center"/>
    </xf>
    <xf numFmtId="0" applyNumberFormat="1" fontId="7" applyFont="1" fillId="13" applyFill="1" borderId="28" applyBorder="1" applyAlignment="1" xfId="0">
      <alignment vertical="bottom"/>
    </xf>
    <xf numFmtId="0" applyNumberFormat="1" fontId="0" applyFont="1" fillId="12" applyFill="1" borderId="8" applyBorder="1" xfId="0"/>
    <xf numFmtId="164" applyNumberFormat="1" fontId="7" applyFont="1" fillId="12" applyFill="1" borderId="25" applyBorder="1" applyAlignment="1" xfId="0">
      <alignment vertical="center" horizontal="center"/>
    </xf>
    <xf numFmtId="164" applyNumberFormat="1" fontId="7" applyFont="1" fillId="12" applyFill="1" borderId="23" applyBorder="1" applyAlignment="1" xfId="0">
      <alignment vertical="center" horizontal="center"/>
    </xf>
    <xf numFmtId="0" applyNumberFormat="1" fontId="7" applyFont="1" fillId="12" applyFill="1" borderId="28" applyBorder="1" applyAlignment="1" xfId="0">
      <alignment vertical="bottom"/>
    </xf>
    <xf numFmtId="164" applyNumberFormat="1" fontId="7" applyFont="1" fillId="12" applyFill="1" borderId="33" applyBorder="1" applyAlignment="1" xfId="0">
      <alignment vertical="center" horizontal="center"/>
    </xf>
    <xf numFmtId="164" applyNumberFormat="1" fontId="0" applyFont="1" fillId="12" applyFill="1" borderId="18" applyBorder="1" applyAlignment="1" xfId="0">
      <alignment vertical="center" horizontal="center"/>
    </xf>
    <xf numFmtId="164" applyNumberFormat="1" fontId="7" applyFont="1" fillId="12" applyFill="1" borderId="27" applyBorder="1" applyAlignment="1" xfId="0">
      <alignment vertical="center" horizontal="center"/>
    </xf>
    <xf numFmtId="0" applyNumberFormat="1" fontId="6" applyFont="1" fillId="14" applyFill="1" borderId="1" applyBorder="1" applyAlignment="1" xfId="0">
      <alignment vertical="center" horizontal="center"/>
    </xf>
    <xf numFmtId="0" applyNumberFormat="1" fontId="6" applyFont="1" fillId="14" applyFill="1" borderId="11" applyBorder="1" applyAlignment="1" xfId="0">
      <alignment vertical="center" horizontal="center"/>
    </xf>
    <xf numFmtId="164" applyNumberFormat="1" fontId="7" applyFont="1" fillId="14" applyFill="1" borderId="34" applyBorder="1" applyAlignment="1" xfId="0">
      <alignment vertical="center" horizontal="center"/>
    </xf>
    <xf numFmtId="164" applyNumberFormat="1" fontId="7" applyFont="1" fillId="14" applyFill="1" borderId="33" applyBorder="1" applyAlignment="1" xfId="0">
      <alignment vertical="center" horizontal="center"/>
    </xf>
    <xf numFmtId="164" applyNumberFormat="1" fontId="7" applyFont="1" fillId="14" applyFill="1" borderId="32" applyBorder="1" applyAlignment="1" xfId="0">
      <alignment vertical="center" horizontal="center"/>
    </xf>
    <xf numFmtId="0" applyNumberFormat="1" fontId="7" applyFont="1" fillId="14" applyFill="1" borderId="29" applyBorder="1" applyAlignment="1" xfId="0">
      <alignment vertical="bottom"/>
    </xf>
    <xf numFmtId="164" applyNumberFormat="1" fontId="0" applyFont="1" fillId="14" applyFill="1" borderId="4" applyBorder="1" applyAlignment="1" xfId="0">
      <alignment vertical="center" horizontal="center"/>
    </xf>
    <xf numFmtId="164" applyNumberFormat="1" fontId="0" applyFont="1" fillId="14" applyFill="1" borderId="18" applyBorder="1" applyAlignment="1" xfId="0">
      <alignment vertical="center" horizontal="center"/>
    </xf>
    <xf numFmtId="0" applyNumberFormat="1" fontId="0" applyFont="1" fillId="14" applyFill="1" borderId="8" applyBorder="1" xfId="0"/>
    <xf numFmtId="164" applyNumberFormat="1" fontId="7" applyFont="1" fillId="14" applyFill="1" borderId="25" applyBorder="1" applyAlignment="1" xfId="0">
      <alignment vertical="center" horizontal="center"/>
    </xf>
    <xf numFmtId="164" applyNumberFormat="1" fontId="7" applyFont="1" fillId="14" applyFill="1" borderId="27" applyBorder="1" applyAlignment="1" xfId="0">
      <alignment vertical="center" horizontal="center"/>
    </xf>
    <xf numFmtId="0" applyNumberFormat="1" fontId="7" applyFont="1" fillId="14" applyFill="1" borderId="28" applyBorder="1" applyAlignment="1" xfId="0">
      <alignment vertical="bottom"/>
    </xf>
    <xf numFmtId="164" applyNumberFormat="1" fontId="7" applyFont="1" fillId="5" applyFill="1" borderId="33" applyBorder="1" applyAlignment="1" xfId="0">
      <alignment vertical="center" horizontal="center"/>
    </xf>
    <xf numFmtId="165" applyNumberFormat="1" fontId="0" applyFont="1" fillId="3" applyFill="1" borderId="2" applyBorder="1" xfId="0"/>
    <xf numFmtId="164" applyNumberFormat="1" fontId="0" applyFont="1" fillId="3" applyFill="1" borderId="8" applyBorder="1" xfId="0"/>
    <xf numFmtId="165" applyNumberFormat="1" fontId="9" applyFont="1" fillId="3" applyFill="1" borderId="11" applyBorder="1" xfId="0"/>
    <xf numFmtId="0" applyNumberFormat="1" fontId="7" applyFont="1" fillId="0" applyFill="1" borderId="36" applyBorder="1" applyAlignment="1" xfId="0">
      <alignment vertical="bottom"/>
    </xf>
    <xf numFmtId="165" applyNumberFormat="1" fontId="7" applyFont="1" fillId="0" applyFill="1" borderId="37" applyBorder="1" applyAlignment="1" xfId="0">
      <alignment vertical="bottom"/>
    </xf>
    <xf numFmtId="0" applyNumberFormat="1" fontId="7" applyFont="1" fillId="0" applyFill="1" borderId="37" applyBorder="1" applyAlignment="1" xfId="0">
      <alignment vertical="bottom"/>
    </xf>
    <xf numFmtId="165" applyNumberFormat="1" fontId="7" applyFont="1" fillId="0" applyFill="1" borderId="31" applyBorder="1" applyAlignment="1" xfId="0">
      <alignment vertical="bottom"/>
    </xf>
    <xf numFmtId="164" applyNumberFormat="1" fontId="7" applyFont="1" fillId="0" applyFill="1" borderId="24" applyBorder="1" applyAlignment="1" xfId="0">
      <alignment vertical="bottom"/>
    </xf>
    <xf numFmtId="165" applyNumberFormat="1" fontId="7" applyFont="1" fillId="3" applyFill="1" borderId="23" applyBorder="1" applyAlignment="1" xfId="0">
      <alignment vertical="bottom"/>
    </xf>
    <xf numFmtId="164" applyNumberFormat="1" fontId="7" applyFont="1" fillId="3" applyFill="1" borderId="31" applyBorder="1" applyAlignment="1" xfId="0">
      <alignment vertical="bottom"/>
    </xf>
    <xf numFmtId="165" applyNumberFormat="1" fontId="10" applyFont="1" fillId="3" applyFill="1" borderId="24" applyBorder="1" applyAlignment="1" xfId="0">
      <alignment vertical="bottom"/>
    </xf>
    <xf numFmtId="0" applyNumberFormat="1" fontId="7" applyFont="1" fillId="0" applyFill="1" borderId="27" applyBorder="1" applyAlignment="1" xfId="0">
      <alignment vertical="bottom"/>
    </xf>
    <xf numFmtId="165" applyNumberFormat="1" fontId="7" applyFont="1" fillId="0" applyFill="1" borderId="27" applyBorder="1" applyAlignment="1" xfId="0">
      <alignment vertical="bottom"/>
    </xf>
    <xf numFmtId="165" applyNumberFormat="1" fontId="0" applyFont="1" fillId="0" applyFill="1" borderId="38" applyBorder="1" applyAlignment="1" applyProtection="1" xfId="0">
      <alignment/>
      <protection/>
    </xf>
    <xf numFmtId="164" applyNumberFormat="1" fontId="0" applyFont="1" fillId="0" applyFill="1" borderId="39" applyBorder="1" applyAlignment="1" applyProtection="1" xfId="0">
      <alignment/>
      <protection/>
    </xf>
    <xf numFmtId="165" applyNumberFormat="1" fontId="0" applyFont="1" fillId="3" applyFill="1" borderId="40" applyBorder="1" applyAlignment="1" applyProtection="1" xfId="0">
      <alignment/>
      <protection/>
    </xf>
    <xf numFmtId="164" applyNumberFormat="1" fontId="0" applyFont="1" fillId="3" applyFill="1" borderId="38" applyBorder="1" applyAlignment="1" applyProtection="1" xfId="0">
      <alignment/>
      <protection/>
    </xf>
    <xf numFmtId="165" applyNumberFormat="1" fontId="9" applyFont="1" fillId="3" applyFill="1" borderId="39" applyBorder="1" applyAlignment="1" applyProtection="1" xfId="0">
      <alignment/>
      <protection/>
    </xf>
    <xf numFmtId="0" applyNumberFormat="1" fontId="7" applyFont="1" fillId="0" applyFill="1" borderId="23" applyBorder="1" applyAlignment="1" applyProtection="1" xfId="0">
      <alignment vertical="bottom"/>
      <protection/>
    </xf>
    <xf numFmtId="0" applyNumberFormat="1" fontId="7" applyFont="1" fillId="0" applyFill="1" borderId="41" applyBorder="1" applyAlignment="1" applyProtection="1" xfId="0">
      <alignment vertical="bottom"/>
      <protection/>
    </xf>
    <xf numFmtId="0" applyNumberFormat="1" fontId="0" applyFont="1" fillId="0" applyFill="1" borderId="38" applyBorder="1" applyAlignment="1" applyProtection="1" xfId="0">
      <alignment/>
      <protection/>
    </xf>
    <xf numFmtId="0" applyNumberFormat="1" fontId="0" applyFont="1" fillId="0" applyFill="1" borderId="39" applyBorder="1" applyAlignment="1" applyProtection="1" xfId="0">
      <alignment/>
      <protection/>
    </xf>
    <xf numFmtId="165" applyNumberFormat="1" fontId="7" applyFont="1" fillId="0" applyFill="1" borderId="41" applyBorder="1" applyAlignment="1" applyProtection="1" xfId="0">
      <alignment vertical="bottom"/>
      <protection/>
    </xf>
    <xf numFmtId="0" applyNumberFormat="1" fontId="7" applyFont="1" fillId="0" applyFill="1" borderId="42" applyBorder="1" applyAlignment="1" applyProtection="1" xfId="0">
      <alignment vertical="bottom"/>
      <protection/>
    </xf>
    <xf numFmtId="0" applyNumberFormat="1" fontId="7" applyFont="1" fillId="0" applyFill="1" borderId="43" applyBorder="1" applyAlignment="1" applyProtection="1" xfId="0">
      <alignment vertical="bottom"/>
      <protection/>
    </xf>
    <xf numFmtId="0" applyNumberFormat="1" fontId="7" applyFont="1" fillId="0" applyFill="1" borderId="44" applyBorder="1" applyAlignment="1" applyProtection="1" xfId="0">
      <alignment vertical="bottom"/>
      <protection/>
    </xf>
    <xf numFmtId="0" applyNumberFormat="1" fontId="7" applyFont="1" fillId="0" applyFill="1" borderId="45" applyBorder="1" applyAlignment="1" applyProtection="1" xfId="0">
      <alignment vertical="bottom"/>
      <protection/>
    </xf>
    <xf numFmtId="165" applyNumberFormat="1" fontId="7" applyFont="1" fillId="0" applyFill="1" borderId="25" applyBorder="1" applyAlignment="1" xfId="0">
      <alignment vertical="bottom"/>
    </xf>
    <xf numFmtId="165" applyNumberFormat="1" fontId="10" applyFont="1" fillId="3" applyFill="1" borderId="28" applyBorder="1" applyAlignment="1" xfId="0">
      <alignment vertical="bottom"/>
    </xf>
    <xf numFmtId="165" applyNumberFormat="1" fontId="10" applyFont="1" fillId="3" applyFill="1" borderId="37" applyBorder="1" applyAlignment="1" xfId="0">
      <alignment vertical="bottom"/>
    </xf>
    <xf numFmtId="164" applyNumberFormat="1" fontId="7" applyFont="1" fillId="3" applyFill="1" borderId="37" applyBorder="1" applyAlignment="1" xfId="0">
      <alignment vertical="bottom"/>
    </xf>
    <xf numFmtId="0" applyNumberFormat="1" fontId="9" applyFont="1" fillId="0" applyFill="1" borderId="0" applyBorder="1" applyAlignment="1" xfId="0">
      <alignment/>
    </xf>
    <xf numFmtId="0" applyNumberFormat="1" fontId="9" applyFont="1" fillId="0" applyFill="1" borderId="11" applyBorder="1" applyAlignment="1" xfId="0">
      <alignment/>
    </xf>
    <xf numFmtId="0" applyNumberFormat="1" fontId="0" applyFont="1" fillId="0" applyFill="1" borderId="46" applyBorder="1" applyAlignment="1" xfId="0">
      <alignment/>
    </xf>
    <xf numFmtId="0" applyNumberFormat="1" fontId="7" applyFont="1" fillId="0" applyFill="1" borderId="47" applyBorder="1" applyAlignment="1" xfId="0">
      <alignment/>
    </xf>
    <xf numFmtId="0" applyNumberFormat="1" fontId="0" applyFont="1" fillId="0" applyFill="1" borderId="48" applyBorder="1" applyAlignment="1" xfId="0">
      <alignment/>
    </xf>
    <xf numFmtId="0" applyNumberFormat="1" fontId="7" applyFont="1" fillId="0" applyFill="1" borderId="49" applyBorder="1" applyAlignment="1" xfId="0">
      <alignment/>
    </xf>
    <xf numFmtId="0" applyNumberFormat="1" fontId="0" applyFont="1" fillId="0" applyFill="1" borderId="50" applyBorder="1" applyAlignment="1" xfId="0">
      <alignment/>
    </xf>
    <xf numFmtId="164" applyNumberFormat="1" fontId="0" applyFont="1" fillId="3" applyFill="1" borderId="51" applyBorder="1" applyAlignment="1" xfId="0">
      <alignment/>
    </xf>
    <xf numFmtId="165" applyNumberFormat="1" fontId="9" applyFont="1" fillId="3" applyFill="1" borderId="51" applyBorder="1" applyAlignment="1" xfId="0">
      <alignment/>
    </xf>
    <xf numFmtId="0" applyNumberFormat="1" fontId="0" applyFont="1" fillId="0" applyFill="1" borderId="48" applyBorder="1" applyAlignment="1" xfId="0">
      <alignment/>
    </xf>
    <xf numFmtId="0" applyNumberFormat="1" fontId="0" applyFont="1" fillId="0" applyFill="1" borderId="51" applyBorder="1" applyAlignment="1" xfId="0">
      <alignment/>
    </xf>
    <xf numFmtId="0" applyNumberFormat="1" fontId="0" applyFont="1" fillId="0" applyFill="1" borderId="52" applyBorder="1" applyAlignment="1" xfId="0">
      <alignment/>
    </xf>
    <xf numFmtId="0" applyNumberFormat="1" fontId="0" applyFont="1" fillId="0" applyFill="1" borderId="26" applyBorder="1" applyAlignment="1" xfId="0">
      <alignment/>
    </xf>
    <xf numFmtId="0" applyNumberFormat="1" fontId="0" applyFont="1" fillId="5" applyFill="1" borderId="1" applyBorder="1" xfId="0"/>
    <xf numFmtId="165" applyNumberFormat="1" fontId="0" applyFont="1" fillId="5" applyFill="1" borderId="8" applyBorder="1" xfId="0"/>
    <xf numFmtId="164" applyNumberFormat="1" fontId="0" applyFont="1" fillId="5" applyFill="1" borderId="11" applyBorder="1" xfId="0"/>
    <xf numFmtId="0" applyNumberFormat="1" fontId="9" applyFont="1" fillId="5" applyFill="1" borderId="11" applyBorder="1" applyAlignment="1" xfId="0">
      <alignment/>
    </xf>
    <xf numFmtId="165" applyNumberFormat="1" fontId="0" applyFont="1" fillId="5" applyFill="1" borderId="2" applyBorder="1" xfId="0"/>
    <xf numFmtId="0" applyNumberFormat="1" fontId="7" applyFont="1" fillId="5" applyFill="1" borderId="47" applyBorder="1" applyAlignment="1" xfId="0">
      <alignment/>
    </xf>
    <xf numFmtId="164" applyNumberFormat="1" fontId="0" applyFont="1" fillId="5" applyFill="1" borderId="8" applyBorder="1" xfId="0"/>
    <xf numFmtId="0" applyNumberFormat="1" fontId="0" applyFont="1" fillId="5" applyFill="1" borderId="16" applyBorder="1" xfId="0"/>
    <xf numFmtId="165" applyNumberFormat="1" fontId="9" applyFont="1" fillId="5" applyFill="1" borderId="11" applyBorder="1" xfId="0"/>
    <xf numFmtId="0" applyNumberFormat="1" fontId="7" applyFont="1" fillId="5" applyFill="1" borderId="36" applyBorder="1" applyAlignment="1" xfId="0">
      <alignment vertical="bottom"/>
    </xf>
    <xf numFmtId="0" applyNumberFormat="1" fontId="7" applyFont="1" fillId="5" applyFill="1" borderId="37" applyBorder="1" applyAlignment="1" xfId="0">
      <alignment vertical="bottom"/>
    </xf>
    <xf numFmtId="0" applyNumberFormat="1" fontId="0" applyFont="1" fillId="5" applyFill="1" borderId="46" applyBorder="1" applyAlignment="1" xfId="0">
      <alignment/>
    </xf>
    <xf numFmtId="0" applyNumberFormat="1" fontId="0" applyFont="1" fillId="5" applyFill="1" borderId="11" applyBorder="1" xfId="0"/>
    <xf numFmtId="0" applyNumberFormat="1" fontId="0" applyFont="1" fillId="15" applyFill="1" borderId="50" applyBorder="1" applyAlignment="1" xfId="0">
      <alignment/>
    </xf>
    <xf numFmtId="0" applyNumberFormat="1" fontId="0" applyFont="1" fillId="15" applyFill="1" borderId="8" applyBorder="1" xfId="0"/>
    <xf numFmtId="0" applyNumberFormat="1" fontId="7" applyFont="1" fillId="15" applyFill="1" borderId="28" applyBorder="1" applyAlignment="1" xfId="0">
      <alignment vertical="bottom"/>
    </xf>
    <xf numFmtId="165" applyNumberFormat="1" fontId="7" applyFont="1" fillId="15" applyFill="1" borderId="37" applyBorder="1" applyAlignment="1" xfId="0">
      <alignment vertical="bottom"/>
    </xf>
    <xf numFmtId="0" applyNumberFormat="1" fontId="9" applyFont="1" fillId="15" applyFill="1" borderId="11" applyBorder="1" applyAlignment="1" xfId="0">
      <alignment/>
    </xf>
    <xf numFmtId="0" applyNumberFormat="1" fontId="7" applyFont="1" fillId="15" applyFill="1" borderId="30" applyBorder="1" applyAlignment="1" xfId="0">
      <alignment vertical="bottom"/>
    </xf>
    <xf numFmtId="0" applyNumberFormat="1" fontId="7" applyFont="1" fillId="15" applyFill="1" borderId="36" applyBorder="1" applyAlignment="1" xfId="0">
      <alignment vertical="bottom"/>
    </xf>
    <xf numFmtId="0" applyNumberFormat="1" fontId="7" applyFont="1" fillId="15" applyFill="1" borderId="33" applyBorder="1" applyAlignment="1" xfId="0">
      <alignment vertical="bottom"/>
    </xf>
    <xf numFmtId="0" applyNumberFormat="1" fontId="7" applyFont="1" fillId="15" applyFill="1" borderId="24" applyBorder="1" applyAlignment="1" xfId="0">
      <alignment vertical="bottom"/>
    </xf>
    <xf numFmtId="0" applyNumberFormat="1" fontId="0" applyFont="1" fillId="12" applyFill="1" borderId="50" applyBorder="1" applyAlignment="1" xfId="0">
      <alignment/>
    </xf>
    <xf numFmtId="165" applyNumberFormat="1" fontId="7" applyFont="1" fillId="12" applyFill="1" borderId="37" applyBorder="1" applyAlignment="1" xfId="0">
      <alignment vertical="bottom"/>
    </xf>
    <xf numFmtId="0" applyNumberFormat="1" fontId="9" applyFont="1" fillId="12" applyFill="1" borderId="11" applyBorder="1" applyAlignment="1" xfId="0">
      <alignment/>
    </xf>
    <xf numFmtId="0" applyNumberFormat="1" fontId="7" applyFont="1" fillId="12" applyFill="1" borderId="30" applyBorder="1" applyAlignment="1" xfId="0">
      <alignment vertical="bottom"/>
    </xf>
    <xf numFmtId="0" applyNumberFormat="1" fontId="7" applyFont="1" fillId="12" applyFill="1" borderId="36" applyBorder="1" applyAlignment="1" xfId="0">
      <alignment vertical="bottom"/>
    </xf>
    <xf numFmtId="0" applyNumberFormat="1" fontId="7" applyFont="1" fillId="12" applyFill="1" borderId="33" applyBorder="1" applyAlignment="1" xfId="0">
      <alignment vertical="bottom"/>
    </xf>
    <xf numFmtId="0" applyNumberFormat="1" fontId="7" applyFont="1" fillId="12" applyFill="1" borderId="24" applyBorder="1" applyAlignment="1" xfId="0">
      <alignment vertical="bottom"/>
    </xf>
    <xf numFmtId="0" applyNumberFormat="1" fontId="0" applyFont="1" fillId="12" applyFill="1" borderId="1" applyBorder="1" xfId="0"/>
    <xf numFmtId="165" applyNumberFormat="1" fontId="0" applyFont="1" fillId="12" applyFill="1" borderId="8" applyBorder="1" xfId="0"/>
    <xf numFmtId="0" applyNumberFormat="1" fontId="7" applyFont="1" fillId="12" applyFill="1" borderId="37" applyBorder="1" applyAlignment="1" xfId="0">
      <alignment vertical="bottom"/>
    </xf>
    <xf numFmtId="0" applyNumberFormat="1" fontId="0" applyFont="1" fillId="12" applyFill="1" borderId="46" applyBorder="1" applyAlignment="1" xfId="0">
      <alignment/>
    </xf>
    <xf numFmtId="0" applyNumberFormat="1" fontId="0" applyFont="1" fillId="12" applyFill="1" borderId="16" applyBorder="1" xfId="0"/>
    <xf numFmtId="164" applyNumberFormat="1" fontId="0" applyFont="1" fillId="12" applyFill="1" borderId="11" applyBorder="1" xfId="0"/>
    <xf numFmtId="165" applyNumberFormat="1" fontId="0" applyFont="1" fillId="12" applyFill="1" borderId="2" applyBorder="1" xfId="0"/>
    <xf numFmtId="0" applyNumberFormat="1" fontId="7" applyFont="1" fillId="12" applyFill="1" borderId="47" applyBorder="1" applyAlignment="1" xfId="0">
      <alignment/>
    </xf>
    <xf numFmtId="164" applyNumberFormat="1" fontId="0" applyFont="1" fillId="12" applyFill="1" borderId="8" applyBorder="1" xfId="0"/>
    <xf numFmtId="165" applyNumberFormat="1" fontId="9" applyFont="1" fillId="12" applyFill="1" borderId="11" applyBorder="1" xfId="0"/>
    <xf numFmtId="0" applyNumberFormat="1" fontId="0" applyFont="1" fillId="4" applyFill="1" borderId="1" applyBorder="1" xfId="0"/>
    <xf numFmtId="164" applyNumberFormat="1" fontId="0" applyFont="1" fillId="4" applyFill="1" borderId="11" applyBorder="1" xfId="0"/>
    <xf numFmtId="165" applyNumberFormat="1" fontId="0" applyFont="1" fillId="4" applyFill="1" borderId="2" applyBorder="1" xfId="0"/>
    <xf numFmtId="164" applyNumberFormat="1" fontId="7" applyFont="1" fillId="4" applyFill="1" borderId="37" applyBorder="1" applyAlignment="1" xfId="0">
      <alignment vertical="bottom"/>
    </xf>
    <xf numFmtId="165" applyNumberFormat="1" fontId="10" applyFont="1" fillId="4" applyFill="1" borderId="37" applyBorder="1" applyAlignment="1" xfId="0">
      <alignment vertical="bottom"/>
    </xf>
    <xf numFmtId="0" applyNumberFormat="1" fontId="0" applyFont="1" fillId="4" applyFill="1" borderId="48" applyBorder="1" applyAlignment="1" xfId="0">
      <alignment/>
    </xf>
    <xf numFmtId="0" applyNumberFormat="1" fontId="7" applyFont="1" fillId="4" applyFill="1" borderId="37" applyBorder="1" applyAlignment="1" xfId="0">
      <alignment vertical="bottom"/>
    </xf>
    <xf numFmtId="0" applyNumberFormat="1" fontId="7" applyFont="1" fillId="4" applyFill="1" borderId="49" applyBorder="1" applyAlignment="1" xfId="0">
      <alignment/>
    </xf>
    <xf numFmtId="0" applyNumberFormat="1" fontId="0" applyFont="1" fillId="11" applyFill="1" borderId="1" applyBorder="1" xfId="0"/>
    <xf numFmtId="164" applyNumberFormat="1" fontId="0" applyFont="1" fillId="11" applyFill="1" borderId="11" applyBorder="1" xfId="0"/>
    <xf numFmtId="0" applyNumberFormat="1" fontId="0" applyFont="1" fillId="11" applyFill="1" borderId="8" applyBorder="1" xfId="0"/>
    <xf numFmtId="165" applyNumberFormat="1" fontId="0" applyFont="1" fillId="11" applyFill="1" borderId="2" applyBorder="1" xfId="0"/>
    <xf numFmtId="0" applyNumberFormat="1" fontId="0" applyFont="1" fillId="11" applyFill="1" borderId="11" applyBorder="1" xfId="0"/>
    <xf numFmtId="164" applyNumberFormat="1" fontId="7" applyFont="1" fillId="11" applyFill="1" borderId="37" applyBorder="1" applyAlignment="1" xfId="0">
      <alignment vertical="bottom"/>
    </xf>
    <xf numFmtId="165" applyNumberFormat="1" fontId="10" applyFont="1" fillId="11" applyFill="1" borderId="37" applyBorder="1" applyAlignment="1" xfId="0">
      <alignment vertical="bottom"/>
    </xf>
    <xf numFmtId="0" applyNumberFormat="1" fontId="0" applyFont="1" fillId="11" applyFill="1" borderId="48" applyBorder="1" applyAlignment="1" xfId="0">
      <alignment/>
    </xf>
    <xf numFmtId="0" applyNumberFormat="1" fontId="7" applyFont="1" fillId="11" applyFill="1" borderId="37" applyBorder="1" applyAlignment="1" xfId="0">
      <alignment vertical="bottom"/>
    </xf>
    <xf numFmtId="0" applyNumberFormat="1" fontId="7" applyFont="1" fillId="11" applyFill="1" borderId="49" applyBorder="1" applyAlignment="1" xfId="0">
      <alignment/>
    </xf>
    <xf numFmtId="0" applyNumberFormat="1" fontId="7" applyFont="1" fillId="11" applyFill="1" borderId="23" applyBorder="1" applyAlignment="1" xfId="0">
      <alignment vertical="bottom"/>
    </xf>
    <xf numFmtId="164" applyNumberFormat="1" fontId="0" applyFont="1" fillId="4" applyFill="1" borderId="51" applyBorder="1" applyAlignment="1" xfId="0">
      <alignment/>
    </xf>
    <xf numFmtId="165" applyNumberFormat="1" fontId="9" applyFont="1" fillId="4" applyFill="1" borderId="51" applyBorder="1" applyAlignment="1" xfId="0">
      <alignment/>
    </xf>
    <xf numFmtId="0" applyNumberFormat="1" fontId="0" applyFont="1" fillId="4" applyFill="1" borderId="48" applyBorder="1" applyAlignment="1" xfId="0">
      <alignment/>
    </xf>
    <xf numFmtId="0" applyNumberFormat="1" fontId="0" applyFont="1" fillId="4" applyFill="1" borderId="51" applyBorder="1" applyAlignment="1" xfId="0">
      <alignment/>
    </xf>
    <xf numFmtId="0" applyNumberFormat="1" fontId="0" applyFont="1" fillId="4" applyFill="1" borderId="52" applyBorder="1" applyAlignment="1" xfId="0">
      <alignment/>
    </xf>
    <xf numFmtId="0" applyNumberFormat="1" fontId="0" applyFont="1" fillId="4" applyFill="1" borderId="26" applyBorder="1" applyAlignment="1" xfId="0">
      <alignment/>
    </xf>
    <xf numFmtId="164" applyNumberFormat="1" fontId="0" applyFont="1" fillId="11" applyFill="1" borderId="51" applyBorder="1" applyAlignment="1" xfId="0">
      <alignment/>
    </xf>
    <xf numFmtId="165" applyNumberFormat="1" fontId="9" applyFont="1" fillId="11" applyFill="1" borderId="51" applyBorder="1" applyAlignment="1" xfId="0">
      <alignment/>
    </xf>
    <xf numFmtId="0" applyNumberFormat="1" fontId="0" applyFont="1" fillId="11" applyFill="1" borderId="48" applyBorder="1" applyAlignment="1" xfId="0">
      <alignment/>
    </xf>
    <xf numFmtId="0" applyNumberFormat="1" fontId="0" applyFont="1" fillId="11" applyFill="1" borderId="51" applyBorder="1" applyAlignment="1" xfId="0">
      <alignment/>
    </xf>
    <xf numFmtId="0" applyNumberFormat="1" fontId="0" applyFont="1" fillId="11" applyFill="1" borderId="52" applyBorder="1" applyAlignment="1" xfId="0">
      <alignment/>
    </xf>
    <xf numFmtId="0" applyNumberFormat="1" fontId="0" applyFont="1" fillId="11" applyFill="1" borderId="26" applyBorder="1" applyAlignment="1" xfId="0">
      <alignment/>
    </xf>
    <xf numFmtId="0" applyNumberFormat="1" fontId="7" applyFont="1" fillId="3" applyFill="1" borderId="23" applyBorder="1" applyAlignment="1" xfId="0">
      <alignment vertical="bottom"/>
    </xf>
    <xf numFmtId="164" applyNumberFormat="1" fontId="11" applyFont="1" fillId="2" applyFill="1" borderId="8" applyBorder="1" xfId="0"/>
    <xf numFmtId="165" applyNumberFormat="1" fontId="11" applyFont="1" fillId="2" applyFill="1" borderId="8" applyBorder="1" xfId="0"/>
    <xf numFmtId="165" applyNumberFormat="1" fontId="11" applyFont="1" fillId="2" applyFill="1" borderId="11" applyBorder="1" xfId="0"/>
    <xf numFmtId="164" applyNumberFormat="1" fontId="11" applyFont="1" fillId="16" applyFill="1" borderId="8" applyBorder="1" xfId="0"/>
    <xf numFmtId="165" applyNumberFormat="1" fontId="11" applyFont="1" fillId="16" applyFill="1" borderId="8" applyBorder="1" xfId="0"/>
    <xf numFmtId="165" applyNumberFormat="1" fontId="11" applyFont="1" fillId="16" applyFill="1" borderId="11" applyBorder="1" xfId="0"/>
    <xf numFmtId="164" applyNumberFormat="1" fontId="11" applyFont="1" fillId="17" applyFill="1" borderId="8" applyBorder="1" xfId="0"/>
    <xf numFmtId="165" applyNumberFormat="1" fontId="11" applyFont="1" fillId="17" applyFill="1" borderId="8" applyBorder="1" xfId="0"/>
    <xf numFmtId="165" applyNumberFormat="1" fontId="11" applyFont="1" fillId="17" applyFill="1" borderId="11" applyBorder="1" xfId="0"/>
    <xf numFmtId="164" applyNumberFormat="1" fontId="12" applyFont="1" fillId="0" applyFill="1" borderId="0" applyBorder="1" applyAlignment="1" applyProtection="1" xfId="0">
      <alignment/>
      <protection/>
    </xf>
    <xf numFmtId="166" applyNumberFormat="1" fontId="12" applyFont="1" fillId="0" applyFill="1" borderId="0" applyBorder="1" applyAlignment="1" applyProtection="1" xfId="0">
      <alignment/>
      <protection/>
    </xf>
    <xf numFmtId="0" applyNumberFormat="1" fontId="0" applyFont="1" fillId="12" applyFill="1" borderId="37" applyBorder="1" applyAlignment="1" applyProtection="1" xfId="0">
      <alignment/>
      <protection/>
    </xf>
    <xf numFmtId="166" applyNumberFormat="1" fontId="0" applyFont="1" fillId="12" applyFill="1" borderId="37" applyBorder="1" applyAlignment="1" applyProtection="1" xfId="0">
      <alignment/>
      <protection/>
    </xf>
    <xf numFmtId="167" applyNumberFormat="1" fontId="0" applyFont="1" fillId="5" applyFill="1" borderId="8" applyBorder="1" applyAlignment="1" applyProtection="1" xfId="0">
      <alignment/>
      <protection/>
    </xf>
    <xf numFmtId="167" applyNumberFormat="1" fontId="0" applyFont="1" fillId="12" applyFill="1" borderId="37" applyBorder="1" applyAlignment="1" applyProtection="1" xfId="0">
      <alignment/>
      <protection/>
    </xf>
    <xf numFmtId="2" applyNumberFormat="1" fontId="0" applyFont="1" fillId="5" applyFill="1" borderId="2" applyBorder="1" applyAlignment="1" applyProtection="1" xfId="0">
      <alignment/>
      <protection/>
    </xf>
    <xf numFmtId="10" applyNumberFormat="1" fontId="13" applyFont="1" fillId="0" applyFill="1" borderId="53" applyBorder="1" applyAlignment="1" xfId="0">
      <alignment vertical="bottom"/>
    </xf>
    <xf numFmtId="2" applyNumberFormat="1" fontId="0" applyFont="1" fillId="0" applyFill="1" borderId="0" applyBorder="1" applyAlignment="1" applyProtection="1" xfId="0">
      <alignment/>
      <protection/>
    </xf>
    <xf numFmtId="2" applyNumberFormat="1" fontId="0" applyFont="1" fillId="12" applyFill="1" borderId="2" applyBorder="1" applyAlignment="1" applyProtection="1" xfId="0">
      <alignment/>
      <protection/>
    </xf>
    <xf numFmtId="0" applyNumberFormat="1" fontId="13" applyFont="1" fillId="0" applyFill="1" borderId="26" applyBorder="1" applyAlignment="1" xfId="0">
      <alignment vertical="bottom"/>
    </xf>
    <xf numFmtId="0" applyNumberFormat="1" fontId="13" applyFont="1" fillId="18" applyFill="1" borderId="26" applyBorder="1" applyAlignment="1" xfId="0">
      <alignment vertical="bottom"/>
    </xf>
    <xf numFmtId="0" applyNumberFormat="1" fontId="13" applyFont="1" fillId="19" applyFill="1" borderId="26" applyBorder="1" applyAlignment="1" xfId="0">
      <alignment vertical="bottom"/>
    </xf>
    <xf numFmtId="0" applyNumberFormat="1" fontId="13" applyFont="1" fillId="17" applyFill="1" borderId="26" applyBorder="1" applyAlignment="1" xfId="0">
      <alignment vertical="bottom"/>
    </xf>
    <xf numFmtId="164" applyNumberFormat="1" fontId="14" applyFont="1" fillId="17" applyFill="1" borderId="54" applyBorder="1" applyAlignment="1" xfId="0">
      <alignment vertical="bottom"/>
    </xf>
    <xf numFmtId="10" applyNumberFormat="1" fontId="13" applyFont="1" fillId="0" applyFill="1" borderId="26" applyBorder="1" applyAlignment="1" xfId="0">
      <alignment vertical="bottom"/>
    </xf>
    <xf numFmtId="10" applyNumberFormat="1" fontId="13" applyFont="1" fillId="0" applyFill="1" borderId="55" applyBorder="1" applyAlignment="1" xfId="0">
      <alignment vertical="bottom"/>
    </xf>
    <xf numFmtId="165" applyNumberFormat="1" fontId="14" applyFont="1" fillId="17" applyFill="1" borderId="54" applyBorder="1" applyAlignment="1" xfId="0">
      <alignment vertical="bottom"/>
    </xf>
    <xf numFmtId="10" applyNumberFormat="1" fontId="13" applyFont="1" fillId="17" applyFill="1" borderId="55" applyBorder="1" applyAlignment="1" xfId="0">
      <alignment vertical="bottom"/>
    </xf>
    <xf numFmtId="10" applyNumberFormat="1" fontId="13" applyFont="1" fillId="17" applyFill="1" borderId="26" applyBorder="1" applyAlignment="1" xfId="0">
      <alignment vertical="bottom"/>
    </xf>
    <xf numFmtId="164" applyNumberFormat="1" fontId="13" applyFont="1" fillId="12" applyFill="1" borderId="56" applyBorder="1" applyAlignment="1" xfId="0">
      <alignment vertical="bottom"/>
    </xf>
    <xf numFmtId="164" applyNumberFormat="1" fontId="13" applyFont="1" fillId="12" applyFill="1" borderId="57" applyBorder="1" applyAlignment="1" xfId="0">
      <alignment vertical="bottom"/>
    </xf>
    <xf numFmtId="0" applyNumberFormat="1" fontId="13" applyFont="1" fillId="12" applyFill="1" borderId="58" applyBorder="1" applyAlignment="1" xfId="0">
      <alignment vertical="bottom"/>
    </xf>
    <xf numFmtId="2" applyNumberFormat="1" fontId="13" applyFont="1" fillId="12" applyFill="1" borderId="53" applyBorder="1" applyAlignment="1" applyProtection="1" xfId="0">
      <alignment vertical="bottom"/>
      <protection/>
    </xf>
    <xf numFmtId="0" applyNumberFormat="1" fontId="13" applyFont="1" fillId="12" applyFill="1" borderId="55" applyBorder="1" applyAlignment="1" xfId="0">
      <alignment vertical="bottom"/>
    </xf>
    <xf numFmtId="164" applyNumberFormat="1" fontId="13" applyFont="1" fillId="12" applyFill="1" borderId="59" applyBorder="1" applyAlignment="1" xfId="0">
      <alignment vertical="bottom"/>
    </xf>
    <xf numFmtId="0" applyNumberFormat="1" fontId="13" applyFont="1" fillId="12" applyFill="1" borderId="26" applyBorder="1" applyAlignment="1" xfId="0">
      <alignment vertical="bottom"/>
    </xf>
    <xf numFmtId="165" applyNumberFormat="1" fontId="0" applyFont="1" fillId="5" applyFill="1" borderId="8" applyBorder="1" applyAlignment="1" xfId="0">
      <alignment vertical="center"/>
    </xf>
    <xf numFmtId="164" applyNumberFormat="1" fontId="0" applyFont="1" fillId="5" applyFill="1" borderId="11" applyBorder="1" applyAlignment="1" xfId="0">
      <alignment vertical="center"/>
    </xf>
    <xf numFmtId="2" applyNumberFormat="1" fontId="0" applyFont="1" fillId="5" applyFill="1" borderId="2" applyBorder="1" applyAlignment="1" applyProtection="1" xfId="0">
      <alignment vertical="center"/>
      <protection/>
    </xf>
    <xf numFmtId="164" applyNumberFormat="1" fontId="0" applyFont="1" fillId="5" applyFill="1" borderId="8" applyBorder="1" applyAlignment="1" xfId="0">
      <alignment vertical="center"/>
    </xf>
    <xf numFmtId="165" applyNumberFormat="1" fontId="12" applyFont="1" fillId="5" applyFill="1" borderId="11" applyBorder="1" applyAlignment="1" xfId="0">
      <alignment vertical="center"/>
    </xf>
    <xf numFmtId="0" applyNumberFormat="1" fontId="13" applyFont="1" fillId="0" applyFill="1" borderId="53" applyBorder="1" applyAlignment="1" xfId="0">
      <alignment vertical="center"/>
    </xf>
    <xf numFmtId="165" applyNumberFormat="1" fontId="0" applyFont="1" fillId="12" applyFill="1" borderId="8" applyBorder="1" applyAlignment="1" xfId="0">
      <alignment vertical="center"/>
    </xf>
    <xf numFmtId="164" applyNumberFormat="1" fontId="13" applyFont="1" fillId="12" applyFill="1" borderId="56" applyBorder="1" applyAlignment="1" xfId="0">
      <alignment vertical="center"/>
    </xf>
    <xf numFmtId="2" applyNumberFormat="1" fontId="13" applyFont="1" fillId="12" applyFill="1" borderId="53" applyBorder="1" applyAlignment="1" applyProtection="1" xfId="0">
      <alignment vertical="center"/>
      <protection/>
    </xf>
    <xf numFmtId="164" applyNumberFormat="1" fontId="0" applyFont="1" fillId="12" applyFill="1" borderId="8" applyBorder="1" applyAlignment="1" xfId="0">
      <alignment vertical="center"/>
    </xf>
    <xf numFmtId="165" applyNumberFormat="1" fontId="12" applyFont="1" fillId="12" applyFill="1" borderId="11" applyBorder="1" applyAlignment="1" xfId="0">
      <alignment vertical="center"/>
    </xf>
    <xf numFmtId="167" applyNumberFormat="1" fontId="0" applyFont="1" fillId="5" applyFill="1" borderId="8" applyBorder="1" applyAlignment="1" applyProtection="1" xfId="0">
      <alignment vertical="center"/>
      <protection/>
    </xf>
    <xf numFmtId="165" applyNumberFormat="1" fontId="0" applyFont="1" fillId="5" applyFill="1" borderId="2" applyBorder="1" applyAlignment="1" xfId="0">
      <alignment vertical="center"/>
    </xf>
    <xf numFmtId="167" applyNumberFormat="1" fontId="0" applyFont="1" fillId="12" applyFill="1" borderId="37" applyBorder="1" applyAlignment="1" applyProtection="1" xfId="0">
      <alignment vertical="center"/>
      <protection/>
    </xf>
    <xf numFmtId="0" applyNumberFormat="1" fontId="0" applyFont="1" fillId="12" applyFill="1" borderId="37" applyBorder="1" applyAlignment="1" xfId="0">
      <alignment vertical="center"/>
    </xf>
    <xf numFmtId="0" applyNumberFormat="1" fontId="0" applyFont="1" fillId="12" applyFill="1" borderId="8" applyBorder="1" applyAlignment="1" xfId="0">
      <alignment vertical="center"/>
    </xf>
    <xf numFmtId="0" applyNumberFormat="1" fontId="0" applyFont="1" fillId="12" applyFill="1" borderId="11" applyBorder="1" applyAlignment="1" xfId="0">
      <alignment vertical="center"/>
    </xf>
    <xf numFmtId="0" applyNumberFormat="1" fontId="0" applyFont="1" fillId="5" applyFill="1" borderId="37" applyBorder="1" applyAlignment="1" xfId="0">
      <alignment vertical="center"/>
    </xf>
    <xf numFmtId="0" applyNumberFormat="1" fontId="0" applyFont="1" fillId="5" applyFill="1" borderId="8" applyBorder="1" applyAlignment="1" xfId="0">
      <alignment vertical="center"/>
    </xf>
    <xf numFmtId="0" applyNumberFormat="1" fontId="0" applyFont="1" fillId="5" applyFill="1" borderId="11" applyBorder="1" applyAlignment="1" xfId="0">
      <alignment vertical="center"/>
    </xf>
    <xf numFmtId="165" applyNumberFormat="1" fontId="0" applyFont="1" fillId="12" applyFill="1" borderId="37" applyBorder="1" applyAlignment="1" xfId="0">
      <alignment vertical="center"/>
    </xf>
    <xf numFmtId="0" applyNumberFormat="1" fontId="0" applyFont="1" fillId="12" applyFill="1" borderId="30" applyBorder="1" applyAlignment="1" xfId="0">
      <alignment vertical="center"/>
    </xf>
    <xf numFmtId="0" applyNumberFormat="1" fontId="0" applyFont="1" fillId="12" applyFill="1" borderId="33" applyBorder="1" applyAlignment="1" xfId="0">
      <alignment vertical="center"/>
    </xf>
    <xf numFmtId="165" applyNumberFormat="1" fontId="0" applyFont="1" fillId="5" applyFill="1" borderId="8" applyBorder="1" applyAlignment="1" xfId="0">
      <alignment vertical="center" horizontal="center"/>
    </xf>
    <xf numFmtId="164" applyNumberFormat="1" fontId="0" applyFont="1" fillId="5" applyFill="1" borderId="11" applyBorder="1" applyAlignment="1" xfId="0">
      <alignment vertical="center" horizontal="center"/>
    </xf>
    <xf numFmtId="2" applyNumberFormat="1" fontId="0" applyFont="1" fillId="5" applyFill="1" borderId="2" applyBorder="1" applyAlignment="1" applyProtection="1" xfId="0">
      <alignment vertical="center" horizontal="center"/>
      <protection/>
    </xf>
    <xf numFmtId="164" applyNumberFormat="1" fontId="0" applyFont="1" fillId="5" applyFill="1" borderId="8" applyBorder="1" applyAlignment="1" xfId="0">
      <alignment vertical="center" horizontal="center"/>
    </xf>
    <xf numFmtId="165" applyNumberFormat="1" fontId="12" applyFont="1" fillId="5" applyFill="1" borderId="11" applyBorder="1" applyAlignment="1" xfId="0">
      <alignment vertical="center" horizontal="center"/>
    </xf>
    <xf numFmtId="0" applyNumberFormat="1" fontId="13" applyFont="1" fillId="0" applyFill="1" borderId="53" applyBorder="1" applyAlignment="1" xfId="0">
      <alignment vertical="center" horizontal="center"/>
    </xf>
    <xf numFmtId="165" applyNumberFormat="1" fontId="0" applyFont="1" fillId="12" applyFill="1" borderId="8" applyBorder="1" applyAlignment="1" xfId="0">
      <alignment vertical="center" horizontal="center"/>
    </xf>
    <xf numFmtId="164" applyNumberFormat="1" fontId="13" applyFont="1" fillId="12" applyFill="1" borderId="56" applyBorder="1" applyAlignment="1" xfId="0">
      <alignment vertical="center" horizontal="center"/>
    </xf>
    <xf numFmtId="2" applyNumberFormat="1" fontId="13" applyFont="1" fillId="12" applyFill="1" borderId="53" applyBorder="1" applyAlignment="1" applyProtection="1" xfId="0">
      <alignment vertical="center" horizontal="center"/>
      <protection/>
    </xf>
    <xf numFmtId="164" applyNumberFormat="1" fontId="0" applyFont="1" fillId="12" applyFill="1" borderId="8" applyBorder="1" applyAlignment="1" xfId="0">
      <alignment vertical="center" horizontal="center"/>
    </xf>
    <xf numFmtId="165" applyNumberFormat="1" fontId="12" applyFont="1" fillId="12" applyFill="1" borderId="11" applyBorder="1" applyAlignment="1" xfId="0">
      <alignment vertical="center" horizontal="center"/>
    </xf>
    <xf numFmtId="167" applyNumberFormat="1" fontId="0" applyFont="1" fillId="5" applyFill="1" borderId="8" applyBorder="1" applyAlignment="1" applyProtection="1" xfId="0">
      <alignment vertical="center" horizontal="center"/>
      <protection/>
    </xf>
    <xf numFmtId="165" applyNumberFormat="1" fontId="0" applyFont="1" fillId="5" applyFill="1" borderId="2" applyBorder="1" applyAlignment="1" xfId="0">
      <alignment vertical="center" horizontal="center"/>
    </xf>
    <xf numFmtId="167" applyNumberFormat="1" fontId="0" applyFont="1" fillId="12" applyFill="1" borderId="37" applyBorder="1" applyAlignment="1" applyProtection="1" xfId="0">
      <alignment vertical="center" horizontal="center"/>
      <protection/>
    </xf>
    <xf numFmtId="0" applyNumberFormat="1" fontId="0" applyFont="1" fillId="12" applyFill="1" borderId="37" applyBorder="1" applyAlignment="1" xfId="0">
      <alignment vertical="center" horizontal="center"/>
    </xf>
    <xf numFmtId="0" applyNumberFormat="1" fontId="0" applyFont="1" fillId="12" applyFill="1" borderId="8" applyBorder="1" applyAlignment="1" xfId="0">
      <alignment vertical="center" horizontal="center"/>
    </xf>
    <xf numFmtId="0" applyNumberFormat="1" fontId="0" applyFont="1" fillId="12" applyFill="1" borderId="11" applyBorder="1" applyAlignment="1" xfId="0">
      <alignment vertical="center" horizontal="center"/>
    </xf>
    <xf numFmtId="0" applyNumberFormat="1" fontId="0" applyFont="1" fillId="5" applyFill="1" borderId="37" applyBorder="1" applyAlignment="1" xfId="0">
      <alignment vertical="center" horizontal="center"/>
    </xf>
    <xf numFmtId="0" applyNumberFormat="1" fontId="0" applyFont="1" fillId="5" applyFill="1" borderId="8" applyBorder="1" applyAlignment="1" xfId="0">
      <alignment vertical="center" horizontal="center"/>
    </xf>
    <xf numFmtId="0" applyNumberFormat="1" fontId="0" applyFont="1" fillId="5" applyFill="1" borderId="11" applyBorder="1" applyAlignment="1" xfId="0">
      <alignment vertical="center" horizontal="center"/>
    </xf>
    <xf numFmtId="165" applyNumberFormat="1" fontId="0" applyFont="1" fillId="12" applyFill="1" borderId="37" applyBorder="1" applyAlignment="1" xfId="0">
      <alignment vertical="center" horizontal="center"/>
    </xf>
    <xf numFmtId="0" applyNumberFormat="1" fontId="0" applyFont="1" fillId="12" applyFill="1" borderId="30" applyBorder="1" applyAlignment="1" xfId="0">
      <alignment vertical="center" horizontal="center"/>
    </xf>
    <xf numFmtId="0" applyNumberFormat="1" fontId="0" applyFont="1" fillId="12" applyFill="1" borderId="33" applyBorder="1" applyAlignment="1" xfId="0">
      <alignment vertical="center" horizontal="center"/>
    </xf>
    <xf numFmtId="164" applyNumberFormat="1" fontId="13" applyFont="1" fillId="12" applyFill="1" borderId="57" applyBorder="1" applyAlignment="1" xfId="0">
      <alignment vertical="center"/>
    </xf>
    <xf numFmtId="165" applyNumberFormat="1" fontId="0" applyFont="1" fillId="12" applyFill="1" borderId="2" applyBorder="1" applyAlignment="1" xfId="0">
      <alignment vertical="center"/>
    </xf>
    <xf numFmtId="164" applyNumberFormat="1" fontId="13" applyFont="1" fillId="12" applyFill="1" borderId="57" applyBorder="1" applyAlignment="1" xfId="0">
      <alignment vertical="center" horizontal="center"/>
    </xf>
    <xf numFmtId="165" applyNumberFormat="1" fontId="0" applyFont="1" fillId="12" applyFill="1" borderId="2" applyBorder="1" applyAlignment="1" xfId="0">
      <alignment vertical="center"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Q39"/>
  <sheetViews>
    <sheetView tabSelected="1" workbookViewId="0" topLeftCell="J1">
      <selection activeCell="O11" sqref="O11" activeCellId="0"/>
    </sheetView>
  </sheetViews>
  <sheetFormatPr baseColWidth="10" defaultColWidth="9.140625" defaultRowHeight="15" x14ac:dyDescent="0.25" outlineLevelRow="0" outlineLevelCol="0"/>
  <cols>
    <col min="2" max="2" width="10.85546875" bestFit="1" customWidth="1"/>
    <col min="7" max="7" width="9.7109375" customWidth="1"/>
    <col min="9" max="9" width="11.28515625" customWidth="1"/>
    <col min="10" max="10" width="22" customWidth="1"/>
    <col min="12" max="12" width="13.4258" customWidth="1"/>
    <col min="14" max="14" width="12.1406" customWidth="1"/>
    <col min="16" max="16" width="13.7109" customWidth="1"/>
    <col min="17" max="17" width="18.8555" customWidth="1"/>
  </cols>
  <sheetData>
    <row r="1">
      <c r="B1" s="38">
        <v>44805</v>
      </c>
      <c r="C1" s="40">
        <f>WEEKDAY($B$1,2)</f>
        <v>4</v>
      </c>
    </row>
    <row r="3">
      <c r="B3" s="86" t="s">
        <v>4</v>
      </c>
      <c r="C3" s="87">
        <f>IF(DAY(EOMONTH($B$1,0))&lt;=MAX(C$2),"",IF(COUNTA($B$3)&lt;$C$1,"",IF(COUNTA($B$3)=$C$1,1,C2+1)))</f>
      </c>
      <c r="D3" s="88"/>
      <c r="E3" s="88"/>
      <c r="F3" s="88"/>
      <c r="G3" s="88"/>
      <c r="H3" s="88">
        <f>(E3-D3)+(G3-F3)</f>
        <v>0</v>
      </c>
      <c r="I3" s="89">
        <f>IF(SUM((E3-D3),(G3-F3))=0,"",(H3-IF($B3="V",$T$4,$T$3)))</f>
      </c>
      <c r="J3" s="90"/>
      <c r="L3" s="245" t="s">
        <v>0</v>
      </c>
      <c r="M3" s="375">
        <f>SUM($H3:$H7)</f>
        <v>0.75</v>
      </c>
      <c r="N3" s="246"/>
      <c r="O3" s="375"/>
      <c r="Q3" s="245"/>
      <c r="R3" s="246">
        <f>SUM($H8:$H9)</f>
        <v>0</v>
      </c>
      <c r="T3" s="339">
        <v>0.3333333333333333</v>
      </c>
      <c r="U3" s="343">
        <v>0.25</v>
      </c>
    </row>
    <row r="4">
      <c r="B4" s="86" t="s">
        <v>5</v>
      </c>
      <c r="C4" s="87">
        <f>IF(DAY(EOMONTH($B$1,0))&lt;=MAX(C$2:C3),"",IF(COUNTA($B$3:$B4)&lt;$C$1,"",IF(COUNTA($B$3:$B4)=$C$1,1,C3+1)))</f>
      </c>
      <c r="D4" s="91"/>
      <c r="E4" s="91"/>
      <c r="F4" s="91"/>
      <c r="G4" s="91"/>
      <c r="H4" s="91">
        <f>(E4-D4)+(G4-F4)</f>
        <v>0</v>
      </c>
      <c r="I4" s="89">
        <f>IF(SUM((E4-D4),(G4-F4))=0,"",(H4-IF($B4="V",$T$4,$T$3)))</f>
      </c>
      <c r="J4" s="90"/>
      <c r="L4" s="245" t="s">
        <v>1</v>
      </c>
      <c r="M4" s="376">
        <f>SUM($I3:$I7)</f>
        <v>0.125</v>
      </c>
      <c r="N4" s="247"/>
      <c r="O4" s="376"/>
      <c r="P4">
        <f>M4*24</f>
        <v>3</v>
      </c>
      <c r="Q4" s="292" t="s">
        <v>29</v>
      </c>
      <c r="R4" s="293">
        <f>SUM(I8:I9)</f>
        <v>0</v>
      </c>
      <c r="T4" s="339">
        <v>0.2916666666666667</v>
      </c>
      <c r="U4" s="343">
        <v>0.5</v>
      </c>
    </row>
    <row r="5">
      <c r="B5" s="86" t="s">
        <v>5</v>
      </c>
      <c r="C5" s="87">
        <f>IF(DAY(EOMONTH($B$1,0))&lt;=MAX(C$2:C4),"",IF(COUNTA($B$3:$B5)&lt;$C$1,"",IF(COUNTA($B$3:$B5)=$C$1,1,C4+1)))</f>
      </c>
      <c r="D5" s="91"/>
      <c r="E5" s="91"/>
      <c r="F5" s="91"/>
      <c r="G5" s="91"/>
      <c r="H5" s="91">
        <f>(E5-D5)+G5-F5</f>
        <v>0</v>
      </c>
      <c r="I5" s="89">
        <f>IF(SUM((E5-D5),(G5-F5))=0,"",(H5-IF($B5="V",$T$4,$T$3)))</f>
      </c>
      <c r="J5" s="90"/>
      <c r="L5" s="248" t="s">
        <v>3</v>
      </c>
      <c r="M5" s="377">
        <f>((T8*U3)+T8)*P4</f>
        <v>45</v>
      </c>
      <c r="N5" s="331"/>
      <c r="O5" s="387"/>
      <c r="Q5" s="294" t="s">
        <v>30</v>
      </c>
      <c r="R5" s="295"/>
      <c r="T5" s="342">
        <f>(T3*4)+T4</f>
        <v>1.625</v>
      </c>
      <c r="U5" s="344">
        <v>1</v>
      </c>
    </row>
    <row r="6">
      <c r="B6" s="86" t="s">
        <v>6</v>
      </c>
      <c r="C6" s="87">
        <f>IF(DAY(EOMONTH($B$1,0))&lt;=MAX(C$2:C5),"",IF(COUNTA($B$3:$B6)&lt;$C$1,"",IF(COUNTA($B$3:$B6)=$C$1,1,C5+1)))</f>
        <v>1</v>
      </c>
      <c r="D6" s="91">
        <v>0.3125</v>
      </c>
      <c r="E6" s="91">
        <v>0.5</v>
      </c>
      <c r="F6" s="91">
        <v>0.5208333333333334</v>
      </c>
      <c r="G6" s="91">
        <v>0.7083333333333334</v>
      </c>
      <c r="H6" s="91">
        <f>(E6-D6)+G6-F6</f>
        <v>0.375</v>
      </c>
      <c r="I6" s="89">
        <f>IF(SUM((E6-D6),(G6-F6))=0,"",(H6-IF($B6="V",$T$4,$T$3)))</f>
        <v>4.1666666666666685E-2</v>
      </c>
      <c r="J6" s="90" t="s">
        <v>10</v>
      </c>
      <c r="L6" s="250" t="s">
        <v>32</v>
      </c>
      <c r="M6" s="378">
        <f>(T8*(1+U4))*P4</f>
        <v>54</v>
      </c>
      <c r="N6" s="251"/>
      <c r="O6" s="378"/>
      <c r="Q6" s="296" t="s">
        <v>3</v>
      </c>
      <c r="R6" s="297"/>
      <c r="T6" s="324">
        <f>(T4*5)</f>
        <v>1.4583333333333335</v>
      </c>
    </row>
    <row r="7">
      <c r="B7" s="86" t="s">
        <v>7</v>
      </c>
      <c r="C7" s="87">
        <f>IF(DAY(EOMONTH($B$1,0))&lt;=MAX(C$2:C6),"",IF(COUNTA($B$3:$B7)&lt;$C$1,"",IF(COUNTA($B$3:$B7)=$C$1,1,C6+1)))</f>
        <v>2</v>
      </c>
      <c r="D7" s="92">
        <v>0.3125</v>
      </c>
      <c r="E7" s="92">
        <v>0.5</v>
      </c>
      <c r="F7" s="92">
        <v>0.5208333333333334</v>
      </c>
      <c r="G7" s="92">
        <v>0.7083333333333334</v>
      </c>
      <c r="H7" s="92">
        <f>(E7-D7)+(G7-F7)</f>
        <v>0.375</v>
      </c>
      <c r="I7" s="93">
        <f>IF(SUM((E7-D7),(G7-F7))=0,"",(H7-IF($B7="V",$T$4,$T$3)))</f>
        <v>8.333333333333331E-2</v>
      </c>
      <c r="J7" s="94" t="s">
        <v>11</v>
      </c>
      <c r="L7" s="252" t="s">
        <v>0</v>
      </c>
      <c r="M7" s="379"/>
      <c r="N7" s="253"/>
      <c r="O7" s="379"/>
      <c r="Q7" s="296" t="s">
        <v>32</v>
      </c>
      <c r="R7" s="298"/>
      <c r="T7" s="35"/>
    </row>
    <row r="8">
      <c r="B8" s="44" t="s">
        <v>8</v>
      </c>
      <c r="C8" s="69">
        <f>IF(DAY(EOMONTH($B$1,0))&lt;=MAX(C$2:C7),"",IF(COUNTA($B$3:$B8)&lt;$C$1,"",IF(COUNTA($B$3:$B8)=$C$1,1,C7+1)))</f>
        <v>3</v>
      </c>
      <c r="D8" s="72"/>
      <c r="E8" s="72"/>
      <c r="F8" s="72"/>
      <c r="G8" s="72"/>
      <c r="H8" s="72"/>
      <c r="I8" s="72"/>
      <c r="J8" s="60"/>
      <c r="K8" s="315"/>
      <c r="M8" s="380"/>
      <c r="O8" s="380"/>
      <c r="Q8" s="299" t="s">
        <v>33</v>
      </c>
      <c r="R8" s="300"/>
      <c r="T8" s="338">
        <v>12</v>
      </c>
    </row>
    <row r="9">
      <c r="B9" s="44" t="s">
        <v>9</v>
      </c>
      <c r="C9" s="69">
        <f>IF(DAY(EOMONTH($B$1,0))&lt;=MAX(C$2:C8),"",IF(COUNTA($B$3:$B9)&lt;$C$1,"",IF(COUNTA($B$3:$B9)=$C$1,1,C8+1)))</f>
        <v>4</v>
      </c>
      <c r="D9" s="63"/>
      <c r="E9" s="64"/>
      <c r="F9" s="64"/>
      <c r="G9" s="64"/>
      <c r="H9" s="64"/>
      <c r="I9" s="64"/>
      <c r="J9" s="64"/>
      <c r="M9" s="380"/>
      <c r="O9" s="380"/>
      <c r="Q9" s="301" t="s">
        <v>34</v>
      </c>
      <c r="R9" s="154"/>
    </row>
    <row r="10">
      <c r="B10" s="161" t="s">
        <v>4</v>
      </c>
      <c r="C10" s="162">
        <f>IF(DAY(EOMONTH($B$1,0))&lt;=MAX(C$2:C9),"",IF(COUNTA($B$3:$B10)&lt;$C$1,"",IF(COUNTA($B$3:$B10)=$C$1,1,C9+1)))</f>
        <v>5</v>
      </c>
      <c r="D10" s="163">
        <v>0.3125</v>
      </c>
      <c r="E10" s="163">
        <v>0.5</v>
      </c>
      <c r="F10" s="163">
        <v>0.5208333333333334</v>
      </c>
      <c r="G10" s="163">
        <v>0.6875</v>
      </c>
      <c r="H10" s="185">
        <f>(E10-D10)+(G10-F10)</f>
        <v>0.35416666666666663</v>
      </c>
      <c r="I10" s="164">
        <f>IF(SUM((E10-D10),(G10-F10))=0,"",(H10-IF($B10="V",$T$4,$T$3)))</f>
        <v>2.0833333333333315E-2</v>
      </c>
      <c r="J10" s="165" t="s">
        <v>11</v>
      </c>
      <c r="L10" s="278" t="s">
        <v>20</v>
      </c>
      <c r="M10" s="381">
        <f>SUM($H10:$H14)</f>
        <v>1.9479166666666665</v>
      </c>
      <c r="N10" s="275"/>
      <c r="O10" s="381"/>
      <c r="Q10" s="274"/>
      <c r="R10" s="275">
        <f>SUM($H15:$H16)</f>
        <v>0</v>
      </c>
    </row>
    <row r="11">
      <c r="B11" s="161" t="s">
        <v>5</v>
      </c>
      <c r="C11" s="162">
        <f>IF(DAY(EOMONTH($B$1,0))&lt;=MAX(C$2:C10),"",IF(COUNTA($B$3:$B11)&lt;$C$1,"",IF(COUNTA($B$3:$B11)=$C$1,1,C10+1)))</f>
        <v>6</v>
      </c>
      <c r="D11" s="167">
        <v>0.3125</v>
      </c>
      <c r="E11" s="167">
        <v>0.5</v>
      </c>
      <c r="F11" s="167">
        <v>0.5208333333333334</v>
      </c>
      <c r="G11" s="167">
        <v>0.7291666666666667</v>
      </c>
      <c r="H11" s="167">
        <f>(E11-D11)+(G11-F11)</f>
        <v>0.39583333333333337</v>
      </c>
      <c r="I11" s="186">
        <f>IF(SUM((E11-D11),(G11-F11))=0,"",(H11-IF($B11="V",$T$4,$T$3)))</f>
        <v>6.250000000000006E-2</v>
      </c>
      <c r="J11" s="181" t="s">
        <v>11</v>
      </c>
      <c r="L11" s="274" t="s">
        <v>19</v>
      </c>
      <c r="M11" s="382">
        <f>SUM($I10:$I14)</f>
        <v>0.3229166666666667</v>
      </c>
      <c r="N11" s="349" t="s">
        <v>19</v>
      </c>
      <c r="O11" s="400"/>
      <c r="P11" s="333">
        <f>M11*24</f>
        <v>7.75</v>
      </c>
      <c r="Q11" s="292" t="s">
        <v>29</v>
      </c>
      <c r="R11" s="293">
        <f>SUM(I15:I16)</f>
        <v>0</v>
      </c>
    </row>
    <row r="12">
      <c r="B12" s="161" t="s">
        <v>5</v>
      </c>
      <c r="C12" s="162">
        <f>IF(DAY(EOMONTH($B$1,0))&lt;=MAX(C$2:C11),"",IF(COUNTA($B$3:$B12)&lt;$C$1,"",IF(COUNTA($B$3:$B12)=$C$1,1,C11+1)))</f>
        <v>7</v>
      </c>
      <c r="D12" s="167">
        <v>0.3125</v>
      </c>
      <c r="E12" s="167">
        <v>0.5</v>
      </c>
      <c r="F12" s="167">
        <v>0.5208333333333334</v>
      </c>
      <c r="G12" s="167">
        <v>0.7291666666666667</v>
      </c>
      <c r="H12" s="167">
        <f>(E12-D12)+(G12-F12)</f>
        <v>0.39583333333333337</v>
      </c>
      <c r="I12" s="186">
        <f>IF(SUM((E12-D12),(G12-F12))=0,"",(H12-IF($B12="V",$T$4,$T$3)))</f>
        <v>6.250000000000006E-2</v>
      </c>
      <c r="J12" s="181" t="s">
        <v>11</v>
      </c>
      <c r="L12" s="269" t="s">
        <v>3</v>
      </c>
      <c r="M12" s="383">
        <f>((T8*U3)+T8)*P11</f>
        <v>116.25</v>
      </c>
      <c r="N12" s="351" t="s">
        <v>32</v>
      </c>
      <c r="O12" s="401"/>
      <c r="Q12" s="294" t="s">
        <v>30</v>
      </c>
      <c r="R12" s="295"/>
    </row>
    <row r="13">
      <c r="B13" s="161" t="s">
        <v>6</v>
      </c>
      <c r="C13" s="162">
        <f>IF(DAY(EOMONTH($B$1,0))&lt;=MAX(C$2:C12),"",IF(COUNTA($B$3:$B13)&lt;$C$1,"",IF(COUNTA($B$3:$B13)=$C$1,1,C12+1)))</f>
        <v>8</v>
      </c>
      <c r="D13" s="167">
        <v>0.3125</v>
      </c>
      <c r="E13" s="167">
        <v>0.5</v>
      </c>
      <c r="F13" s="167">
        <v>0.5208333333333334</v>
      </c>
      <c r="G13" s="167">
        <v>0.75</v>
      </c>
      <c r="H13" s="167">
        <f>(E13-D13)+(G13-F13)</f>
        <v>0.41666666666666663</v>
      </c>
      <c r="I13" s="186">
        <f>IF(SUM((E13-D13),(G13-F13))=0,"",(H13-IF($B13="V",$T$4,$T$3)))</f>
        <v>8.333333333333331E-2</v>
      </c>
      <c r="J13" s="181" t="s">
        <v>11</v>
      </c>
      <c r="L13" s="282"/>
      <c r="M13" s="384"/>
      <c r="N13" s="350"/>
      <c r="O13" s="384"/>
      <c r="Q13" s="296" t="s">
        <v>3</v>
      </c>
      <c r="R13" s="309"/>
    </row>
    <row r="14">
      <c r="B14" s="161" t="s">
        <v>7</v>
      </c>
      <c r="C14" s="162">
        <f>IF(DAY(EOMONTH($B$1,0))&lt;=MAX(C$2:C13),"",IF(COUNTA($B$3:$B14)&lt;$C$1,"",IF(COUNTA($B$3:$B14)=$C$1,1,C13+1)))</f>
        <v>9</v>
      </c>
      <c r="D14" s="182">
        <v>0.3125</v>
      </c>
      <c r="E14" s="182">
        <v>0.5</v>
      </c>
      <c r="F14" s="182">
        <v>0.5208333333333334</v>
      </c>
      <c r="G14" s="182">
        <v>0.71875</v>
      </c>
      <c r="H14" s="182">
        <f>(E14-D14)+(G14-F14)</f>
        <v>0.38541666666666663</v>
      </c>
      <c r="I14" s="187">
        <f>IF(SUM((E14-D14),(G14-F14))=0,"",(H14-IF($B14="V",$T$4,$T$3)))</f>
        <v>9.374999999999994E-2</v>
      </c>
      <c r="J14" s="184" t="s">
        <v>12</v>
      </c>
      <c r="L14" s="278" t="s">
        <v>20</v>
      </c>
      <c r="M14" s="385"/>
      <c r="N14" s="283"/>
      <c r="O14" s="385"/>
      <c r="Q14" s="296" t="s">
        <v>32</v>
      </c>
      <c r="R14" s="310"/>
    </row>
    <row r="15">
      <c r="B15" s="44" t="s">
        <v>8</v>
      </c>
      <c r="C15" s="69">
        <f>IF(DAY(EOMONTH($B$1,0))&lt;=MAX(C$2:C14),"",IF(COUNTA($B$3:$B15)&lt;$C$1,"",IF(COUNTA($B$3:$B15)=$C$1,1,C14+1)))</f>
        <v>10</v>
      </c>
      <c r="D15" s="72"/>
      <c r="E15" s="72"/>
      <c r="F15" s="72"/>
      <c r="G15" s="72"/>
      <c r="H15" s="72"/>
      <c r="I15" s="72"/>
      <c r="J15" s="60"/>
      <c r="M15" s="380"/>
      <c r="O15" s="380"/>
      <c r="Q15" s="311" t="s">
        <v>33</v>
      </c>
      <c r="R15" s="312"/>
    </row>
    <row r="16">
      <c r="B16" s="44" t="s">
        <v>9</v>
      </c>
      <c r="C16" s="69">
        <f>IF(DAY(EOMONTH($B$1,0))&lt;=MAX(C$2:C15),"",IF(COUNTA($B$3:$B16)&lt;$C$1,"",IF(COUNTA($B$3:$B16)=$C$1,1,C15+1)))</f>
        <v>11</v>
      </c>
      <c r="D16" s="63"/>
      <c r="E16" s="64"/>
      <c r="F16" s="64"/>
      <c r="G16" s="64"/>
      <c r="H16" s="64"/>
      <c r="I16" s="64"/>
      <c r="J16" s="64"/>
      <c r="M16" s="380"/>
      <c r="O16" s="380"/>
      <c r="Q16" s="313" t="s">
        <v>39</v>
      </c>
      <c r="R16" s="314"/>
    </row>
    <row r="17">
      <c r="B17" s="86" t="s">
        <v>4</v>
      </c>
      <c r="C17" s="87">
        <f>IF(DAY(EOMONTH($B$1,0))&lt;=MAX(C$2:C16),"",IF(COUNTA($B$3:$B17)&lt;$C$1,"",IF(COUNTA($B$3:$B17)=$C$1,1,C16+1)))</f>
        <v>12</v>
      </c>
      <c r="D17" s="156">
        <v>0.3125</v>
      </c>
      <c r="E17" s="156">
        <v>0.5</v>
      </c>
      <c r="F17" s="156">
        <v>0.5208333333333334</v>
      </c>
      <c r="G17" s="156">
        <v>0.7083333333333334</v>
      </c>
      <c r="H17" s="200">
        <f>(E17-D17)+(G17-F17)</f>
        <v>0.375</v>
      </c>
      <c r="I17" s="157">
        <f>IF(SUM((E17-D17),(G17-F17))=0,"",(H17-IF($B17="V",$T$4,$T$3)))</f>
        <v>4.1666666666666685E-2</v>
      </c>
      <c r="J17" s="158" t="s">
        <v>13</v>
      </c>
      <c r="L17" s="252" t="s">
        <v>22</v>
      </c>
      <c r="M17" s="386">
        <f>SUM($H17:$H21)</f>
        <v>1.8958333333333335</v>
      </c>
      <c r="N17" s="329"/>
      <c r="O17" s="375"/>
      <c r="Q17" s="245"/>
      <c r="R17" s="246">
        <f>SUM($H22:$H23)</f>
        <v>0</v>
      </c>
    </row>
    <row r="18">
      <c r="B18" s="86" t="s">
        <v>5</v>
      </c>
      <c r="C18" s="87">
        <f>IF(DAY(EOMONTH($B$1,0))&lt;=MAX(C$2:C17),"",IF(COUNTA($B$3:$B18)&lt;$C$1,"",IF(COUNTA($B$3:$B18)=$C$1,1,C17+1)))</f>
        <v>13</v>
      </c>
      <c r="D18" s="91">
        <v>0.3125</v>
      </c>
      <c r="E18" s="91">
        <v>0.5</v>
      </c>
      <c r="F18" s="91">
        <v>0.5208333333333334</v>
      </c>
      <c r="G18" s="91">
        <v>0.7291666666666667</v>
      </c>
      <c r="H18" s="91">
        <f>(E18-D18)+(G18-F18)</f>
        <v>0.39583333333333337</v>
      </c>
      <c r="I18" s="89">
        <f>IF(SUM((E18-D18),(G18-F18))=0,"",(H18-IF($B18="V",$T$4,$T$3)))</f>
        <v>6.250000000000006E-2</v>
      </c>
      <c r="J18" s="90" t="s">
        <v>14</v>
      </c>
      <c r="L18" s="245" t="s">
        <v>21</v>
      </c>
      <c r="M18" s="376">
        <f>SUM($I17:$I21)</f>
        <v>0.2708333333333334</v>
      </c>
      <c r="N18" s="247"/>
      <c r="O18" s="376"/>
      <c r="Q18" s="292" t="s">
        <v>29</v>
      </c>
      <c r="R18" s="293">
        <f>SUM(I22:I23)</f>
        <v>0</v>
      </c>
    </row>
    <row r="19">
      <c r="B19" s="86" t="s">
        <v>5</v>
      </c>
      <c r="C19" s="87">
        <f>IF(DAY(EOMONTH($B$1,0))&lt;=MAX(C$2:C18),"",IF(COUNTA($B$3:$B19)&lt;$C$1,"",IF(COUNTA($B$3:$B19)=$C$1,1,C18+1)))</f>
        <v>14</v>
      </c>
      <c r="D19" s="91">
        <v>0.3125</v>
      </c>
      <c r="E19" s="91">
        <v>0.5</v>
      </c>
      <c r="F19" s="91">
        <v>0.5208333333333334</v>
      </c>
      <c r="G19" s="91">
        <v>0.7083333333333334</v>
      </c>
      <c r="H19" s="91">
        <f>(E19-D19)+(G19-F19)</f>
        <v>0.375</v>
      </c>
      <c r="I19" s="89">
        <f>IF(SUM((E19-D19),(G19-F19))=0,"",(H19-IF($B19="V",$T$4,$T$3)))</f>
        <v>4.1666666666666685E-2</v>
      </c>
      <c r="J19" s="90" t="s">
        <v>15</v>
      </c>
      <c r="L19" s="248" t="s">
        <v>3</v>
      </c>
      <c r="M19" s="387"/>
      <c r="N19" s="249"/>
      <c r="O19" s="387"/>
      <c r="Q19" s="294" t="s">
        <v>30</v>
      </c>
      <c r="R19" s="295"/>
    </row>
    <row r="20">
      <c r="B20" s="86" t="s">
        <v>6</v>
      </c>
      <c r="C20" s="87">
        <f>IF(DAY(EOMONTH($B$1,0))&lt;=MAX(C$2:C19),"",IF(COUNTA($B$3:$B20)&lt;$C$1,"",IF(COUNTA($B$3:$B20)=$C$1,1,C19+1)))</f>
        <v>15</v>
      </c>
      <c r="D20" s="91">
        <v>0.3125</v>
      </c>
      <c r="E20" s="91">
        <v>0.5</v>
      </c>
      <c r="F20" s="91">
        <v>0.5208333333333334</v>
      </c>
      <c r="G20" s="91">
        <v>0.7083333333333334</v>
      </c>
      <c r="H20" s="91">
        <f>(E20-D20)+(G20-F20)</f>
        <v>0.375</v>
      </c>
      <c r="I20" s="89">
        <f>IF(SUM((E20-D20),(G20-F20))=0,"",(H20-IF($B20="V",$T$4,$T$3)))</f>
        <v>4.1666666666666685E-2</v>
      </c>
      <c r="J20" s="90" t="s">
        <v>16</v>
      </c>
      <c r="L20" s="254" t="s">
        <v>32</v>
      </c>
      <c r="M20" s="378"/>
      <c r="N20" s="251"/>
      <c r="O20" s="378"/>
      <c r="Q20" s="296" t="s">
        <v>3</v>
      </c>
      <c r="R20" s="309"/>
    </row>
    <row r="21">
      <c r="B21" s="86" t="s">
        <v>7</v>
      </c>
      <c r="C21" s="87">
        <f>IF(DAY(EOMONTH($B$1,0))&lt;=MAX(C$2:C20),"",IF(COUNTA($B$3:$B21)&lt;$C$1,"",IF(COUNTA($B$3:$B21)=$C$1,1,C20+1)))</f>
        <v>16</v>
      </c>
      <c r="D21" s="92">
        <v>0.3125</v>
      </c>
      <c r="E21" s="92">
        <v>0.5</v>
      </c>
      <c r="F21" s="92">
        <v>0.5208333333333334</v>
      </c>
      <c r="G21" s="92">
        <v>0.7083333333333334</v>
      </c>
      <c r="H21" s="92">
        <f>(E21-D21)+(G21-F21)</f>
        <v>0.375</v>
      </c>
      <c r="I21" s="93">
        <f>IF(SUM((E21-D21),(G21-F21))=0,"",(H21-IF($B21="V",$T$4,$T$3)))</f>
        <v>8.333333333333331E-2</v>
      </c>
      <c r="J21" s="94" t="s">
        <v>16</v>
      </c>
      <c r="L21" s="252" t="s">
        <v>22</v>
      </c>
      <c r="M21" s="379"/>
      <c r="N21" s="253"/>
      <c r="O21" s="379"/>
      <c r="Q21" s="296" t="s">
        <v>32</v>
      </c>
      <c r="R21" s="310"/>
    </row>
    <row r="22">
      <c r="B22" s="44" t="s">
        <v>8</v>
      </c>
      <c r="C22" s="69">
        <f>IF(DAY(EOMONTH($B$1,0))&lt;=MAX(C$2:C21),"",IF(COUNTA($B$3:$B22)&lt;$C$1,"",IF(COUNTA($B$3:$B22)=$C$1,1,C21+1)))</f>
        <v>17</v>
      </c>
      <c r="D22" s="72"/>
      <c r="E22" s="72"/>
      <c r="F22" s="72"/>
      <c r="G22" s="72"/>
      <c r="H22" s="72"/>
      <c r="I22" s="72"/>
      <c r="J22" s="60"/>
      <c r="M22" s="380"/>
      <c r="O22" s="380"/>
      <c r="Q22" s="311" t="s">
        <v>33</v>
      </c>
      <c r="R22" s="312"/>
    </row>
    <row r="23">
      <c r="B23" s="44" t="s">
        <v>9</v>
      </c>
      <c r="C23" s="69">
        <f>IF(DAY(EOMONTH($B$1,0))&lt;=MAX(C$2:C22),"",IF(COUNTA($B$3:$B23)&lt;$C$1,"",IF(COUNTA($B$3:$B23)=$C$1,1,C22+1)))</f>
        <v>18</v>
      </c>
      <c r="D23" s="63"/>
      <c r="E23" s="64"/>
      <c r="F23" s="64"/>
      <c r="G23" s="64"/>
      <c r="H23" s="64"/>
      <c r="I23" s="64"/>
      <c r="J23" s="64"/>
      <c r="M23" s="380"/>
      <c r="O23" s="380"/>
      <c r="Q23" s="313" t="s">
        <v>38</v>
      </c>
      <c r="R23" s="314"/>
    </row>
    <row r="24">
      <c r="B24" s="161" t="s">
        <v>4</v>
      </c>
      <c r="C24" s="162">
        <f>IF(DAY(EOMONTH($B$1,0))&lt;=MAX(C$2:C23),"",IF(COUNTA($B$3:$B24)&lt;$C$1,"",IF(COUNTA($B$3:$B24)=$C$1,1,C23+1)))</f>
        <v>19</v>
      </c>
      <c r="D24" s="163">
        <v>0.3125</v>
      </c>
      <c r="E24" s="163">
        <v>0.5</v>
      </c>
      <c r="F24" s="163">
        <v>0.5208333333333334</v>
      </c>
      <c r="G24" s="163">
        <v>0.7083333333333334</v>
      </c>
      <c r="H24" s="163">
        <f>(E24-D24)+(G24-F24)</f>
        <v>0.375</v>
      </c>
      <c r="I24" s="164">
        <f>IF(SUM((E24-D24),(G24-F24))=0,"",(H24-IF($B24="V",$T$4,$T$3)))</f>
        <v>4.1666666666666685E-2</v>
      </c>
      <c r="J24" s="165" t="s">
        <v>40</v>
      </c>
      <c r="L24" s="169" t="s">
        <v>24</v>
      </c>
      <c r="M24" s="388">
        <f>SUM($H24:$H28)</f>
        <v>1.875</v>
      </c>
      <c r="N24" s="330"/>
      <c r="O24" s="389"/>
      <c r="Q24" s="274"/>
      <c r="R24" s="275">
        <f>SUM($H29:$H30)</f>
        <v>0</v>
      </c>
    </row>
    <row r="25">
      <c r="B25" s="161" t="s">
        <v>5</v>
      </c>
      <c r="C25" s="162">
        <f>IF(DAY(EOMONTH($B$1,0))&lt;=MAX(C$2:C24),"",IF(COUNTA($B$3:$B25)&lt;$C$1,"",IF(COUNTA($B$3:$B25)=$C$1,1,C24+1)))</f>
        <v>20</v>
      </c>
      <c r="D25" s="167">
        <v>0.3125</v>
      </c>
      <c r="E25" s="167">
        <v>0.5</v>
      </c>
      <c r="F25" s="167">
        <v>0.5208333333333334</v>
      </c>
      <c r="G25" s="167">
        <v>0.7083333333333334</v>
      </c>
      <c r="H25" s="167">
        <f>(E25-D25)+(G25-F25)</f>
        <v>0.375</v>
      </c>
      <c r="I25" s="168">
        <f>IF(SUM((E25-D25),(G25-F25))=0,"",(H25-IF($B25="V",$T$4,$T$3)))</f>
        <v>4.1666666666666685E-2</v>
      </c>
      <c r="J25" s="181"/>
      <c r="L25" s="271" t="s">
        <v>23</v>
      </c>
      <c r="M25" s="381">
        <f>SUM($I24:$I28)</f>
        <v>0.25000000000000006</v>
      </c>
      <c r="N25" s="275"/>
      <c r="O25" s="381"/>
      <c r="Q25" s="292" t="s">
        <v>29</v>
      </c>
      <c r="R25" s="293">
        <f>SUM(I29:I30)</f>
        <v>0</v>
      </c>
    </row>
    <row r="26">
      <c r="B26" s="161" t="s">
        <v>5</v>
      </c>
      <c r="C26" s="162">
        <f>IF(DAY(EOMONTH($B$1,0))&lt;=MAX(C$2:C25),"",IF(COUNTA($B$3:$B26)&lt;$C$1,"",IF(COUNTA($B$3:$B26)=$C$1,1,C25+1)))</f>
        <v>21</v>
      </c>
      <c r="D26" s="167">
        <v>0.3125</v>
      </c>
      <c r="E26" s="167">
        <v>0.5</v>
      </c>
      <c r="F26" s="167">
        <v>0.5208333333333334</v>
      </c>
      <c r="G26" s="167">
        <v>0.7083333333333334</v>
      </c>
      <c r="H26" s="167">
        <f>(E26-D26)+(G26-F26)</f>
        <v>0.375</v>
      </c>
      <c r="I26" s="168">
        <f>IF(SUM((E26-D126),(G26-F26))=0,"",(H26-IF($B26="V",$T$4,$T$3)))</f>
        <v>4.1666666666666685E-2</v>
      </c>
      <c r="J26" s="181"/>
      <c r="L26" s="269" t="s">
        <v>3</v>
      </c>
      <c r="M26" s="389"/>
      <c r="N26" s="276"/>
      <c r="O26" s="389"/>
      <c r="Q26" s="294" t="s">
        <v>30</v>
      </c>
      <c r="R26" s="295"/>
    </row>
    <row r="27">
      <c r="B27" s="161" t="s">
        <v>6</v>
      </c>
      <c r="C27" s="162">
        <f>IF(DAY(EOMONTH($B$1,0))&lt;=MAX(C$2:C26),"",IF(COUNTA($B$3:$B27)&lt;$C$1,"",IF(COUNTA($B$3:$B27)=$C$1,1,C26+1)))</f>
        <v>22</v>
      </c>
      <c r="D27" s="167">
        <v>0.3125</v>
      </c>
      <c r="E27" s="167">
        <v>0.5</v>
      </c>
      <c r="F27" s="167">
        <v>0.5208333333333334</v>
      </c>
      <c r="G27" s="167">
        <v>0.7083333333333334</v>
      </c>
      <c r="H27" s="167">
        <f>(E27-D27)+(G27-F27)</f>
        <v>0.375</v>
      </c>
      <c r="I27" s="168">
        <f>IF(SUM((E27-D27),(G27-F27))=0,"",(H27-IF($B27="V",$T$4,$T$3)))</f>
        <v>4.1666666666666685E-2</v>
      </c>
      <c r="J27" s="181"/>
      <c r="L27" s="277" t="s">
        <v>32</v>
      </c>
      <c r="M27" s="390"/>
      <c r="N27" s="181"/>
      <c r="O27" s="390"/>
      <c r="Q27" s="296" t="s">
        <v>3</v>
      </c>
      <c r="R27" s="309"/>
    </row>
    <row r="28">
      <c r="B28" s="161" t="s">
        <v>7</v>
      </c>
      <c r="C28" s="162">
        <f>IF(DAY(EOMONTH($B$1,0))&lt;=MAX(C$2:C27),"",IF(COUNTA($B$3:$B28)&lt;$C$1,"",IF(COUNTA($B$3:$B28)=$C$1,1,C27+1)))</f>
        <v>23</v>
      </c>
      <c r="D28" s="182">
        <v>0.3125</v>
      </c>
      <c r="E28" s="182">
        <v>0.5</v>
      </c>
      <c r="F28" s="182">
        <v>0.5208333333333334</v>
      </c>
      <c r="G28" s="182">
        <v>0.7083333333333334</v>
      </c>
      <c r="H28" s="182">
        <f>(E28-D28)+(G28-F28)</f>
        <v>0.375</v>
      </c>
      <c r="I28" s="183">
        <f>IF(SUM((E28-D28),(G28-F28))=0,"",(H28-IF($B28="V",$T$4,$T$3)))</f>
        <v>8.333333333333331E-2</v>
      </c>
      <c r="J28" s="184"/>
      <c r="L28" s="278" t="s">
        <v>24</v>
      </c>
      <c r="M28" s="391"/>
      <c r="N28" s="169"/>
      <c r="O28" s="391"/>
      <c r="Q28" s="296" t="s">
        <v>32</v>
      </c>
      <c r="R28" s="310"/>
    </row>
    <row r="29">
      <c r="B29" s="44" t="s">
        <v>8</v>
      </c>
      <c r="C29" s="69">
        <f>IF(DAY(EOMONTH($B$1,0))&lt;=MAX(C$2:C28),"",IF(COUNTA($B$3:$B29)&lt;$C$1,"",IF(COUNTA($B$3:$B29)=$C$1,1,C28+1)))</f>
        <v>24</v>
      </c>
      <c r="D29" s="72"/>
      <c r="E29" s="72"/>
      <c r="F29" s="72"/>
      <c r="G29" s="72"/>
      <c r="H29" s="72"/>
      <c r="I29" s="72"/>
      <c r="J29" s="60"/>
      <c r="M29" s="380"/>
      <c r="O29" s="380"/>
      <c r="Q29" s="311" t="s">
        <v>33</v>
      </c>
      <c r="R29" s="312"/>
    </row>
    <row r="30">
      <c r="B30" s="44" t="s">
        <v>9</v>
      </c>
      <c r="C30" s="69">
        <f>IF(DAY(EOMONTH($B$1,0))&lt;=MAX(C$2:C29),"",IF(COUNTA($B$3:$B30)&lt;$C$1,"",IF(COUNTA($B$3:$B30)=$C$1,1,C29+1)))</f>
        <v>25</v>
      </c>
      <c r="D30" s="63"/>
      <c r="E30" s="64"/>
      <c r="F30" s="64"/>
      <c r="G30" s="64"/>
      <c r="H30" s="64"/>
      <c r="I30" s="64"/>
      <c r="J30" s="64"/>
      <c r="M30" s="380"/>
      <c r="O30" s="380"/>
      <c r="Q30" s="313" t="s">
        <v>37</v>
      </c>
      <c r="R30" s="314"/>
    </row>
    <row r="31">
      <c r="B31" s="86" t="s">
        <v>4</v>
      </c>
      <c r="C31" s="87">
        <f>IF(DAY(EOMONTH($B$1,0))&lt;=MAX(C$2:C30),"",IF(COUNTA($B$3:$B31)&lt;$C$1,"",IF(COUNTA($B$3:$B31)=$C$1,1,C30+1)))</f>
        <v>26</v>
      </c>
      <c r="D31" s="156"/>
      <c r="E31" s="156"/>
      <c r="F31" s="156"/>
      <c r="G31" s="156"/>
      <c r="H31" s="156">
        <f>(E31-D31)+(G31-F31)</f>
        <v>0</v>
      </c>
      <c r="I31" s="157">
        <f>IF(SUM((E31-D31),(G31-F31))=0,"",(H31-IF($B31="V",$T$4,$T$3)))</f>
      </c>
      <c r="J31" s="158"/>
      <c r="L31" s="257" t="s">
        <v>26</v>
      </c>
      <c r="M31" s="392"/>
      <c r="N31" s="255"/>
      <c r="O31" s="392"/>
      <c r="Q31" s="245"/>
      <c r="R31" s="246">
        <f>SUM($H36:$H37)</f>
        <v>0</v>
      </c>
    </row>
    <row r="32">
      <c r="B32" s="86" t="s">
        <v>5</v>
      </c>
      <c r="C32" s="87">
        <f>IF(DAY(EOMONTH($B$1,0))&lt;=MAX(C$2:C31),"",IF(COUNTA($B$3:$B32)&lt;$C$1,"",IF(COUNTA($B$3:$B32)=$C$1,1,C31+1)))</f>
        <v>27</v>
      </c>
      <c r="D32" s="91"/>
      <c r="E32" s="91"/>
      <c r="F32" s="91"/>
      <c r="G32" s="91"/>
      <c r="H32" s="91">
        <f>(E32-D32)+(G32-F32)</f>
        <v>0</v>
      </c>
      <c r="I32" s="159">
        <f>IF(SUM((E32-D32),(G32-F32))=0,"",(H32-IF($B32="V",$T$4,$T$3)))</f>
      </c>
      <c r="J32" s="90"/>
      <c r="L32" s="254" t="s">
        <v>25</v>
      </c>
      <c r="M32" s="375"/>
      <c r="N32" s="246"/>
      <c r="O32" s="375"/>
      <c r="Q32" s="292" t="s">
        <v>29</v>
      </c>
      <c r="R32" s="293">
        <f>SUM(I36:I37)</f>
        <v>0</v>
      </c>
    </row>
    <row r="33">
      <c r="B33" s="86" t="s">
        <v>5</v>
      </c>
      <c r="C33" s="87">
        <f>IF(DAY(EOMONTH($B$1,0))&lt;=MAX(C$2:C32),"",IF(COUNTA($B$3:$B33)&lt;$C$1,"",IF(COUNTA($B$3:$B33)=$C$1,1,C32+1)))</f>
        <v>28</v>
      </c>
      <c r="D33" s="91"/>
      <c r="E33" s="91"/>
      <c r="F33" s="91"/>
      <c r="G33" s="91"/>
      <c r="H33" s="91">
        <f>(E33-D33)+(G33-F33)</f>
        <v>0</v>
      </c>
      <c r="I33" s="159">
        <f>IF(SUM((E33-D33),(G33-F33))=0,"",(H33-IF($B33="V",$T$4,$T$3)))</f>
      </c>
      <c r="J33" s="90"/>
      <c r="L33" s="248" t="s">
        <v>3</v>
      </c>
      <c r="M33" s="392"/>
      <c r="N33" s="255"/>
      <c r="O33" s="392"/>
      <c r="Q33" s="294" t="s">
        <v>30</v>
      </c>
      <c r="R33" s="295"/>
    </row>
    <row r="34">
      <c r="B34" s="86" t="s">
        <v>6</v>
      </c>
      <c r="C34" s="87">
        <f>IF(DAY(EOMONTH($B$1,0))&lt;=MAX(C$2:C33),"",IF(COUNTA($B$3:$B34)&lt;$C$1,"",IF(COUNTA($B$3:$B34)=$C$1,1,C33+1)))</f>
        <v>29</v>
      </c>
      <c r="D34" s="91"/>
      <c r="E34" s="91"/>
      <c r="F34" s="91"/>
      <c r="G34" s="91"/>
      <c r="H34" s="91">
        <f>(E34-D34)+(G34-F34)</f>
        <v>0</v>
      </c>
      <c r="I34" s="159">
        <f>IF(SUM((E34-D34),(G34-F34))=0,"",(H34-IF($B34="V",$T$4,$T$3)))</f>
      </c>
      <c r="J34" s="90"/>
      <c r="L34" s="256" t="s">
        <v>32</v>
      </c>
      <c r="M34" s="393"/>
      <c r="N34" s="90"/>
      <c r="O34" s="393"/>
      <c r="Q34" s="296" t="s">
        <v>3</v>
      </c>
      <c r="R34" s="309"/>
    </row>
    <row r="35">
      <c r="B35" s="86" t="s">
        <v>7</v>
      </c>
      <c r="C35" s="87">
        <f>IF(DAY(EOMONTH($B$1,0))&lt;=MAX(C$2:C34),"",IF(COUNTA($B$3:$B35)&lt;$C$1,"",IF(COUNTA($B$3:$B35)=$C$1,1,C34+1)))</f>
        <v>30</v>
      </c>
      <c r="D35" s="92"/>
      <c r="E35" s="92"/>
      <c r="F35" s="92"/>
      <c r="G35" s="92"/>
      <c r="H35" s="92">
        <f>(E35-D35)+(G35-F356)</f>
        <v>0</v>
      </c>
      <c r="I35" s="160">
        <f>IF(SUM((E35-D35),(G35-F35))=0,"",(H35-IF($B35="V",$T$4,$T$3)))</f>
      </c>
      <c r="J35" s="94"/>
      <c r="L35" s="252" t="s">
        <v>26</v>
      </c>
      <c r="M35" s="394"/>
      <c r="N35" s="257"/>
      <c r="O35" s="394"/>
      <c r="Q35" s="296" t="s">
        <v>32</v>
      </c>
      <c r="R35" s="310"/>
    </row>
    <row r="36">
      <c r="B36" s="44" t="s">
        <v>8</v>
      </c>
      <c r="C36" s="69">
        <f>IF(DAY(EOMONTH($B$1,0))&lt;=MAX(C$2:C35),"",IF(COUNTA($B$3:$B36)&lt;$C$1,"",IF(COUNTA($B$3:$B36)=$C$1,1,C35+1)))</f>
      </c>
      <c r="D36" s="72"/>
      <c r="E36" s="72"/>
      <c r="F36" s="72"/>
      <c r="G36" s="72"/>
      <c r="H36" s="72"/>
      <c r="I36" s="72"/>
      <c r="J36" s="60"/>
      <c r="M36" s="380"/>
      <c r="O36" s="380"/>
      <c r="Q36" s="311" t="s">
        <v>33</v>
      </c>
      <c r="R36" s="312"/>
    </row>
    <row r="37">
      <c r="B37" s="44" t="s">
        <v>9</v>
      </c>
      <c r="C37" s="69">
        <f>IF(DAY(EOMONTH($B$1,0))&lt;=MAX(C$2:C36),"",IF(COUNTA($B$3:$B37)&lt;$C$1,"",IF(COUNTA($B$3:$B37)=$C$1,1,C36+1)))</f>
      </c>
      <c r="D37" s="63"/>
      <c r="E37" s="64"/>
      <c r="F37" s="64"/>
      <c r="G37" s="64"/>
      <c r="H37" s="64"/>
      <c r="I37" s="64"/>
      <c r="J37" s="64"/>
      <c r="M37" s="380"/>
      <c r="O37" s="380"/>
      <c r="Q37" s="313" t="s">
        <v>36</v>
      </c>
      <c r="R37" s="314"/>
    </row>
    <row r="38">
      <c r="B38" s="161" t="s">
        <v>4</v>
      </c>
      <c r="C38" s="162">
        <f>IF(DAY(EOMONTH($B$1,0))&lt;=MAX(C$2:C37),"",IF(COUNTA($B$3:$B38)&lt;$C$1,"",IF(COUNTA($B$3:$B38)=$C$1,1,C37+1)))</f>
      </c>
      <c r="D38" s="163"/>
      <c r="E38" s="163"/>
      <c r="F38" s="163"/>
      <c r="G38" s="163"/>
      <c r="H38" s="163">
        <f>(E38-D38)+(G38-F38)</f>
        <v>0</v>
      </c>
      <c r="I38" s="164">
        <f>IF(SUM((E38-D38),(G38-F38))=0,"",(H38-IF($B38="V",$T$4,$T$3)))</f>
      </c>
      <c r="J38" s="165"/>
      <c r="L38" s="267" t="s">
        <v>28</v>
      </c>
      <c r="M38" s="390"/>
      <c r="N38" s="181"/>
      <c r="O38" s="390"/>
      <c r="Q38" s="274"/>
      <c r="R38" s="275">
        <f>SUM($H43:$H44)</f>
        <v>0</v>
      </c>
    </row>
    <row r="39">
      <c r="B39" s="166" t="s">
        <v>5</v>
      </c>
      <c r="C39" s="162">
        <f>IF(DAY(EOMONTH($B$1,0))&lt;=MAX(C$2:C38),"",IF(COUNTA($B$3:$B39)&lt;$C$1,"",IF(COUNTA($B$3:$B39)=$C$1,1,C38+1)))</f>
      </c>
      <c r="D39" s="167"/>
      <c r="E39" s="167"/>
      <c r="F39" s="167"/>
      <c r="G39" s="167"/>
      <c r="H39" s="167">
        <f>(E39-D39)+(G39-F39)</f>
        <v>0</v>
      </c>
      <c r="I39" s="168">
        <f>IF(SUM((E39-D39),(G39-F39))=0,"",(H39-IF($B39="V",$T$4,$T$3)))</f>
      </c>
      <c r="J39" s="169"/>
      <c r="L39" s="184" t="s">
        <v>27</v>
      </c>
      <c r="M39" s="395"/>
      <c r="N39" s="268"/>
      <c r="O39" s="395"/>
      <c r="Q39" s="292" t="s">
        <v>29</v>
      </c>
      <c r="R39" s="293">
        <f>SUM(I43:I44)</f>
        <v>0</v>
      </c>
    </row>
    <row r="40">
      <c r="L40" s="269" t="s">
        <v>3</v>
      </c>
      <c r="M40" s="396"/>
      <c r="N40" s="270"/>
      <c r="O40" s="396"/>
      <c r="Q40" s="294" t="s">
        <v>30</v>
      </c>
      <c r="R40" s="295"/>
    </row>
    <row r="41">
      <c r="L41" s="271" t="s">
        <v>32</v>
      </c>
      <c r="M41" s="397"/>
      <c r="N41" s="272"/>
      <c r="O41" s="397"/>
      <c r="Q41" s="296" t="s">
        <v>3</v>
      </c>
      <c r="R41" s="309"/>
    </row>
    <row r="42">
      <c r="L42" s="273" t="s">
        <v>28</v>
      </c>
      <c r="M42" s="397"/>
      <c r="N42" s="272"/>
      <c r="O42" s="397"/>
      <c r="Q42" s="296" t="s">
        <v>32</v>
      </c>
      <c r="R42" s="310"/>
    </row>
    <row r="43">
      <c r="Q43" s="311" t="s">
        <v>33</v>
      </c>
      <c r="R43" s="312"/>
    </row>
    <row r="44">
      <c r="Q44" s="313" t="s">
        <v>35</v>
      </c>
      <c r="R44" s="3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ColWidth="9.140625" defaultRowHeight="15" x14ac:dyDescent="0.25" outlineLevelRow="0" outlineLevelCol="0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 outlineLevelRow="0" outlineLevelCol="0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Haarlé</dc:creator>
  <cp:lastModifiedBy>Jacky Haarlé</cp:lastModifiedBy>
  <dcterms:created xsi:type="dcterms:W3CDTF">2022-09-16T04:21:57Z</dcterms:created>
  <dcterms:modified xsi:type="dcterms:W3CDTF">2022-09-19T17:11:37Z</dcterms:modified>
</cp:coreProperties>
</file>