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idyafavreau/Documents/"/>
    </mc:Choice>
  </mc:AlternateContent>
  <xr:revisionPtr revIDLastSave="0" documentId="8_{9FBC0EB6-F27D-0D48-A146-4E4E2F4D9C2B}" xr6:coauthVersionLast="47" xr6:coauthVersionMax="47" xr10:uidLastSave="{00000000-0000-0000-0000-000000000000}"/>
  <bookViews>
    <workbookView xWindow="480" yWindow="960" windowWidth="25040" windowHeight="13820" xr2:uid="{FD81BC91-78A4-E14D-AC86-408B0B50661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3" i="1" l="1"/>
  <c r="D23" i="1"/>
  <c r="K16" i="1"/>
  <c r="H22" i="1" s="1"/>
  <c r="J16" i="1"/>
  <c r="H21" i="1" s="1"/>
  <c r="H16" i="1"/>
  <c r="B16" i="1"/>
  <c r="L15" i="1"/>
  <c r="I15" i="1"/>
  <c r="C15" i="1"/>
  <c r="D15" i="1" s="1"/>
  <c r="E15" i="1" s="1"/>
  <c r="L14" i="1"/>
  <c r="I14" i="1"/>
  <c r="C14" i="1"/>
  <c r="L13" i="1"/>
  <c r="I13" i="1"/>
  <c r="C13" i="1"/>
  <c r="D13" i="1" s="1"/>
  <c r="L12" i="1"/>
  <c r="L16" i="1" s="1"/>
  <c r="I12" i="1"/>
  <c r="C12" i="1"/>
  <c r="I6" i="1"/>
  <c r="I20" i="1" s="1"/>
  <c r="C6" i="1"/>
  <c r="C7" i="1" s="1"/>
  <c r="C20" i="1" s="1"/>
  <c r="I16" i="1" l="1"/>
  <c r="D12" i="1"/>
  <c r="E12" i="1" s="1"/>
  <c r="B20" i="1"/>
  <c r="I22" i="1"/>
  <c r="I21" i="1"/>
  <c r="J21" i="1" s="1"/>
  <c r="J22" i="1"/>
  <c r="D20" i="1"/>
  <c r="C22" i="1"/>
  <c r="C21" i="1"/>
  <c r="I7" i="1"/>
  <c r="E13" i="1"/>
  <c r="D14" i="1"/>
  <c r="E14" i="1" s="1"/>
  <c r="H20" i="1"/>
  <c r="J20" i="1" s="1"/>
  <c r="C16" i="1"/>
  <c r="E16" i="1" l="1"/>
  <c r="B22" i="1" s="1"/>
  <c r="D22" i="1" s="1"/>
  <c r="D16" i="1"/>
  <c r="B21" i="1" s="1"/>
  <c r="D21" i="1" s="1"/>
  <c r="D24" i="1" s="1"/>
  <c r="J24" i="1"/>
</calcChain>
</file>

<file path=xl/sharedStrings.xml><?xml version="1.0" encoding="utf-8"?>
<sst xmlns="http://schemas.openxmlformats.org/spreadsheetml/2006/main" count="46" uniqueCount="24">
  <si>
    <t xml:space="preserve">salaire de base </t>
  </si>
  <si>
    <t xml:space="preserve">heures par semaines </t>
  </si>
  <si>
    <t>Horaire mensualisé</t>
  </si>
  <si>
    <t>Taux horaire</t>
  </si>
  <si>
    <t xml:space="preserve">SEMAINES </t>
  </si>
  <si>
    <t>Heures travaillées</t>
  </si>
  <si>
    <t>HC 10 %</t>
  </si>
  <si>
    <t>HC 25 %</t>
  </si>
  <si>
    <t>S1</t>
  </si>
  <si>
    <t>S2</t>
  </si>
  <si>
    <t>S3</t>
  </si>
  <si>
    <t>S4</t>
  </si>
  <si>
    <t>TOTAUX</t>
  </si>
  <si>
    <t>Base</t>
  </si>
  <si>
    <t>Taux</t>
  </si>
  <si>
    <t>A payer</t>
  </si>
  <si>
    <t>A déduire</t>
  </si>
  <si>
    <t xml:space="preserve">Salaire de base </t>
  </si>
  <si>
    <t>TOTAL BRUT</t>
  </si>
  <si>
    <t>LES HEURES SUPPLEMENTAIRES</t>
  </si>
  <si>
    <t>NB HS</t>
  </si>
  <si>
    <t>HS 25 %</t>
  </si>
  <si>
    <t>HS 50 %</t>
  </si>
  <si>
    <t>HEURES STRUCT.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</si>
</sst>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6" formatCode="_-* #,##0.00\ _€_-;\-* #,##0.00\ _€_-;_-* &quot;-&quot;??\ _€_-;_-@_-"/>
    <numFmt numFmtId="167" formatCode="_ * #,##0.00_)\ _€_ ;_ * \(#,##0.00\)\ _€_ ;_ * &quot;-&quot;??_)\ _€_ ;_ @_ "/>
    <numFmt numFmtId="168" formatCode="General\ &quot;H&quot;"/>
    <numFmt numFmtId="169" formatCode="0.00\ &quot;H&quot;"/>
  </numFmts>
  <fonts count="4">
    <font>
      <sz val="10"/>
      <color theme="1"/>
      <name val="ArialMT"/>
      <family val="2"/>
    </font>
    <font>
      <sz val="10"/>
      <color theme="1"/>
      <name val="ArialMT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0" xfId="0" applyFont="1" applyFill="1"/>
    <xf numFmtId="0" fontId="2" fillId="0" borderId="0" xfId="0" applyFont="1"/>
    <xf numFmtId="0" fontId="3" fillId="0" borderId="0" xfId="0" applyFont="1"/>
    <xf numFmtId="9" fontId="3" fillId="0" borderId="0" xfId="0" applyNumberFormat="1" applyFont="1"/>
    <xf numFmtId="0" fontId="3" fillId="3" borderId="0" xfId="0" applyFont="1" applyFill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43" fontId="3" fillId="0" borderId="0" xfId="1" applyFont="1" applyBorder="1" applyAlignment="1">
      <alignment horizontal="right"/>
    </xf>
    <xf numFmtId="44" fontId="3" fillId="0" borderId="0" xfId="0" applyNumberFormat="1" applyFont="1" applyAlignment="1">
      <alignment horizontal="center"/>
    </xf>
    <xf numFmtId="9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2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vertical="center"/>
    </xf>
    <xf numFmtId="166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wrapText="1"/>
    </xf>
    <xf numFmtId="168" fontId="3" fillId="3" borderId="1" xfId="0" applyNumberFormat="1" applyFont="1" applyFill="1" applyBorder="1" applyAlignment="1">
      <alignment horizontal="center" vertical="center" wrapText="1"/>
    </xf>
    <xf numFmtId="168" fontId="3" fillId="0" borderId="1" xfId="0" applyNumberFormat="1" applyFont="1" applyBorder="1" applyAlignment="1">
      <alignment horizontal="center" vertical="center" wrapText="1"/>
    </xf>
    <xf numFmtId="168" fontId="3" fillId="0" borderId="1" xfId="0" applyNumberFormat="1" applyFont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3D1C1-639E-9940-8FA9-A4E5CADA8EA4}">
  <dimension ref="A1:L24"/>
  <sheetViews>
    <sheetView showGridLines="0" tabSelected="1" topLeftCell="A2" workbookViewId="0">
      <selection activeCell="J12" sqref="J12"/>
    </sheetView>
  </sheetViews>
  <sheetFormatPr baseColWidth="10" defaultColWidth="10.83203125" defaultRowHeight="12"/>
  <cols>
    <col min="1" max="1" width="18.33203125" style="3" customWidth="1"/>
    <col min="2" max="5" width="12.83203125" style="3" customWidth="1"/>
    <col min="6" max="6" width="15.83203125" style="3" customWidth="1"/>
    <col min="7" max="7" width="18.33203125" style="3" customWidth="1"/>
    <col min="8" max="12" width="12.83203125" style="3" customWidth="1"/>
    <col min="13" max="16384" width="10.83203125" style="3"/>
  </cols>
  <sheetData>
    <row r="1" spans="1:12">
      <c r="A1" s="1" t="s">
        <v>19</v>
      </c>
      <c r="B1" s="1"/>
      <c r="C1" s="2"/>
      <c r="D1" s="2"/>
      <c r="E1" s="2"/>
      <c r="F1" s="2"/>
      <c r="G1" s="2"/>
      <c r="H1" s="2"/>
      <c r="I1" s="2"/>
      <c r="J1" s="2"/>
      <c r="K1" s="2"/>
    </row>
    <row r="4" spans="1:12">
      <c r="A4" s="3" t="s">
        <v>0</v>
      </c>
      <c r="C4" s="5">
        <v>1570</v>
      </c>
      <c r="G4" s="3" t="s">
        <v>0</v>
      </c>
      <c r="I4" s="5">
        <v>1300</v>
      </c>
    </row>
    <row r="5" spans="1:12">
      <c r="A5" s="3" t="s">
        <v>1</v>
      </c>
      <c r="C5" s="5">
        <v>35</v>
      </c>
      <c r="G5" s="3" t="s">
        <v>1</v>
      </c>
      <c r="I5" s="5">
        <v>39</v>
      </c>
    </row>
    <row r="6" spans="1:12">
      <c r="A6" s="6" t="s">
        <v>2</v>
      </c>
      <c r="C6" s="8">
        <f>(C5*52)/12</f>
        <v>151.66666666666666</v>
      </c>
      <c r="E6" s="7"/>
      <c r="F6" s="7"/>
      <c r="G6" s="6" t="s">
        <v>2</v>
      </c>
      <c r="I6" s="8">
        <f>(I5*52)/12</f>
        <v>169</v>
      </c>
    </row>
    <row r="7" spans="1:12">
      <c r="A7" s="6" t="s">
        <v>3</v>
      </c>
      <c r="C7" s="9">
        <f>C4/C6</f>
        <v>10.351648351648352</v>
      </c>
      <c r="E7" s="10"/>
      <c r="F7" s="11"/>
      <c r="G7" s="6" t="s">
        <v>3</v>
      </c>
      <c r="I7" s="9">
        <f>+I4/I6</f>
        <v>7.6923076923076925</v>
      </c>
    </row>
    <row r="8" spans="1:12">
      <c r="A8" s="6"/>
      <c r="C8" s="9"/>
      <c r="E8" s="10"/>
      <c r="F8" s="11"/>
    </row>
    <row r="9" spans="1:12">
      <c r="C9" s="4"/>
    </row>
    <row r="10" spans="1:12">
      <c r="C10" s="4"/>
    </row>
    <row r="11" spans="1:12" ht="26">
      <c r="A11" s="12" t="s">
        <v>4</v>
      </c>
      <c r="B11" s="12" t="s">
        <v>5</v>
      </c>
      <c r="C11" s="12" t="s">
        <v>20</v>
      </c>
      <c r="D11" s="12" t="s">
        <v>21</v>
      </c>
      <c r="E11" s="12" t="s">
        <v>22</v>
      </c>
      <c r="F11" s="13"/>
      <c r="G11" s="12" t="s">
        <v>4</v>
      </c>
      <c r="H11" s="12" t="s">
        <v>5</v>
      </c>
      <c r="I11" s="12" t="s">
        <v>20</v>
      </c>
      <c r="J11" s="12" t="s">
        <v>21</v>
      </c>
      <c r="K11" s="12" t="s">
        <v>22</v>
      </c>
      <c r="L11" s="22" t="s">
        <v>23</v>
      </c>
    </row>
    <row r="12" spans="1:12" ht="25" customHeight="1">
      <c r="A12" s="14" t="s">
        <v>8</v>
      </c>
      <c r="B12" s="23">
        <v>41</v>
      </c>
      <c r="C12" s="24">
        <f>B12-C$5</f>
        <v>6</v>
      </c>
      <c r="D12" s="24">
        <f>IF(C12&lt;=8,C12,8)</f>
        <v>6</v>
      </c>
      <c r="E12" s="24">
        <f>IF(C12&gt;D12,C12-D12,0)</f>
        <v>0</v>
      </c>
      <c r="F12" s="13"/>
      <c r="G12" s="14" t="s">
        <v>8</v>
      </c>
      <c r="H12" s="23">
        <v>44</v>
      </c>
      <c r="I12" s="24">
        <f>H12-I$5</f>
        <v>5</v>
      </c>
      <c r="J12" s="24"/>
      <c r="K12" s="24"/>
      <c r="L12" s="25">
        <f>I$5-35</f>
        <v>4</v>
      </c>
    </row>
    <row r="13" spans="1:12" ht="25" customHeight="1">
      <c r="A13" s="14" t="s">
        <v>9</v>
      </c>
      <c r="B13" s="23">
        <v>42</v>
      </c>
      <c r="C13" s="24">
        <f>B13-C$5</f>
        <v>7</v>
      </c>
      <c r="D13" s="24">
        <f t="shared" ref="D13:D15" si="0">IF(C13&lt;=8,C13,8)</f>
        <v>7</v>
      </c>
      <c r="E13" s="24">
        <f>IF(C13&gt;D13,C13-D13,0)</f>
        <v>0</v>
      </c>
      <c r="F13" s="13"/>
      <c r="G13" s="14" t="s">
        <v>9</v>
      </c>
      <c r="H13" s="23">
        <v>40</v>
      </c>
      <c r="I13" s="24">
        <f t="shared" ref="I13:I15" si="1">H13-I$5</f>
        <v>1</v>
      </c>
      <c r="J13" s="24"/>
      <c r="K13" s="24"/>
      <c r="L13" s="25">
        <f t="shared" ref="L13:L15" si="2">I$5-35</f>
        <v>4</v>
      </c>
    </row>
    <row r="14" spans="1:12" ht="25" customHeight="1">
      <c r="A14" s="14" t="s">
        <v>10</v>
      </c>
      <c r="B14" s="23">
        <v>35</v>
      </c>
      <c r="C14" s="24">
        <f>B14-C$5</f>
        <v>0</v>
      </c>
      <c r="D14" s="24">
        <f t="shared" si="0"/>
        <v>0</v>
      </c>
      <c r="E14" s="24">
        <f>IF(C14&gt;D14,C14-D14,0)</f>
        <v>0</v>
      </c>
      <c r="F14" s="13"/>
      <c r="G14" s="14" t="s">
        <v>10</v>
      </c>
      <c r="H14" s="23">
        <v>39</v>
      </c>
      <c r="I14" s="24">
        <f t="shared" si="1"/>
        <v>0</v>
      </c>
      <c r="J14" s="24"/>
      <c r="K14" s="24"/>
      <c r="L14" s="25">
        <f t="shared" si="2"/>
        <v>4</v>
      </c>
    </row>
    <row r="15" spans="1:12" ht="25" customHeight="1">
      <c r="A15" s="14" t="s">
        <v>11</v>
      </c>
      <c r="B15" s="23">
        <v>45</v>
      </c>
      <c r="C15" s="24">
        <f>B15-C$5</f>
        <v>10</v>
      </c>
      <c r="D15" s="24">
        <f t="shared" si="0"/>
        <v>8</v>
      </c>
      <c r="E15" s="24">
        <f>IF(C15&gt;D15,C15-D15,0)</f>
        <v>2</v>
      </c>
      <c r="F15" s="13"/>
      <c r="G15" s="14" t="s">
        <v>11</v>
      </c>
      <c r="H15" s="23">
        <v>42</v>
      </c>
      <c r="I15" s="24">
        <f t="shared" si="1"/>
        <v>3</v>
      </c>
      <c r="J15" s="24"/>
      <c r="K15" s="24"/>
      <c r="L15" s="25">
        <f t="shared" si="2"/>
        <v>4</v>
      </c>
    </row>
    <row r="16" spans="1:12" ht="25" customHeight="1">
      <c r="A16" s="14" t="s">
        <v>12</v>
      </c>
      <c r="B16" s="24">
        <f>SUM(B12:B15)</f>
        <v>163</v>
      </c>
      <c r="C16" s="24">
        <f>SUM(C12:C15)</f>
        <v>23</v>
      </c>
      <c r="D16" s="24">
        <f>SUM(D12:D15)</f>
        <v>21</v>
      </c>
      <c r="E16" s="24">
        <f>SUM(E12:E15)</f>
        <v>2</v>
      </c>
      <c r="F16" s="13"/>
      <c r="G16" s="14" t="s">
        <v>12</v>
      </c>
      <c r="H16" s="24">
        <f>SUM(H12:H15)</f>
        <v>165</v>
      </c>
      <c r="I16" s="24">
        <f>SUM(I12:I15)</f>
        <v>9</v>
      </c>
      <c r="J16" s="24">
        <f>SUM(J12:J15)</f>
        <v>0</v>
      </c>
      <c r="K16" s="24">
        <f>SUM(K12:K15)</f>
        <v>0</v>
      </c>
      <c r="L16" s="26">
        <f>L12*52/12</f>
        <v>17.333333333333332</v>
      </c>
    </row>
    <row r="19" spans="1:11" ht="25" customHeight="1">
      <c r="A19" s="15"/>
      <c r="B19" s="16" t="s">
        <v>13</v>
      </c>
      <c r="C19" s="16" t="s">
        <v>14</v>
      </c>
      <c r="D19" s="16" t="s">
        <v>15</v>
      </c>
      <c r="E19" s="16" t="s">
        <v>16</v>
      </c>
      <c r="G19" s="15"/>
      <c r="H19" s="16" t="s">
        <v>13</v>
      </c>
      <c r="I19" s="16" t="s">
        <v>14</v>
      </c>
      <c r="J19" s="16" t="s">
        <v>15</v>
      </c>
      <c r="K19" s="16" t="s">
        <v>16</v>
      </c>
    </row>
    <row r="20" spans="1:11" ht="25" customHeight="1">
      <c r="A20" s="17" t="s">
        <v>17</v>
      </c>
      <c r="B20" s="18">
        <f>C6</f>
        <v>151.66666666666666</v>
      </c>
      <c r="C20" s="19">
        <f>C7</f>
        <v>10.351648351648352</v>
      </c>
      <c r="D20" s="20">
        <f>B20*C20</f>
        <v>1570</v>
      </c>
      <c r="E20" s="20"/>
      <c r="G20" s="17" t="s">
        <v>17</v>
      </c>
      <c r="H20" s="18">
        <f>I6</f>
        <v>169</v>
      </c>
      <c r="I20" s="19">
        <f>I4/I6</f>
        <v>7.6923076923076925</v>
      </c>
      <c r="J20" s="20">
        <f>H20*I20</f>
        <v>1300</v>
      </c>
      <c r="K20" s="20"/>
    </row>
    <row r="21" spans="1:11" ht="25" customHeight="1">
      <c r="A21" s="17" t="s">
        <v>21</v>
      </c>
      <c r="B21" s="18">
        <f>+D16</f>
        <v>21</v>
      </c>
      <c r="C21" s="21">
        <f>C20*125%</f>
        <v>12.93956043956044</v>
      </c>
      <c r="D21" s="20">
        <f>B21*C21</f>
        <v>271.73076923076923</v>
      </c>
      <c r="E21" s="20"/>
      <c r="G21" s="17" t="s">
        <v>6</v>
      </c>
      <c r="H21" s="18">
        <f>+J16</f>
        <v>0</v>
      </c>
      <c r="I21" s="21">
        <f>I20*110%</f>
        <v>8.4615384615384617</v>
      </c>
      <c r="J21" s="20">
        <f>H21*I21</f>
        <v>0</v>
      </c>
      <c r="K21" s="20"/>
    </row>
    <row r="22" spans="1:11" ht="25" customHeight="1">
      <c r="A22" s="17" t="s">
        <v>22</v>
      </c>
      <c r="B22" s="18">
        <f>+E16</f>
        <v>2</v>
      </c>
      <c r="C22" s="21">
        <f>C20*150%</f>
        <v>15.527472527472529</v>
      </c>
      <c r="D22" s="20">
        <f>B22*C22</f>
        <v>31.054945054945058</v>
      </c>
      <c r="E22" s="20"/>
      <c r="G22" s="17" t="s">
        <v>7</v>
      </c>
      <c r="H22" s="18">
        <f>+K16</f>
        <v>0</v>
      </c>
      <c r="I22" s="21">
        <f>I20*125%</f>
        <v>9.615384615384615</v>
      </c>
      <c r="J22" s="20">
        <f>H22*I22</f>
        <v>0</v>
      </c>
      <c r="K22" s="20"/>
    </row>
    <row r="23" spans="1:11" ht="25" customHeight="1">
      <c r="A23" s="17"/>
      <c r="B23" s="16"/>
      <c r="C23" s="17"/>
      <c r="D23" s="20">
        <f>B23*C23</f>
        <v>0</v>
      </c>
      <c r="E23" s="16"/>
      <c r="G23" s="17"/>
      <c r="H23" s="16"/>
      <c r="I23" s="17"/>
      <c r="J23" s="20">
        <f>H23*I23</f>
        <v>0</v>
      </c>
      <c r="K23" s="16"/>
    </row>
    <row r="24" spans="1:11" ht="25" customHeight="1">
      <c r="A24" s="17" t="s">
        <v>18</v>
      </c>
      <c r="B24" s="17"/>
      <c r="C24" s="16"/>
      <c r="D24" s="20">
        <f>SUM(D20:D23)</f>
        <v>1872.7857142857144</v>
      </c>
      <c r="E24" s="20"/>
      <c r="G24" s="17" t="s">
        <v>18</v>
      </c>
      <c r="H24" s="17"/>
      <c r="I24" s="16"/>
      <c r="J24" s="20">
        <f>SUM(J20:J23)</f>
        <v>1300</v>
      </c>
      <c r="K24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2023-05-26T17:50:45Z</dcterms:created>
  <dcterms:modified xsi:type="dcterms:W3CDTF">2023-05-26T17:51:26Z</dcterms:modified>
</cp:coreProperties>
</file>