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3995" windowHeight="4620"/>
  </bookViews>
  <sheets>
    <sheet name="formule" sheetId="12" r:id="rId1"/>
    <sheet name="prel empt cb BP" sheetId="5" r:id="rId2"/>
    <sheet name="CLT2" sheetId="9" r:id="rId3"/>
    <sheet name="chaege" sheetId="14" r:id="rId4"/>
    <sheet name="fr filtre" sheetId="15" r:id="rId5"/>
  </sheets>
  <definedNames>
    <definedName name="_xlnm._FilterDatabase" localSheetId="2" hidden="1">'CLT2'!$C$6:$D$162</definedName>
    <definedName name="_xlnm._FilterDatabase" localSheetId="4" hidden="1">'fr filtre'!$B$6:$C$90</definedName>
  </definedNames>
  <calcPr calcId="125725"/>
</workbook>
</file>

<file path=xl/calcChain.xml><?xml version="1.0" encoding="utf-8"?>
<calcChain xmlns="http://schemas.openxmlformats.org/spreadsheetml/2006/main">
  <c r="K3" i="9"/>
  <c r="B162"/>
  <c r="B158"/>
  <c r="B157"/>
  <c r="B156"/>
  <c r="B155"/>
  <c r="B154"/>
  <c r="B153"/>
  <c r="B152"/>
  <c r="B151"/>
  <c r="B150"/>
  <c r="B149"/>
  <c r="B147"/>
  <c r="B146"/>
  <c r="B142"/>
  <c r="B141"/>
  <c r="B140"/>
  <c r="B139"/>
  <c r="B136"/>
  <c r="B135"/>
  <c r="B131"/>
  <c r="B130"/>
  <c r="B129"/>
  <c r="B127"/>
  <c r="B115"/>
  <c r="B109"/>
  <c r="B107"/>
  <c r="B106"/>
  <c r="B105"/>
  <c r="B90"/>
  <c r="B88"/>
  <c r="B87"/>
  <c r="B86"/>
  <c r="B85"/>
  <c r="B77"/>
  <c r="B71"/>
  <c r="B67"/>
  <c r="B66"/>
  <c r="B65"/>
  <c r="B64"/>
  <c r="B63"/>
  <c r="B62"/>
  <c r="B61"/>
  <c r="B60"/>
  <c r="B58"/>
  <c r="B57"/>
  <c r="B56"/>
  <c r="B55"/>
  <c r="B50"/>
  <c r="B49"/>
  <c r="B48"/>
  <c r="B31"/>
  <c r="B25"/>
  <c r="B24"/>
  <c r="B22"/>
  <c r="B18"/>
  <c r="B17"/>
  <c r="B11"/>
  <c r="B10"/>
  <c r="B9"/>
  <c r="B8"/>
  <c r="B7"/>
  <c r="B5" i="15"/>
  <c r="I94"/>
  <c r="I95" s="1"/>
  <c r="H94"/>
  <c r="J94" s="1"/>
  <c r="J95" s="1"/>
  <c r="H95" l="1"/>
  <c r="J165" i="9" l="1"/>
  <c r="I165"/>
  <c r="I167" s="1"/>
  <c r="I171" s="1"/>
  <c r="C5"/>
  <c r="C26" i="14"/>
  <c r="C21"/>
  <c r="E5" i="9" l="1"/>
</calcChain>
</file>

<file path=xl/sharedStrings.xml><?xml version="1.0" encoding="utf-8"?>
<sst xmlns="http://schemas.openxmlformats.org/spreadsheetml/2006/main" count="1737" uniqueCount="822">
  <si>
    <t>Echéance</t>
  </si>
  <si>
    <t>CJ</t>
  </si>
  <si>
    <t>Compte</t>
  </si>
  <si>
    <t>Ecriture</t>
  </si>
  <si>
    <t>Intitulé</t>
  </si>
  <si>
    <t>Libellé</t>
  </si>
  <si>
    <t>Facture</t>
  </si>
  <si>
    <t>Règlement</t>
  </si>
  <si>
    <t>Solde</t>
  </si>
  <si>
    <t/>
  </si>
  <si>
    <t>Total général</t>
  </si>
  <si>
    <t>01/01/2008</t>
  </si>
  <si>
    <t>08000100</t>
  </si>
  <si>
    <t>FOURNISSEURS DIVERS</t>
  </si>
  <si>
    <t>LA PROTECTION TECHNIQUE F71067</t>
  </si>
  <si>
    <t>01/05/2010</t>
  </si>
  <si>
    <t>08067000</t>
  </si>
  <si>
    <t>FRANFINANCE</t>
  </si>
  <si>
    <t xml:space="preserve">FRANFINANCE                   </t>
  </si>
  <si>
    <t>08074000</t>
  </si>
  <si>
    <t>SARL GRENKE</t>
  </si>
  <si>
    <t xml:space="preserve">SARL GRENKE COPIEUR           </t>
  </si>
  <si>
    <t>08192600</t>
  </si>
  <si>
    <t>04/05/2010</t>
  </si>
  <si>
    <t>SEC</t>
  </si>
  <si>
    <t xml:space="preserve">31347  SEC                    </t>
  </si>
  <si>
    <t>05/01/2010</t>
  </si>
  <si>
    <t>08032900</t>
  </si>
  <si>
    <t>TECHNOLOGIES 2020</t>
  </si>
  <si>
    <t xml:space="preserve">2010010337  TECHNOLOGIES 2020 </t>
  </si>
  <si>
    <t>08130800</t>
  </si>
  <si>
    <t>03/05/2010</t>
  </si>
  <si>
    <t>MALERBA</t>
  </si>
  <si>
    <t xml:space="preserve">801425  MALERBA               </t>
  </si>
  <si>
    <t>05/12/2008</t>
  </si>
  <si>
    <t>08033500</t>
  </si>
  <si>
    <t>COFICABAIL</t>
  </si>
  <si>
    <t>COFICA BAIL</t>
  </si>
  <si>
    <t>07/05/2010</t>
  </si>
  <si>
    <t>08250400</t>
  </si>
  <si>
    <t>FAYARD VOYAGE</t>
  </si>
  <si>
    <t xml:space="preserve">FAYARD VOYAGE                 </t>
  </si>
  <si>
    <t>15/12/2009</t>
  </si>
  <si>
    <t>30/11/2009</t>
  </si>
  <si>
    <t>31/12/2009</t>
  </si>
  <si>
    <t>31/01/2010</t>
  </si>
  <si>
    <t>15/03/2010</t>
  </si>
  <si>
    <t>28/02/2010</t>
  </si>
  <si>
    <t>31/03/2010</t>
  </si>
  <si>
    <t>10/05/2010</t>
  </si>
  <si>
    <t>30/04/2010</t>
  </si>
  <si>
    <t>31/05/2010</t>
  </si>
  <si>
    <t>08243800</t>
  </si>
  <si>
    <t>09/07/2009</t>
  </si>
  <si>
    <t>MDL</t>
  </si>
  <si>
    <t xml:space="preserve">32682  MDL                    </t>
  </si>
  <si>
    <t>08014600</t>
  </si>
  <si>
    <t>04/12/2009</t>
  </si>
  <si>
    <t>ATEC</t>
  </si>
  <si>
    <t xml:space="preserve">AT/416  ATEC                  </t>
  </si>
  <si>
    <t>090705/011016 MAURICE BIDOUILH</t>
  </si>
  <si>
    <t>08169500</t>
  </si>
  <si>
    <t>18/11/2009</t>
  </si>
  <si>
    <t>PLASTIBAIE</t>
  </si>
  <si>
    <t xml:space="preserve">20091100095  PLASTIBAIE       </t>
  </si>
  <si>
    <t>10/03/2010</t>
  </si>
  <si>
    <t>08193000</t>
  </si>
  <si>
    <t>21/01/2010</t>
  </si>
  <si>
    <t>SIRANDRE</t>
  </si>
  <si>
    <t xml:space="preserve">61778  SIRANDRE               </t>
  </si>
  <si>
    <t>08248900</t>
  </si>
  <si>
    <t>GDALLE</t>
  </si>
  <si>
    <t xml:space="preserve">20091214  GDALLE              </t>
  </si>
  <si>
    <t>08070400</t>
  </si>
  <si>
    <t>18/02/2010</t>
  </si>
  <si>
    <t>GARAGE DES PINS</t>
  </si>
  <si>
    <t xml:space="preserve">471729  GARAGE DES PINS       </t>
  </si>
  <si>
    <t>08249800</t>
  </si>
  <si>
    <t>04/02/2010</t>
  </si>
  <si>
    <t>ADECCO</t>
  </si>
  <si>
    <t xml:space="preserve">141/60719/10  ADECCO          </t>
  </si>
  <si>
    <t>08250200</t>
  </si>
  <si>
    <t>ALAIN GILLES GROUP</t>
  </si>
  <si>
    <t xml:space="preserve">02782  ALAIN GILLES GROUP     </t>
  </si>
  <si>
    <t>08030140</t>
  </si>
  <si>
    <t>26/03/2010</t>
  </si>
  <si>
    <t>CARMIN</t>
  </si>
  <si>
    <t xml:space="preserve">00001147  CARMIN              </t>
  </si>
  <si>
    <t>08051000</t>
  </si>
  <si>
    <t>EFPE</t>
  </si>
  <si>
    <t xml:space="preserve">10E00069  EFPE                </t>
  </si>
  <si>
    <t>08249100</t>
  </si>
  <si>
    <t>25/03/2010</t>
  </si>
  <si>
    <t>SMMI</t>
  </si>
  <si>
    <t xml:space="preserve">1003255  SMMI                 </t>
  </si>
  <si>
    <t>08024700</t>
  </si>
  <si>
    <t>BONNET</t>
  </si>
  <si>
    <t xml:space="preserve">100401480  BONNET             </t>
  </si>
  <si>
    <t>08161800</t>
  </si>
  <si>
    <t>11/05/2010</t>
  </si>
  <si>
    <t>PERIMETRE</t>
  </si>
  <si>
    <t xml:space="preserve">4400034475  PERIMETRE         </t>
  </si>
  <si>
    <t>08202300</t>
  </si>
  <si>
    <t>TECH'OUTILLAGE</t>
  </si>
  <si>
    <t xml:space="preserve">002986  TECH'OUTILLAGE        </t>
  </si>
  <si>
    <t>08250500</t>
  </si>
  <si>
    <t>26/04/2010</t>
  </si>
  <si>
    <t>RAIDELET</t>
  </si>
  <si>
    <t xml:space="preserve">F10/135  RAIDELET             </t>
  </si>
  <si>
    <t>10/07/2010</t>
  </si>
  <si>
    <t xml:space="preserve">TECHNOLOGIES 2020             </t>
  </si>
  <si>
    <t>08076400</t>
  </si>
  <si>
    <t>20/05/2010</t>
  </si>
  <si>
    <t>GUILLON</t>
  </si>
  <si>
    <t xml:space="preserve">101546  GUILLON               </t>
  </si>
  <si>
    <t>11/03/2009</t>
  </si>
  <si>
    <t>08150300</t>
  </si>
  <si>
    <t>OSEO FINANCEMENT</t>
  </si>
  <si>
    <t xml:space="preserve">OSEO FINANCEMENT              </t>
  </si>
  <si>
    <t>08250000</t>
  </si>
  <si>
    <t>12/03/2010</t>
  </si>
  <si>
    <t>GUNNEBO</t>
  </si>
  <si>
    <t xml:space="preserve">90077199  GUNNEBO             </t>
  </si>
  <si>
    <t>08208000</t>
  </si>
  <si>
    <t>SCI TOMASO</t>
  </si>
  <si>
    <t xml:space="preserve">25  SCI TOMASO                </t>
  </si>
  <si>
    <t>08251000</t>
  </si>
  <si>
    <t>ISOR</t>
  </si>
  <si>
    <t>04/000926  ISOR NETTOYAGE CEMA</t>
  </si>
  <si>
    <t>16/07/2010</t>
  </si>
  <si>
    <t>08052000</t>
  </si>
  <si>
    <t>ESPACE BARRIERE</t>
  </si>
  <si>
    <t xml:space="preserve">0498068  ESPACE BARRIERE      </t>
  </si>
  <si>
    <t>08209500</t>
  </si>
  <si>
    <t>18/05/2010</t>
  </si>
  <si>
    <t>TWENTY ONE SYSTEM'S</t>
  </si>
  <si>
    <t xml:space="preserve">02939  TWENTY ONE SYSTEM'S    </t>
  </si>
  <si>
    <t>08137100</t>
  </si>
  <si>
    <t>21/05/2010</t>
  </si>
  <si>
    <t>MT 38</t>
  </si>
  <si>
    <t xml:space="preserve">87689  MT 38                  </t>
  </si>
  <si>
    <t>08191100</t>
  </si>
  <si>
    <t>SATURNE</t>
  </si>
  <si>
    <t>08014200</t>
  </si>
  <si>
    <t>23/02/2010</t>
  </si>
  <si>
    <t>ARIANE PROTECTION</t>
  </si>
  <si>
    <t xml:space="preserve">00027944  ARIANE PROTECTION   </t>
  </si>
  <si>
    <t>25/09/2009</t>
  </si>
  <si>
    <t xml:space="preserve">9519031  GAMM VERT            </t>
  </si>
  <si>
    <t>27/05/2010</t>
  </si>
  <si>
    <t>08251100</t>
  </si>
  <si>
    <t>ATELIER 14</t>
  </si>
  <si>
    <t xml:space="preserve">ATELIER 14                    </t>
  </si>
  <si>
    <t>08181000</t>
  </si>
  <si>
    <t>28/04/2010</t>
  </si>
  <si>
    <t>RAJA</t>
  </si>
  <si>
    <t xml:space="preserve">256532  RAJA                  </t>
  </si>
  <si>
    <t>08123500</t>
  </si>
  <si>
    <t>29/04/2010</t>
  </si>
  <si>
    <t>LIOGIER BURO+</t>
  </si>
  <si>
    <t xml:space="preserve">99794994  LIOGIER BURO+       </t>
  </si>
  <si>
    <t>30/03/2010</t>
  </si>
  <si>
    <t>08249000</t>
  </si>
  <si>
    <t>05/02/2010</t>
  </si>
  <si>
    <t>PRISMA</t>
  </si>
  <si>
    <t xml:space="preserve">17585  PRISMA                 </t>
  </si>
  <si>
    <t>08015000</t>
  </si>
  <si>
    <t>A2 M</t>
  </si>
  <si>
    <t xml:space="preserve">21003101  A2 M gresy sur aix  </t>
  </si>
  <si>
    <t>08211000</t>
  </si>
  <si>
    <t>VACHEZ INDUSTRIE SARL</t>
  </si>
  <si>
    <t xml:space="preserve">012856  VACHEZ INDUSTRIE SARL </t>
  </si>
  <si>
    <t>08245800</t>
  </si>
  <si>
    <t>04/03/2010</t>
  </si>
  <si>
    <t>ADKOTec</t>
  </si>
  <si>
    <t xml:space="preserve">3712010  ADKOTec              </t>
  </si>
  <si>
    <t>08250300</t>
  </si>
  <si>
    <t>22/03/2010</t>
  </si>
  <si>
    <t>LEROY MERLIN</t>
  </si>
  <si>
    <t xml:space="preserve">0002041997573  LEROY MERLIN   </t>
  </si>
  <si>
    <t>08250700</t>
  </si>
  <si>
    <t>CONSTRUCTION SAVOYARDE</t>
  </si>
  <si>
    <t>1003044  CONSTRUCTION SAVOYARD</t>
  </si>
  <si>
    <t>08247000</t>
  </si>
  <si>
    <t>ROLLAND SARL</t>
  </si>
  <si>
    <t xml:space="preserve">10040014  ROLLAND SARL        </t>
  </si>
  <si>
    <t>08250600</t>
  </si>
  <si>
    <t>RAVASCO SARL</t>
  </si>
  <si>
    <t xml:space="preserve">10/03/02  RAVASCO SARL        </t>
  </si>
  <si>
    <t>30/06/2009</t>
  </si>
  <si>
    <t>08024000</t>
  </si>
  <si>
    <t>20/04/2009</t>
  </si>
  <si>
    <t>BRB CONSTRUCTION</t>
  </si>
  <si>
    <t xml:space="preserve">0409006  BRB CONSTRUCTION     </t>
  </si>
  <si>
    <t>08076200</t>
  </si>
  <si>
    <t>GLOBAL</t>
  </si>
  <si>
    <t xml:space="preserve">COMPENS. GLOBAL /CHONAS L'AMB </t>
  </si>
  <si>
    <t>08131100</t>
  </si>
  <si>
    <t>07/04/2010</t>
  </si>
  <si>
    <t>MALERBA DIFFUSION</t>
  </si>
  <si>
    <t xml:space="preserve">T7361  MALERBA DIFFUSION      </t>
  </si>
  <si>
    <t>08137000</t>
  </si>
  <si>
    <t>MOUSSET</t>
  </si>
  <si>
    <t xml:space="preserve">15763  MOUSSET                </t>
  </si>
  <si>
    <t>08192000</t>
  </si>
  <si>
    <t>SERMEP</t>
  </si>
  <si>
    <t xml:space="preserve">1004108  SERMEP               </t>
  </si>
  <si>
    <t>30/10/2009</t>
  </si>
  <si>
    <t>08246700</t>
  </si>
  <si>
    <t>30/09/2009</t>
  </si>
  <si>
    <t>SERVIGNAT SA</t>
  </si>
  <si>
    <t xml:space="preserve">1090907  SERVIGNAT SA         </t>
  </si>
  <si>
    <t>08247400</t>
  </si>
  <si>
    <t>06/11/2009</t>
  </si>
  <si>
    <t>LAHO</t>
  </si>
  <si>
    <t xml:space="preserve">42068580  LAHO                </t>
  </si>
  <si>
    <t>31/03/2009</t>
  </si>
  <si>
    <t>COYOTE SYSTEM(09/03/09) F03/09</t>
  </si>
  <si>
    <t>08076300</t>
  </si>
  <si>
    <t>28/01/2010</t>
  </si>
  <si>
    <t>G T S  ENSEIGNE</t>
  </si>
  <si>
    <t xml:space="preserve">0110/046  G T S  ENSEIGNE     </t>
  </si>
  <si>
    <t>08010140</t>
  </si>
  <si>
    <t>ACTINET</t>
  </si>
  <si>
    <t xml:space="preserve">29237  ACTINET                </t>
  </si>
  <si>
    <t>08012000</t>
  </si>
  <si>
    <t>ARC EN CIEL</t>
  </si>
  <si>
    <t xml:space="preserve">100318706  ARC EN CIEL        </t>
  </si>
  <si>
    <t>08061600</t>
  </si>
  <si>
    <t>27/04/2010</t>
  </si>
  <si>
    <t>FENWICK LINE</t>
  </si>
  <si>
    <t xml:space="preserve">8636148389  FENWICK LINE      </t>
  </si>
  <si>
    <t>08123000</t>
  </si>
  <si>
    <t>LEITZ</t>
  </si>
  <si>
    <t xml:space="preserve">1423650  LEITZ                </t>
  </si>
  <si>
    <t xml:space="preserve">100703  SATURNE               </t>
  </si>
  <si>
    <t>Numéro</t>
  </si>
  <si>
    <t>Débit</t>
  </si>
  <si>
    <t>Crédit</t>
  </si>
  <si>
    <t>16402000</t>
  </si>
  <si>
    <t>PRET BPPL 7000325</t>
  </si>
  <si>
    <t>16407000</t>
  </si>
  <si>
    <t>PRET BPLL 07001857 DELIGNEUSE</t>
  </si>
  <si>
    <t>16408000</t>
  </si>
  <si>
    <t>PRET BPLL TRAFIC 572522</t>
  </si>
  <si>
    <t>16420000</t>
  </si>
  <si>
    <t>PRT BPLL N  07024039</t>
  </si>
  <si>
    <t>16430000</t>
  </si>
  <si>
    <t>PRET BPLL N  618477</t>
  </si>
  <si>
    <t>16440000</t>
  </si>
  <si>
    <t>PRET BPLL 618920 MERCEDES</t>
  </si>
  <si>
    <t>16479500</t>
  </si>
  <si>
    <t>PRET BP3076271 ASPIRATION</t>
  </si>
  <si>
    <t>16479600</t>
  </si>
  <si>
    <t>PRET BP 3081307 ASPIRATION</t>
  </si>
  <si>
    <t>Total classe 16</t>
  </si>
  <si>
    <t>Total classe 1</t>
  </si>
  <si>
    <t>40100000</t>
  </si>
  <si>
    <t>FOURNISSEURS</t>
  </si>
  <si>
    <t>40410000</t>
  </si>
  <si>
    <t>FOURNISSEUR ACH IMMO</t>
  </si>
  <si>
    <t>Total classe 40</t>
  </si>
  <si>
    <t>41100000</t>
  </si>
  <si>
    <t>CLIENTS COLLECTIFS</t>
  </si>
  <si>
    <t>41120000</t>
  </si>
  <si>
    <t>CLIENTS COLLECTIFS 5.5</t>
  </si>
  <si>
    <t>Total classe 41</t>
  </si>
  <si>
    <t>42100000</t>
  </si>
  <si>
    <t>SALAIRES DUS</t>
  </si>
  <si>
    <t>Total classe 42</t>
  </si>
  <si>
    <t>43100000</t>
  </si>
  <si>
    <t>URSSAF</t>
  </si>
  <si>
    <t>43705000</t>
  </si>
  <si>
    <t>CAISSE CONGES PAYES BATIMENT</t>
  </si>
  <si>
    <t>43720000</t>
  </si>
  <si>
    <t>APICIL AGIRA</t>
  </si>
  <si>
    <t>43740000</t>
  </si>
  <si>
    <t>POLE EMPLOI-ASSEDIC</t>
  </si>
  <si>
    <t>Total classe 43</t>
  </si>
  <si>
    <t>44550000</t>
  </si>
  <si>
    <t>TVA A PAYER</t>
  </si>
  <si>
    <t>44566004</t>
  </si>
  <si>
    <t>TVA SUR ABS AVRIL</t>
  </si>
  <si>
    <t>Total classe 44</t>
  </si>
  <si>
    <t>Total classe 4</t>
  </si>
  <si>
    <t>51200000</t>
  </si>
  <si>
    <t>BANQUE POPULAIRE</t>
  </si>
  <si>
    <t>Total classe 51</t>
  </si>
  <si>
    <t>Total classe 5</t>
  </si>
  <si>
    <t xml:space="preserve">COMPTES DE BILAN </t>
  </si>
  <si>
    <t>61350200</t>
  </si>
  <si>
    <t>LOC GE UNITE CENTRALE</t>
  </si>
  <si>
    <t>61350600</t>
  </si>
  <si>
    <t>GE CAPITAL AUTOCOMM ERICSON</t>
  </si>
  <si>
    <t>Total classe 613</t>
  </si>
  <si>
    <t>61610000</t>
  </si>
  <si>
    <t>ASSURANCES EMPRUNTS</t>
  </si>
  <si>
    <t>61620000</t>
  </si>
  <si>
    <t>ASSURANCES LOCATIONS MATERIEL</t>
  </si>
  <si>
    <t>Total classe 616</t>
  </si>
  <si>
    <t>Total classe 61</t>
  </si>
  <si>
    <t>62570000</t>
  </si>
  <si>
    <t>RECEPTIONS</t>
  </si>
  <si>
    <t>Total classe 625</t>
  </si>
  <si>
    <t>62720000</t>
  </si>
  <si>
    <t>COMMISSIONS ET FRAIS</t>
  </si>
  <si>
    <t>62780000</t>
  </si>
  <si>
    <t>FR.S/COMM.&amp;PREST.SVCES</t>
  </si>
  <si>
    <t>Total classe 627</t>
  </si>
  <si>
    <t>Total classe 62</t>
  </si>
  <si>
    <t>66116000</t>
  </si>
  <si>
    <t>INT EMPRUNTS &amp; DETTES</t>
  </si>
  <si>
    <t>66160000</t>
  </si>
  <si>
    <t>INTERET/AGIOS</t>
  </si>
  <si>
    <t>66165000</t>
  </si>
  <si>
    <t>INTERETS BANC./OPE.DE FINANCEM</t>
  </si>
  <si>
    <t>Total classe 661</t>
  </si>
  <si>
    <t>Total classe 66</t>
  </si>
  <si>
    <t>Total classe 6</t>
  </si>
  <si>
    <t xml:space="preserve">COMPTES DE RESULTAT </t>
  </si>
  <si>
    <t xml:space="preserve">TOTAL GENERAL </t>
  </si>
  <si>
    <t>SENECLAUZE JEAN LOUIS</t>
  </si>
  <si>
    <t>GFA DE SERPILLA</t>
  </si>
  <si>
    <t>G.F.A.  DE SERPILLA</t>
  </si>
  <si>
    <t>29/07/2009</t>
  </si>
  <si>
    <t>LEPETIT LAURENT</t>
  </si>
  <si>
    <t xml:space="preserve">LEPETIT LAURENT               </t>
  </si>
  <si>
    <t>24/09/2009</t>
  </si>
  <si>
    <t>CABINET BARRIOS</t>
  </si>
  <si>
    <t xml:space="preserve">CABINET BARRIOS AREVIL        </t>
  </si>
  <si>
    <t>26/10/2009</t>
  </si>
  <si>
    <t>MR AUCELLI</t>
  </si>
  <si>
    <t xml:space="preserve">MR AUCELLI                    </t>
  </si>
  <si>
    <t>26/11/2009</t>
  </si>
  <si>
    <t>CAP VACANCE      LA PLAGNE</t>
  </si>
  <si>
    <t xml:space="preserve">CAP VACANCE      LA PLAGNE    </t>
  </si>
  <si>
    <t>ROLANDEZ</t>
  </si>
  <si>
    <t xml:space="preserve">ROLANDEZ                      </t>
  </si>
  <si>
    <t>LEI GI FRERES LUMIERES</t>
  </si>
  <si>
    <t xml:space="preserve">LEI GI FRERES LUMIERES        </t>
  </si>
  <si>
    <t>22/12/2009</t>
  </si>
  <si>
    <t>TERMINAL ELEC</t>
  </si>
  <si>
    <t xml:space="preserve">TERMINAL ELEC                 </t>
  </si>
  <si>
    <t>29/01/2010</t>
  </si>
  <si>
    <t>ETS DU GENIE DE LYON</t>
  </si>
  <si>
    <t xml:space="preserve">ETS DU GENIE DE LYON          </t>
  </si>
  <si>
    <t>14/04/2010</t>
  </si>
  <si>
    <t>BRETIN JONAS</t>
  </si>
  <si>
    <t xml:space="preserve">BRETIN JONAS                  </t>
  </si>
  <si>
    <t>ETABLISSEMENT DU GENIE DE LYON</t>
  </si>
  <si>
    <t xml:space="preserve">05364 GENIE DE LYON VALBONNE  </t>
  </si>
  <si>
    <t>SARL COSMELINE</t>
  </si>
  <si>
    <t xml:space="preserve">05376  SARL COSMELINE         </t>
  </si>
  <si>
    <t>17/03/2010</t>
  </si>
  <si>
    <t>SOCIETE DE FAIT GOSSE/GROSS/</t>
  </si>
  <si>
    <t>05351  SOCIETE DE FAIT GOSSE/G</t>
  </si>
  <si>
    <t>LOPEZ MICRO TRAVAUX</t>
  </si>
  <si>
    <t xml:space="preserve">05344 LOPEZ MICRO TRAVAUX     </t>
  </si>
  <si>
    <t>23/03/2010</t>
  </si>
  <si>
    <t>Mme HANACKOWIEZ</t>
  </si>
  <si>
    <t xml:space="preserve">05352  Mme HANACKOWIEZ        </t>
  </si>
  <si>
    <t>22/04/2010</t>
  </si>
  <si>
    <t>CEMAGREF</t>
  </si>
  <si>
    <t xml:space="preserve">05324CEMAGREF                 </t>
  </si>
  <si>
    <t>29/03/2010</t>
  </si>
  <si>
    <t>PEAGE DE ROUSSILLON MAIRIE</t>
  </si>
  <si>
    <t xml:space="preserve">05365 OLLIER LOT 9 SIT 10     </t>
  </si>
  <si>
    <t xml:space="preserve">SCI TOMASO                    </t>
  </si>
  <si>
    <t>16/04/2010</t>
  </si>
  <si>
    <t>MAIRIE AGNIN</t>
  </si>
  <si>
    <t xml:space="preserve">05391  MAIRIE AGNIN           </t>
  </si>
  <si>
    <t>AFIPAEIM</t>
  </si>
  <si>
    <t xml:space="preserve">05418  AFIPAEIM               </t>
  </si>
  <si>
    <t>ATELIER D'AGENCEMENT GARNIER</t>
  </si>
  <si>
    <t>05402  ATELIER D'AGENCEMENT GA</t>
  </si>
  <si>
    <t>GIROUD YVES</t>
  </si>
  <si>
    <t xml:space="preserve">05394  GIROUD YVES            </t>
  </si>
  <si>
    <t>ROLLAND</t>
  </si>
  <si>
    <t xml:space="preserve">05372  ROLLAND                </t>
  </si>
  <si>
    <t>SDIS38</t>
  </si>
  <si>
    <t xml:space="preserve">05396  SDIS38                 </t>
  </si>
  <si>
    <t>SERVICE PENITENTIAIRES LYON</t>
  </si>
  <si>
    <t xml:space="preserve">05393  SERVICE PENITENTIAIRES </t>
  </si>
  <si>
    <t>DE PICCOLI JEAN LUC</t>
  </si>
  <si>
    <t xml:space="preserve">05421  DE PICCOLI JEAN LUC    </t>
  </si>
  <si>
    <t>MR ET MME FINET</t>
  </si>
  <si>
    <t xml:space="preserve">05406  MR ET MME FINET        </t>
  </si>
  <si>
    <t>21/04/2010</t>
  </si>
  <si>
    <t>MR VAUDAUX GERARD</t>
  </si>
  <si>
    <t xml:space="preserve">05392 MR VAUDAUX GERARD       </t>
  </si>
  <si>
    <t>CHARPENTE JANNON</t>
  </si>
  <si>
    <t xml:space="preserve">05400  CHARPENTE JANNON       </t>
  </si>
  <si>
    <t>LINDE GAZ INDUSTRIELLES</t>
  </si>
  <si>
    <t xml:space="preserve">05390 LINDE GAZ INDUSTRIELLES </t>
  </si>
  <si>
    <t>METALLIC EQUIPEMENTS</t>
  </si>
  <si>
    <t xml:space="preserve">METALLIC EQUIPEMENTS          </t>
  </si>
  <si>
    <t>PERROTIN GUY</t>
  </si>
  <si>
    <t xml:space="preserve">05388  PERROTIN GUY           </t>
  </si>
  <si>
    <t>05415 AFIPA EIM</t>
  </si>
  <si>
    <t>OSIRIS GIE ROUSSILLON</t>
  </si>
  <si>
    <t xml:space="preserve">05383  OSIRIS GIE ROUSSILLON  </t>
  </si>
  <si>
    <t>APEC STRATIBOIS</t>
  </si>
  <si>
    <t xml:space="preserve">05416  APEC STRATIBOIS        </t>
  </si>
  <si>
    <t>DOYAT  FRERES</t>
  </si>
  <si>
    <t xml:space="preserve">05410  DOYAT  FRERES          </t>
  </si>
  <si>
    <t>LEGTA</t>
  </si>
  <si>
    <t xml:space="preserve">05409  LEGTA                  </t>
  </si>
  <si>
    <t>ARC EN CIEL DECORS</t>
  </si>
  <si>
    <t xml:space="preserve">05436  ARC EN CIEL DECORS     </t>
  </si>
  <si>
    <t>ETS DECORTES</t>
  </si>
  <si>
    <t xml:space="preserve">05435  ETS DECORTES           </t>
  </si>
  <si>
    <t>MENUISERIE IDEM</t>
  </si>
  <si>
    <t xml:space="preserve">05440  MENUISERIE IDEM        </t>
  </si>
  <si>
    <t>ets LAPIZE DE SALLE</t>
  </si>
  <si>
    <t xml:space="preserve">05442  ets LAPIZE DE SALLE    </t>
  </si>
  <si>
    <t>MONASTER DU CARMEL</t>
  </si>
  <si>
    <t xml:space="preserve">05438  MONASTER DU CARMEL     </t>
  </si>
  <si>
    <t>ASSOCIATION NOTRE-DAME</t>
  </si>
  <si>
    <t xml:space="preserve">05430  ASSOCIATION NOTRE-DAME </t>
  </si>
  <si>
    <t>26/05/2010</t>
  </si>
  <si>
    <t>PALATIN ROUCHON</t>
  </si>
  <si>
    <t xml:space="preserve">05424  PALATIN ROUCHON        </t>
  </si>
  <si>
    <t>PLANTA SEBASTIEN</t>
  </si>
  <si>
    <t xml:space="preserve">05443  PLANTA SEBASTIEN       </t>
  </si>
  <si>
    <t>PROPONNET MENUISERIE</t>
  </si>
  <si>
    <t xml:space="preserve">05428  PROPONNET MENUISERIE   </t>
  </si>
  <si>
    <t>ROUX FRERES</t>
  </si>
  <si>
    <t xml:space="preserve">05411  ROUX FRERES            </t>
  </si>
  <si>
    <t>SAMIVER</t>
  </si>
  <si>
    <t xml:space="preserve">05404  SAMIVER                </t>
  </si>
  <si>
    <t>SIMILLON JEAN JACQUES</t>
  </si>
  <si>
    <t xml:space="preserve">05444  SIMILLON JEAN JACQUES  </t>
  </si>
  <si>
    <t>SPINELLA</t>
  </si>
  <si>
    <t xml:space="preserve">05439  SPINELLA               </t>
  </si>
  <si>
    <t xml:space="preserve">05429                         </t>
  </si>
  <si>
    <t>MR HARO</t>
  </si>
  <si>
    <t xml:space="preserve">05441  MR HARO                </t>
  </si>
  <si>
    <t>MR MARNAT</t>
  </si>
  <si>
    <t xml:space="preserve">05437  MR MARNAT              </t>
  </si>
  <si>
    <t>BERNARD ET FILS</t>
  </si>
  <si>
    <t xml:space="preserve">05426  BERNARD ET FILS        </t>
  </si>
  <si>
    <t>BELLEFONTAINE</t>
  </si>
  <si>
    <t xml:space="preserve">BELLEFONTAINE SIT 1           </t>
  </si>
  <si>
    <t>SPIE BATIGNOLLES</t>
  </si>
  <si>
    <t xml:space="preserve">05431 SPIE BATIGNOLLES        </t>
  </si>
  <si>
    <t>12/05/2010</t>
  </si>
  <si>
    <t>ADISSEO FRANCE</t>
  </si>
  <si>
    <t xml:space="preserve">05422  ADISSEO FRANCE         </t>
  </si>
  <si>
    <t>30/01/2010</t>
  </si>
  <si>
    <t>CBMP</t>
  </si>
  <si>
    <t xml:space="preserve">CBMP                          </t>
  </si>
  <si>
    <t>GRIVETTO SA</t>
  </si>
  <si>
    <t xml:space="preserve">05433  GRIVETTO SA            </t>
  </si>
  <si>
    <t>LODI PATRICK</t>
  </si>
  <si>
    <t xml:space="preserve">05427  LODI PATRICK           </t>
  </si>
  <si>
    <t>SI(C15="FR";RECHERCHEV(B15;'FR2'!B4:C65;2;0);"")</t>
  </si>
  <si>
    <t>PRO BTP</t>
  </si>
  <si>
    <t>MONTANT</t>
  </si>
  <si>
    <t>BPLL</t>
  </si>
  <si>
    <t>BQ</t>
  </si>
  <si>
    <t>N° compte</t>
  </si>
  <si>
    <t>INTITULE</t>
  </si>
  <si>
    <t>mensuel</t>
  </si>
  <si>
    <t>TICKETS RESTAURANT</t>
  </si>
  <si>
    <t>ARTICLE 83</t>
  </si>
  <si>
    <t>trimestriel</t>
  </si>
  <si>
    <t>acompte</t>
  </si>
  <si>
    <t>ORANGE</t>
  </si>
  <si>
    <t>GE CAPITALAUTOCOMM ERICSON</t>
  </si>
  <si>
    <t>CA</t>
  </si>
  <si>
    <t>B3</t>
  </si>
  <si>
    <t>sauf acompte</t>
  </si>
  <si>
    <t>A S F</t>
  </si>
  <si>
    <t>EDF</t>
  </si>
  <si>
    <t>TELECOM</t>
  </si>
  <si>
    <t>LIXXBAIL- CENTRE USINAGE 2008</t>
  </si>
  <si>
    <t>GE CAPITAL 77886901 UNITE CENT</t>
  </si>
  <si>
    <t>Les 2 banques</t>
  </si>
  <si>
    <t>RICHARD BERGANIN</t>
  </si>
  <si>
    <t>GRENKE LOC COPIEUR</t>
  </si>
  <si>
    <t>LOC GRENKE ECRAN ORDINATEUR</t>
  </si>
  <si>
    <t>DELAUZUN SOVRI</t>
  </si>
  <si>
    <t>LOCATION IMMOBILIERE</t>
  </si>
  <si>
    <t>?</t>
  </si>
  <si>
    <t>*</t>
  </si>
  <si>
    <t>31/07/2010</t>
  </si>
  <si>
    <t>01ADDIS</t>
  </si>
  <si>
    <t>30/05/2010</t>
  </si>
  <si>
    <t>01AFIPA</t>
  </si>
  <si>
    <t>01AGNIN</t>
  </si>
  <si>
    <t>01APEC0</t>
  </si>
  <si>
    <t>30/06/2010</t>
  </si>
  <si>
    <t>01ARCEN</t>
  </si>
  <si>
    <t>28/08/2009</t>
  </si>
  <si>
    <t>RG</t>
  </si>
  <si>
    <t>01ARESRG</t>
  </si>
  <si>
    <t>RG - ARES NDDR</t>
  </si>
  <si>
    <t>ARES SANTE RG/FACT 27/05/09</t>
  </si>
  <si>
    <t>02/09/2009</t>
  </si>
  <si>
    <t>ARES SANTE RG/FACT 30/07/09</t>
  </si>
  <si>
    <t>12/11/2009</t>
  </si>
  <si>
    <t>ARES SANTE RG/FACT 31/08/09</t>
  </si>
  <si>
    <t>11/02/2010</t>
  </si>
  <si>
    <t xml:space="preserve">DIFFERENCE RG / FACT 15/01/10 </t>
  </si>
  <si>
    <t>30/12/2010</t>
  </si>
  <si>
    <t xml:space="preserve">ARES SANTE                    </t>
  </si>
  <si>
    <t>01ATGAR</t>
  </si>
  <si>
    <t>01AUCELL</t>
  </si>
  <si>
    <t>28/01/2009</t>
  </si>
  <si>
    <t>01BAUCRG</t>
  </si>
  <si>
    <t>RG - BAUCHIERO TRAVAUX</t>
  </si>
  <si>
    <t xml:space="preserve">BAUCHIERO TRAVAUX PUBLIC      </t>
  </si>
  <si>
    <t>10/09/2010</t>
  </si>
  <si>
    <t>01/05/2009</t>
  </si>
  <si>
    <t>28/07/2009</t>
  </si>
  <si>
    <t>01BERNF</t>
  </si>
  <si>
    <t>17/02/2009</t>
  </si>
  <si>
    <t>01BRBRG</t>
  </si>
  <si>
    <t>RG - BRB CONTRUCTION</t>
  </si>
  <si>
    <t>RG BRB CONSTRUCTION</t>
  </si>
  <si>
    <t>01CAPVA</t>
  </si>
  <si>
    <t>01CBPPM0</t>
  </si>
  <si>
    <t>23/01/2008</t>
  </si>
  <si>
    <t>01CCOCOR</t>
  </si>
  <si>
    <t>RG - COMM COMMUNE CONDRIEU</t>
  </si>
  <si>
    <t xml:space="preserve">COMMUNAUTE DES COMMUNES REG.  </t>
  </si>
  <si>
    <t>20/02/2008</t>
  </si>
  <si>
    <t>11/05/2009</t>
  </si>
  <si>
    <t xml:space="preserve">RG - COMM COMMUNE CONDRIEU    </t>
  </si>
  <si>
    <t>09/06/2010</t>
  </si>
  <si>
    <t>01CCVAUR</t>
  </si>
  <si>
    <t>24/04/2009</t>
  </si>
  <si>
    <t>RG-SAINTE CONSORCE</t>
  </si>
  <si>
    <t>COMMUNAUTE COMMUNE SAINTE CONS</t>
  </si>
  <si>
    <t>13/06/2010</t>
  </si>
  <si>
    <t>29/05/2009</t>
  </si>
  <si>
    <t>01CEMA0</t>
  </si>
  <si>
    <t>30/05/2008</t>
  </si>
  <si>
    <t>01CEYZER</t>
  </si>
  <si>
    <t>RG- CEYZERIAT TRECONNAS</t>
  </si>
  <si>
    <t xml:space="preserve">CEYZERIAT TRECONNAS           </t>
  </si>
  <si>
    <t>26/09/2008</t>
  </si>
  <si>
    <t>26/02/2010</t>
  </si>
  <si>
    <t xml:space="preserve">05339  CEYZERIAT TRECONNAS    </t>
  </si>
  <si>
    <t>01CGIRG</t>
  </si>
  <si>
    <t>RG - CONSEIL GENERAL ISERE</t>
  </si>
  <si>
    <t xml:space="preserve">04393 CGI 10/07               </t>
  </si>
  <si>
    <t xml:space="preserve">CONSEIL GENERAL DE L' ISERE   </t>
  </si>
  <si>
    <t>15/11/2010</t>
  </si>
  <si>
    <t>31/07/2009</t>
  </si>
  <si>
    <t xml:space="preserve">COLLEGE GRANGE SEYSSUEL       </t>
  </si>
  <si>
    <t>26/01/2009</t>
  </si>
  <si>
    <t xml:space="preserve">COLLEGE GRANGE SEYSSUEL RG    </t>
  </si>
  <si>
    <t>29/09/2009</t>
  </si>
  <si>
    <t>27/02/2009</t>
  </si>
  <si>
    <t>01CHICOR</t>
  </si>
  <si>
    <t>RG - LES CHICOTS</t>
  </si>
  <si>
    <t xml:space="preserve">044478 LES CHICOTS 12/07      </t>
  </si>
  <si>
    <t xml:space="preserve">04390 CHICOTS 10/07           </t>
  </si>
  <si>
    <t>06/01/2009</t>
  </si>
  <si>
    <t xml:space="preserve">RG - LES CHICOTS              </t>
  </si>
  <si>
    <t>23/04/2008</t>
  </si>
  <si>
    <t>01CHONAR</t>
  </si>
  <si>
    <t>RG- MAIRIE CHONAS L'AMBALLAN</t>
  </si>
  <si>
    <t xml:space="preserve">MAIRIE CHONAS L'AMBALLAN      </t>
  </si>
  <si>
    <t>15/04/2009</t>
  </si>
  <si>
    <t xml:space="preserve">CHONAS L'AMBALLAN             </t>
  </si>
  <si>
    <t>01COSME</t>
  </si>
  <si>
    <t>01CRBLA</t>
  </si>
  <si>
    <t>01DECOR</t>
  </si>
  <si>
    <t>02/02/2009</t>
  </si>
  <si>
    <t>L</t>
  </si>
  <si>
    <t>01DIV00</t>
  </si>
  <si>
    <t>CLIENTS DIVERS</t>
  </si>
  <si>
    <t xml:space="preserve">ARNOPOLE ???????              </t>
  </si>
  <si>
    <t>01/01/2009</t>
  </si>
  <si>
    <t>01DIVRG</t>
  </si>
  <si>
    <t>RG - CLIENTS DIVERS</t>
  </si>
  <si>
    <t>RG POLEYMIEUX-RIBIERE 12/10/07</t>
  </si>
  <si>
    <t>RG POLEYMIEUX-RIBIERE 13/12/07</t>
  </si>
  <si>
    <t>15/06/2010</t>
  </si>
  <si>
    <t>01DOYAT</t>
  </si>
  <si>
    <t>01GENIE</t>
  </si>
  <si>
    <t>01GIROU</t>
  </si>
  <si>
    <t>01GRIVE</t>
  </si>
  <si>
    <t>01GUI00</t>
  </si>
  <si>
    <t>GUILLON AUTOMOBILES</t>
  </si>
  <si>
    <t>SA GUILLON AUTOMOBILES</t>
  </si>
  <si>
    <t>01IDEM0</t>
  </si>
  <si>
    <t>01JANNO</t>
  </si>
  <si>
    <t>01LAPS0</t>
  </si>
  <si>
    <t>01LEGTA</t>
  </si>
  <si>
    <t>01LEI00</t>
  </si>
  <si>
    <t>01LINDE</t>
  </si>
  <si>
    <t>01LODI0</t>
  </si>
  <si>
    <t>01LOPEZ</t>
  </si>
  <si>
    <t>01LYONR</t>
  </si>
  <si>
    <t>RG - VILLE LYON</t>
  </si>
  <si>
    <t xml:space="preserve">04394 VILLE DE LYON 10/07     </t>
  </si>
  <si>
    <t xml:space="preserve">04424 VILLE LYON  11/07       </t>
  </si>
  <si>
    <t>D</t>
  </si>
  <si>
    <t>01MAJO</t>
  </si>
  <si>
    <t>MAJOLANE CONSTRUCTION</t>
  </si>
  <si>
    <t>01MONAS</t>
  </si>
  <si>
    <t>01MONTRG</t>
  </si>
  <si>
    <t>RG - MONTAGNY</t>
  </si>
  <si>
    <t xml:space="preserve">03733 MONTAGNY 05/06          </t>
  </si>
  <si>
    <t>15/10/2010</t>
  </si>
  <si>
    <t>30/03/2009</t>
  </si>
  <si>
    <t xml:space="preserve">MAIRIE DE MONTANY             </t>
  </si>
  <si>
    <t>16/07/2009</t>
  </si>
  <si>
    <t>17/06/2009</t>
  </si>
  <si>
    <t xml:space="preserve">MAIRIE DE MONTANY RG          </t>
  </si>
  <si>
    <t>01NDDR0</t>
  </si>
  <si>
    <t>03/10/2008</t>
  </si>
  <si>
    <t>01OPACGR</t>
  </si>
  <si>
    <t>RG- OPAC DU GRAND LYON</t>
  </si>
  <si>
    <t xml:space="preserve">OPAC DU GRAND LYON            </t>
  </si>
  <si>
    <t>27/11/2008</t>
  </si>
  <si>
    <t>19/12/2008</t>
  </si>
  <si>
    <t>01/06/2010</t>
  </si>
  <si>
    <t>23/02/2009</t>
  </si>
  <si>
    <t>30/04/2009</t>
  </si>
  <si>
    <t>01PALAT</t>
  </si>
  <si>
    <t>01PEAGE</t>
  </si>
  <si>
    <t>01PLANS</t>
  </si>
  <si>
    <t>01POLEY</t>
  </si>
  <si>
    <t>01PONTD</t>
  </si>
  <si>
    <t>PONT D'AIN GENIE LYON</t>
  </si>
  <si>
    <t xml:space="preserve">PONT D'AIN GENIE LYON         </t>
  </si>
  <si>
    <t>01PROP0</t>
  </si>
  <si>
    <t>01/01/2010</t>
  </si>
  <si>
    <t>01RGCEM</t>
  </si>
  <si>
    <t>RG CEMAGREF</t>
  </si>
  <si>
    <t xml:space="preserve">RG CEMAGREF SIT 4             </t>
  </si>
  <si>
    <t xml:space="preserve">RG CEMAGREF SIT 2             </t>
  </si>
  <si>
    <t xml:space="preserve">RG CEMAGREF SIT 3             </t>
  </si>
  <si>
    <t xml:space="preserve">RG CEMAGREF SIT 1             </t>
  </si>
  <si>
    <t xml:space="preserve">RG CEMAGREF SIT 5             </t>
  </si>
  <si>
    <t>30/03/2011</t>
  </si>
  <si>
    <t>22/01/2010</t>
  </si>
  <si>
    <t xml:space="preserve">CEMAGREF sit 6                </t>
  </si>
  <si>
    <t>01RGLEI</t>
  </si>
  <si>
    <t>RG-LEI</t>
  </si>
  <si>
    <t>31/12/2010</t>
  </si>
  <si>
    <t>30/07/2009</t>
  </si>
  <si>
    <t xml:space="preserve">L E I                         </t>
  </si>
  <si>
    <t>01RGSATH</t>
  </si>
  <si>
    <t>RG ETABLISS GENIE DE LYON /BRB</t>
  </si>
  <si>
    <t>01RIBIE</t>
  </si>
  <si>
    <t>RIBIERE INDUSTRIE</t>
  </si>
  <si>
    <t>RIBIERE COMPENS.FACT FOURNISS</t>
  </si>
  <si>
    <t>01RIBIER</t>
  </si>
  <si>
    <t>RG - RIBIERE</t>
  </si>
  <si>
    <t xml:space="preserve">RIBIERE INDUSTRIE             </t>
  </si>
  <si>
    <t>15/05/2009</t>
  </si>
  <si>
    <t>01ROBRG</t>
  </si>
  <si>
    <t>RG - ROBERT CHARER SEARL</t>
  </si>
  <si>
    <t xml:space="preserve">03577 SEARL ROBERT 01/06      </t>
  </si>
  <si>
    <t>01ROLAN</t>
  </si>
  <si>
    <t>01ROLLA</t>
  </si>
  <si>
    <t>01ROUF0</t>
  </si>
  <si>
    <t>01ROUSSR</t>
  </si>
  <si>
    <t>RG - MAIRIE ROUSSILLON</t>
  </si>
  <si>
    <t xml:space="preserve">03604 MAIRIE 02/06            </t>
  </si>
  <si>
    <t>01RP000</t>
  </si>
  <si>
    <t>04/11/2009</t>
  </si>
  <si>
    <t>01SALARG</t>
  </si>
  <si>
    <t>RG - MAIRIE SALAISE/SANNE</t>
  </si>
  <si>
    <t>MAIRIE SALAISE RG/FACT 31/08/0</t>
  </si>
  <si>
    <t>05/11/2009</t>
  </si>
  <si>
    <t>MAIRIE SALAISE RG/FACT 30/10/0</t>
  </si>
  <si>
    <t>25/02/2010</t>
  </si>
  <si>
    <t xml:space="preserve">MAIRIE SALAISE RG 5%          </t>
  </si>
  <si>
    <t>01/01/2011</t>
  </si>
  <si>
    <t>25/11/2009</t>
  </si>
  <si>
    <t xml:space="preserve">MAIRIE DE SALAISE SUR SANNE   </t>
  </si>
  <si>
    <t>30/04/2011</t>
  </si>
  <si>
    <t>16/03/2010</t>
  </si>
  <si>
    <t>05349  MAIRIE DE SALAISE SUR S</t>
  </si>
  <si>
    <t>01SAMIV</t>
  </si>
  <si>
    <t>15/05/2010</t>
  </si>
  <si>
    <t>01SARPRG</t>
  </si>
  <si>
    <t>RG-SARP CENTRE EST</t>
  </si>
  <si>
    <t xml:space="preserve">SARP CENTRE EST               </t>
  </si>
  <si>
    <t>04/06/2010</t>
  </si>
  <si>
    <t>28/04/2009</t>
  </si>
  <si>
    <t>30/10/2010</t>
  </si>
  <si>
    <t>10/09/2009</t>
  </si>
  <si>
    <t>02/06/2009</t>
  </si>
  <si>
    <t>01SATHOR</t>
  </si>
  <si>
    <t>30/05/2009</t>
  </si>
  <si>
    <t>SATHONAY/ BRB  RG</t>
  </si>
  <si>
    <t>ETABLISS.DU GENIE DE LYON /BRB</t>
  </si>
  <si>
    <t>26/03/2009</t>
  </si>
  <si>
    <t xml:space="preserve">SATHONAY /BRB                 </t>
  </si>
  <si>
    <t>31/03/2008</t>
  </si>
  <si>
    <t>01SCHAPR</t>
  </si>
  <si>
    <t>RG - SA CHAPUIS</t>
  </si>
  <si>
    <t xml:space="preserve">SA   CHAPUIS                  </t>
  </si>
  <si>
    <t>28/05/2008</t>
  </si>
  <si>
    <t>25/06/2008</t>
  </si>
  <si>
    <t>30/07/2008</t>
  </si>
  <si>
    <t>29/08/2008</t>
  </si>
  <si>
    <t>17/11/2008</t>
  </si>
  <si>
    <t>01SDIS0</t>
  </si>
  <si>
    <t>16/01/2008</t>
  </si>
  <si>
    <t>01SECUR</t>
  </si>
  <si>
    <t>SECURIT'AIR</t>
  </si>
  <si>
    <t>01SENE0</t>
  </si>
  <si>
    <t>01SIMIL</t>
  </si>
  <si>
    <t>01SPENI</t>
  </si>
  <si>
    <t>30/11/2010</t>
  </si>
  <si>
    <t>01SPENRG</t>
  </si>
  <si>
    <t>27/10/2009</t>
  </si>
  <si>
    <t>RG-SERVICE PENITENTIAIRES LYON</t>
  </si>
  <si>
    <t xml:space="preserve">SERVICE PENITENTIAIRES LYON   </t>
  </si>
  <si>
    <t>05342 PENITENTIAIRES LYON ERIS</t>
  </si>
  <si>
    <t>30/08/2011</t>
  </si>
  <si>
    <t>30/07/2010</t>
  </si>
  <si>
    <t>01SPIE0</t>
  </si>
  <si>
    <t>01SPINEL</t>
  </si>
  <si>
    <t>01STMAUR</t>
  </si>
  <si>
    <t>RG- MAIRIE ST MAURICE L'EXIL</t>
  </si>
  <si>
    <t xml:space="preserve">ST MAURICE RG ECOLE 10/07     </t>
  </si>
  <si>
    <t>01SYNDRG</t>
  </si>
  <si>
    <t>RG - SYNDICAT ACTION SOCIALE</t>
  </si>
  <si>
    <t xml:space="preserve">03559 SYNDICAT ACT.SOC.01/06  </t>
  </si>
  <si>
    <t>01TERMI</t>
  </si>
  <si>
    <t>01THEVG</t>
  </si>
  <si>
    <t>01TOM00</t>
  </si>
  <si>
    <t>02AFIPA</t>
  </si>
  <si>
    <t>02ALLORG</t>
  </si>
  <si>
    <t>RG-LES ALLOBROGES</t>
  </si>
  <si>
    <t xml:space="preserve">03677 SCI ALLOBROGES 03/06    </t>
  </si>
  <si>
    <t xml:space="preserve">03945 SCI ALLOBROGES 10/06    </t>
  </si>
  <si>
    <t xml:space="preserve">04075 SCI ALLOBROGES 29/01/07 </t>
  </si>
  <si>
    <t>02BARRI</t>
  </si>
  <si>
    <t>02BRETI</t>
  </si>
  <si>
    <t>02/06/2008</t>
  </si>
  <si>
    <t>02CGIRG</t>
  </si>
  <si>
    <t>RG - COLLEGE GRANGE CGI</t>
  </si>
  <si>
    <t xml:space="preserve">RG CGI COLLEGE GRANGE         </t>
  </si>
  <si>
    <t>02CHAPR</t>
  </si>
  <si>
    <t>02DEPIC</t>
  </si>
  <si>
    <t>02EPHAD</t>
  </si>
  <si>
    <t>02FIN01</t>
  </si>
  <si>
    <t>02HANAC</t>
  </si>
  <si>
    <t>02HARO0</t>
  </si>
  <si>
    <t>02LEPET</t>
  </si>
  <si>
    <t>02MARNA</t>
  </si>
  <si>
    <t>02METALL</t>
  </si>
  <si>
    <t>02PERMI</t>
  </si>
  <si>
    <t>02RGAFIP</t>
  </si>
  <si>
    <t>RG- AFIPAEIM</t>
  </si>
  <si>
    <t xml:space="preserve">05357  AFIPAEIM               </t>
  </si>
  <si>
    <t>15/06/2011</t>
  </si>
  <si>
    <t xml:space="preserve">05415  AFIPAEIM               </t>
  </si>
  <si>
    <t>02VAL</t>
  </si>
  <si>
    <t>VALENTIN 5.5%</t>
  </si>
  <si>
    <t xml:space="preserve">VALENTIN GUY                  </t>
  </si>
  <si>
    <t>02VAUD</t>
  </si>
  <si>
    <t>09/08/2009</t>
  </si>
  <si>
    <t>08022600</t>
  </si>
  <si>
    <t xml:space="preserve">100 RICHARD BERGANIN          </t>
  </si>
  <si>
    <t>10/01/2010</t>
  </si>
  <si>
    <t xml:space="preserve">101  RICHARD BERGANIN         </t>
  </si>
  <si>
    <t>10/02/2010</t>
  </si>
  <si>
    <t xml:space="preserve">102  RICHARD BERGANIN         </t>
  </si>
  <si>
    <t xml:space="preserve">103  RICHARD BERGANIN         </t>
  </si>
  <si>
    <t>10/04/2010</t>
  </si>
  <si>
    <t xml:space="preserve">104  RICHARD BERGANIN         </t>
  </si>
  <si>
    <t xml:space="preserve">105  RICHARD BERGANIN         </t>
  </si>
  <si>
    <t>10/06/2010</t>
  </si>
  <si>
    <t>08023400</t>
  </si>
  <si>
    <t>BERNER</t>
  </si>
  <si>
    <t>BERNER AVOIR 2561136822</t>
  </si>
  <si>
    <t>08033100</t>
  </si>
  <si>
    <t>08/12/2009</t>
  </si>
  <si>
    <t>CORIOLIS TELECOM</t>
  </si>
  <si>
    <t xml:space="preserve">804023692  CORIOLIS TELECOM   </t>
  </si>
  <si>
    <t>01/04/2010</t>
  </si>
  <si>
    <t xml:space="preserve">90443504  CORIOLIS TELECOM    </t>
  </si>
  <si>
    <t xml:space="preserve">90443285  CORIOLIS TELECOM    </t>
  </si>
  <si>
    <t xml:space="preserve">CORIOLIS TELECOM              </t>
  </si>
  <si>
    <t>08046500</t>
  </si>
  <si>
    <t>DUPARCHY-LAFOSSE</t>
  </si>
  <si>
    <t xml:space="preserve">008994  DUPARCHY-LAFOSSE      </t>
  </si>
  <si>
    <t>24/04/2010</t>
  </si>
  <si>
    <t>25/07/2009</t>
  </si>
  <si>
    <t>08185500</t>
  </si>
  <si>
    <t>25/05/2009</t>
  </si>
  <si>
    <t>RIBOULET</t>
  </si>
  <si>
    <t xml:space="preserve">05102/09  RIBOULET            </t>
  </si>
  <si>
    <t xml:space="preserve">910024  SATURNE               </t>
  </si>
  <si>
    <t>28/05/2010</t>
  </si>
  <si>
    <t>08192500</t>
  </si>
  <si>
    <t>SECAP</t>
  </si>
  <si>
    <t>SECAP LOC DU 12/12/07-11/03/08</t>
  </si>
  <si>
    <t>SECAP LOC 12/09 AU 11/12/07</t>
  </si>
  <si>
    <t>SECAP F 55567753</t>
  </si>
  <si>
    <t>31/12/2008</t>
  </si>
  <si>
    <t>TECH'OUTILLAGE F002637</t>
  </si>
  <si>
    <t>08243000</t>
  </si>
  <si>
    <t>CBPM</t>
  </si>
  <si>
    <t xml:space="preserve">3404012010  CBPM              </t>
  </si>
  <si>
    <t>16/02/2010</t>
  </si>
  <si>
    <t>44/16/02/2010  CBPM à compens.</t>
  </si>
  <si>
    <t>12/04/2010</t>
  </si>
  <si>
    <t xml:space="preserve">49/12042010  CBPM a compens   </t>
  </si>
  <si>
    <t>09/03/2010</t>
  </si>
  <si>
    <t xml:space="preserve">48/09032010  CBPM à compens.  </t>
  </si>
  <si>
    <t>20/06/2010</t>
  </si>
  <si>
    <t>29/06/2010</t>
  </si>
  <si>
    <t>05/07/2010</t>
  </si>
  <si>
    <t>18/07/2010</t>
  </si>
  <si>
    <t>Mettre la date</t>
  </si>
  <si>
    <t>=</t>
  </si>
  <si>
    <t>format standard de la date</t>
  </si>
  <si>
    <t>Créer une fonction qui va me rechercher le totan à cette date (C5)</t>
  </si>
  <si>
    <t>SOMME.SI(C7:C200;B49;I7:I200)</t>
  </si>
  <si>
    <t>test: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</si>
</sst>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1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</cellStyleXfs>
  <cellXfs count="117">
    <xf numFmtId="0" fontId="0" fillId="0" borderId="0" xfId="0"/>
    <xf numFmtId="14" fontId="0" fillId="0" borderId="0" xfId="0" applyNumberFormat="1"/>
    <xf numFmtId="0" fontId="0" fillId="0" borderId="0" xfId="0" quotePrefix="1" applyFont="1"/>
    <xf numFmtId="0" fontId="0" fillId="0" borderId="0" xfId="0" quotePrefix="1" applyFont="1" applyAlignment="1">
      <alignment horizontal="right"/>
    </xf>
    <xf numFmtId="0" fontId="2" fillId="2" borderId="1" xfId="0" quotePrefix="1" applyFont="1" applyFill="1" applyBorder="1"/>
    <xf numFmtId="0" fontId="2" fillId="2" borderId="2" xfId="0" quotePrefix="1" applyFont="1" applyFill="1" applyBorder="1"/>
    <xf numFmtId="0" fontId="2" fillId="2" borderId="3" xfId="0" quotePrefix="1" applyFont="1" applyFill="1" applyBorder="1"/>
    <xf numFmtId="43" fontId="0" fillId="0" borderId="0" xfId="1" applyFont="1"/>
    <xf numFmtId="0" fontId="0" fillId="0" borderId="8" xfId="0" quotePrefix="1" applyFont="1" applyBorder="1"/>
    <xf numFmtId="2" fontId="0" fillId="0" borderId="8" xfId="0" applyNumberFormat="1" applyFont="1" applyBorder="1"/>
    <xf numFmtId="2" fontId="0" fillId="0" borderId="9" xfId="0" applyNumberFormat="1" applyFont="1" applyBorder="1"/>
    <xf numFmtId="1" fontId="0" fillId="0" borderId="8" xfId="0" applyNumberFormat="1" applyFont="1" applyBorder="1"/>
    <xf numFmtId="0" fontId="0" fillId="4" borderId="8" xfId="0" quotePrefix="1" applyFont="1" applyFill="1" applyBorder="1"/>
    <xf numFmtId="2" fontId="0" fillId="4" borderId="8" xfId="0" applyNumberFormat="1" applyFont="1" applyFill="1" applyBorder="1"/>
    <xf numFmtId="2" fontId="0" fillId="4" borderId="9" xfId="0" applyNumberFormat="1" applyFont="1" applyFill="1" applyBorder="1"/>
    <xf numFmtId="0" fontId="0" fillId="0" borderId="11" xfId="0" quotePrefix="1" applyFont="1" applyBorder="1"/>
    <xf numFmtId="2" fontId="0" fillId="0" borderId="11" xfId="0" applyNumberFormat="1" applyFont="1" applyBorder="1"/>
    <xf numFmtId="0" fontId="0" fillId="5" borderId="4" xfId="0" quotePrefix="1" applyFill="1" applyBorder="1"/>
    <xf numFmtId="0" fontId="0" fillId="5" borderId="5" xfId="0" quotePrefix="1" applyFill="1" applyBorder="1"/>
    <xf numFmtId="2" fontId="0" fillId="5" borderId="5" xfId="0" applyNumberFormat="1" applyFill="1" applyBorder="1"/>
    <xf numFmtId="2" fontId="0" fillId="5" borderId="6" xfId="0" applyNumberFormat="1" applyFill="1" applyBorder="1"/>
    <xf numFmtId="0" fontId="0" fillId="5" borderId="7" xfId="0" quotePrefix="1" applyFill="1" applyBorder="1"/>
    <xf numFmtId="0" fontId="0" fillId="5" borderId="8" xfId="0" quotePrefix="1" applyFill="1" applyBorder="1"/>
    <xf numFmtId="2" fontId="0" fillId="5" borderId="8" xfId="0" applyNumberFormat="1" applyFill="1" applyBorder="1"/>
    <xf numFmtId="2" fontId="0" fillId="5" borderId="9" xfId="0" applyNumberFormat="1" applyFill="1" applyBorder="1"/>
    <xf numFmtId="0" fontId="3" fillId="6" borderId="7" xfId="0" quotePrefix="1" applyFont="1" applyFill="1" applyBorder="1"/>
    <xf numFmtId="0" fontId="3" fillId="6" borderId="8" xfId="0" quotePrefix="1" applyFont="1" applyFill="1" applyBorder="1"/>
    <xf numFmtId="1" fontId="3" fillId="6" borderId="8" xfId="0" applyNumberFormat="1" applyFont="1" applyFill="1" applyBorder="1"/>
    <xf numFmtId="1" fontId="3" fillId="6" borderId="9" xfId="0" applyNumberFormat="1" applyFont="1" applyFill="1" applyBorder="1"/>
    <xf numFmtId="0" fontId="0" fillId="3" borderId="7" xfId="0" quotePrefix="1" applyFill="1" applyBorder="1"/>
    <xf numFmtId="0" fontId="0" fillId="3" borderId="8" xfId="0" quotePrefix="1" applyFill="1" applyBorder="1"/>
    <xf numFmtId="1" fontId="0" fillId="3" borderId="8" xfId="0" applyNumberFormat="1" applyFill="1" applyBorder="1"/>
    <xf numFmtId="1" fontId="0" fillId="3" borderId="9" xfId="0" applyNumberFormat="1" applyFill="1" applyBorder="1"/>
    <xf numFmtId="0" fontId="0" fillId="0" borderId="7" xfId="0" quotePrefix="1" applyBorder="1"/>
    <xf numFmtId="0" fontId="0" fillId="0" borderId="8" xfId="0" quotePrefix="1" applyBorder="1"/>
    <xf numFmtId="2" fontId="0" fillId="0" borderId="8" xfId="0" applyNumberFormat="1" applyBorder="1"/>
    <xf numFmtId="2" fontId="0" fillId="0" borderId="9" xfId="0" applyNumberFormat="1" applyBorder="1"/>
    <xf numFmtId="2" fontId="3" fillId="6" borderId="8" xfId="0" applyNumberFormat="1" applyFont="1" applyFill="1" applyBorder="1"/>
    <xf numFmtId="2" fontId="3" fillId="6" borderId="9" xfId="0" applyNumberFormat="1" applyFont="1" applyFill="1" applyBorder="1"/>
    <xf numFmtId="1" fontId="0" fillId="0" borderId="8" xfId="0" applyNumberFormat="1" applyBorder="1"/>
    <xf numFmtId="1" fontId="0" fillId="0" borderId="9" xfId="0" applyNumberFormat="1" applyBorder="1"/>
    <xf numFmtId="2" fontId="0" fillId="3" borderId="8" xfId="0" applyNumberFormat="1" applyFill="1" applyBorder="1"/>
    <xf numFmtId="2" fontId="0" fillId="3" borderId="9" xfId="0" applyNumberFormat="1" applyFill="1" applyBorder="1"/>
    <xf numFmtId="0" fontId="3" fillId="7" borderId="7" xfId="0" quotePrefix="1" applyFont="1" applyFill="1" applyBorder="1"/>
    <xf numFmtId="0" fontId="3" fillId="7" borderId="8" xfId="0" quotePrefix="1" applyFont="1" applyFill="1" applyBorder="1"/>
    <xf numFmtId="2" fontId="3" fillId="7" borderId="8" xfId="0" applyNumberFormat="1" applyFont="1" applyFill="1" applyBorder="1"/>
    <xf numFmtId="2" fontId="3" fillId="7" borderId="9" xfId="0" applyNumberFormat="1" applyFont="1" applyFill="1" applyBorder="1"/>
    <xf numFmtId="0" fontId="3" fillId="7" borderId="10" xfId="0" quotePrefix="1" applyFont="1" applyFill="1" applyBorder="1"/>
    <xf numFmtId="0" fontId="3" fillId="7" borderId="11" xfId="0" quotePrefix="1" applyFont="1" applyFill="1" applyBorder="1"/>
    <xf numFmtId="2" fontId="3" fillId="7" borderId="11" xfId="0" applyNumberFormat="1" applyFont="1" applyFill="1" applyBorder="1"/>
    <xf numFmtId="0" fontId="4" fillId="0" borderId="12" xfId="0" quotePrefix="1" applyFont="1" applyBorder="1"/>
    <xf numFmtId="0" fontId="0" fillId="0" borderId="0" xfId="0" applyFont="1"/>
    <xf numFmtId="0" fontId="0" fillId="0" borderId="0" xfId="0" applyFont="1" applyAlignment="1">
      <alignment horizontal="left"/>
    </xf>
    <xf numFmtId="14" fontId="0" fillId="0" borderId="4" xfId="0" quotePrefix="1" applyNumberFormat="1" applyFont="1" applyBorder="1"/>
    <xf numFmtId="14" fontId="0" fillId="0" borderId="7" xfId="0" quotePrefix="1" applyNumberFormat="1" applyFont="1" applyBorder="1"/>
    <xf numFmtId="0" fontId="0" fillId="0" borderId="8" xfId="0" quotePrefix="1" applyFont="1" applyBorder="1" applyAlignment="1">
      <alignment horizontal="left"/>
    </xf>
    <xf numFmtId="2" fontId="0" fillId="0" borderId="8" xfId="0" applyNumberFormat="1" applyFont="1" applyBorder="1" applyAlignment="1">
      <alignment horizontal="left"/>
    </xf>
    <xf numFmtId="1" fontId="0" fillId="0" borderId="8" xfId="0" applyNumberFormat="1" applyFont="1" applyBorder="1" applyAlignment="1">
      <alignment horizontal="left"/>
    </xf>
    <xf numFmtId="14" fontId="0" fillId="0" borderId="7" xfId="0" quotePrefix="1" applyNumberFormat="1" applyFont="1" applyBorder="1" applyAlignment="1">
      <alignment horizontal="center"/>
    </xf>
    <xf numFmtId="14" fontId="0" fillId="0" borderId="8" xfId="0" quotePrefix="1" applyNumberFormat="1" applyFont="1" applyBorder="1" applyAlignment="1">
      <alignment horizontal="left"/>
    </xf>
    <xf numFmtId="0" fontId="0" fillId="0" borderId="8" xfId="0" applyFont="1" applyBorder="1"/>
    <xf numFmtId="14" fontId="0" fillId="0" borderId="10" xfId="0" quotePrefix="1" applyNumberFormat="1" applyFont="1" applyBorder="1"/>
    <xf numFmtId="0" fontId="0" fillId="0" borderId="11" xfId="0" quotePrefix="1" applyFont="1" applyBorder="1" applyAlignment="1">
      <alignment horizontal="left"/>
    </xf>
    <xf numFmtId="0" fontId="0" fillId="3" borderId="10" xfId="0" quotePrefix="1" applyFont="1" applyFill="1" applyBorder="1"/>
    <xf numFmtId="0" fontId="0" fillId="3" borderId="11" xfId="0" quotePrefix="1" applyFont="1" applyFill="1" applyBorder="1"/>
    <xf numFmtId="0" fontId="2" fillId="0" borderId="0" xfId="0" applyFont="1"/>
    <xf numFmtId="0" fontId="5" fillId="4" borderId="0" xfId="0" applyFont="1" applyFill="1"/>
    <xf numFmtId="44" fontId="0" fillId="0" borderId="0" xfId="0" applyNumberFormat="1" applyFont="1"/>
    <xf numFmtId="44" fontId="0" fillId="0" borderId="0" xfId="0" applyNumberFormat="1"/>
    <xf numFmtId="0" fontId="0" fillId="0" borderId="0" xfId="0" applyFill="1"/>
    <xf numFmtId="44" fontId="0" fillId="0" borderId="0" xfId="0" applyNumberFormat="1" applyFill="1"/>
    <xf numFmtId="0" fontId="6" fillId="0" borderId="0" xfId="0" applyFont="1"/>
    <xf numFmtId="44" fontId="6" fillId="0" borderId="0" xfId="0" applyNumberFormat="1" applyFont="1"/>
    <xf numFmtId="164" fontId="0" fillId="0" borderId="0" xfId="0" applyNumberFormat="1" applyFont="1"/>
    <xf numFmtId="0" fontId="7" fillId="4" borderId="0" xfId="0" applyFont="1" applyFill="1" applyAlignment="1"/>
    <xf numFmtId="0" fontId="0" fillId="0" borderId="7" xfId="0" quotePrefix="1" applyFont="1" applyBorder="1"/>
    <xf numFmtId="1" fontId="0" fillId="4" borderId="8" xfId="0" applyNumberFormat="1" applyFont="1" applyFill="1" applyBorder="1" applyAlignment="1">
      <alignment horizontal="left"/>
    </xf>
    <xf numFmtId="2" fontId="0" fillId="4" borderId="8" xfId="0" applyNumberFormat="1" applyFont="1" applyFill="1" applyBorder="1" applyAlignment="1">
      <alignment horizontal="left"/>
    </xf>
    <xf numFmtId="14" fontId="0" fillId="0" borderId="7" xfId="0" quotePrefix="1" applyNumberFormat="1" applyFont="1" applyBorder="1" applyAlignment="1">
      <alignment horizontal="left"/>
    </xf>
    <xf numFmtId="2" fontId="0" fillId="0" borderId="12" xfId="0" applyNumberFormat="1" applyFont="1" applyBorder="1"/>
    <xf numFmtId="14" fontId="0" fillId="0" borderId="0" xfId="0" applyNumberFormat="1" applyFont="1"/>
    <xf numFmtId="2" fontId="0" fillId="0" borderId="0" xfId="0" applyNumberFormat="1" applyFont="1"/>
    <xf numFmtId="2" fontId="0" fillId="0" borderId="0" xfId="0" applyNumberFormat="1" applyFont="1" applyAlignment="1">
      <alignment horizontal="left"/>
    </xf>
    <xf numFmtId="14" fontId="2" fillId="4" borderId="1" xfId="0" quotePrefix="1" applyNumberFormat="1" applyFont="1" applyFill="1" applyBorder="1"/>
    <xf numFmtId="0" fontId="2" fillId="4" borderId="2" xfId="0" quotePrefix="1" applyFont="1" applyFill="1" applyBorder="1"/>
    <xf numFmtId="0" fontId="2" fillId="4" borderId="2" xfId="0" quotePrefix="1" applyFont="1" applyFill="1" applyBorder="1" applyAlignment="1">
      <alignment horizontal="left"/>
    </xf>
    <xf numFmtId="0" fontId="2" fillId="4" borderId="3" xfId="0" quotePrefix="1" applyFont="1" applyFill="1" applyBorder="1"/>
    <xf numFmtId="0" fontId="1" fillId="9" borderId="5" xfId="3" quotePrefix="1" applyBorder="1"/>
    <xf numFmtId="2" fontId="1" fillId="9" borderId="5" xfId="3" applyNumberFormat="1" applyBorder="1"/>
    <xf numFmtId="2" fontId="1" fillId="9" borderId="6" xfId="3" applyNumberFormat="1" applyBorder="1"/>
    <xf numFmtId="0" fontId="1" fillId="9" borderId="8" xfId="3" quotePrefix="1" applyBorder="1"/>
    <xf numFmtId="2" fontId="1" fillId="9" borderId="8" xfId="3" applyNumberFormat="1" applyBorder="1"/>
    <xf numFmtId="2" fontId="1" fillId="9" borderId="9" xfId="3" applyNumberFormat="1" applyBorder="1"/>
    <xf numFmtId="1" fontId="1" fillId="9" borderId="8" xfId="3" applyNumberFormat="1" applyBorder="1"/>
    <xf numFmtId="14" fontId="1" fillId="8" borderId="4" xfId="2" quotePrefix="1" applyNumberFormat="1" applyBorder="1"/>
    <xf numFmtId="0" fontId="1" fillId="8" borderId="5" xfId="2" quotePrefix="1" applyBorder="1"/>
    <xf numFmtId="2" fontId="1" fillId="8" borderId="5" xfId="2" applyNumberFormat="1" applyBorder="1"/>
    <xf numFmtId="0" fontId="1" fillId="8" borderId="5" xfId="2" quotePrefix="1" applyBorder="1" applyAlignment="1">
      <alignment horizontal="left"/>
    </xf>
    <xf numFmtId="2" fontId="1" fillId="8" borderId="6" xfId="2" applyNumberFormat="1" applyBorder="1"/>
    <xf numFmtId="14" fontId="1" fillId="8" borderId="7" xfId="2" quotePrefix="1" applyNumberFormat="1" applyBorder="1"/>
    <xf numFmtId="0" fontId="1" fillId="8" borderId="8" xfId="2" quotePrefix="1" applyBorder="1"/>
    <xf numFmtId="2" fontId="1" fillId="8" borderId="8" xfId="2" applyNumberFormat="1" applyBorder="1"/>
    <xf numFmtId="0" fontId="1" fillId="8" borderId="8" xfId="2" quotePrefix="1" applyBorder="1" applyAlignment="1">
      <alignment horizontal="left"/>
    </xf>
    <xf numFmtId="2" fontId="1" fillId="8" borderId="9" xfId="2" applyNumberFormat="1" applyBorder="1"/>
    <xf numFmtId="2" fontId="1" fillId="8" borderId="8" xfId="2" applyNumberFormat="1" applyBorder="1" applyAlignment="1">
      <alignment horizontal="left"/>
    </xf>
    <xf numFmtId="1" fontId="1" fillId="8" borderId="8" xfId="2" applyNumberFormat="1" applyBorder="1"/>
    <xf numFmtId="1" fontId="1" fillId="8" borderId="8" xfId="2" applyNumberFormat="1" applyBorder="1" applyAlignment="1">
      <alignment horizontal="left"/>
    </xf>
    <xf numFmtId="0" fontId="0" fillId="4" borderId="7" xfId="0" quotePrefix="1" applyFont="1" applyFill="1" applyBorder="1"/>
    <xf numFmtId="43" fontId="0" fillId="3" borderId="11" xfId="1" applyFont="1" applyFill="1" applyBorder="1"/>
    <xf numFmtId="43" fontId="0" fillId="3" borderId="12" xfId="1" applyFont="1" applyFill="1" applyBorder="1"/>
    <xf numFmtId="0" fontId="2" fillId="10" borderId="1" xfId="0" quotePrefix="1" applyFont="1" applyFill="1" applyBorder="1"/>
    <xf numFmtId="0" fontId="2" fillId="10" borderId="2" xfId="0" quotePrefix="1" applyFont="1" applyFill="1" applyBorder="1"/>
    <xf numFmtId="0" fontId="2" fillId="10" borderId="3" xfId="0" quotePrefix="1" applyFont="1" applyFill="1" applyBorder="1"/>
    <xf numFmtId="0" fontId="1" fillId="9" borderId="4" xfId="3" quotePrefix="1" applyBorder="1"/>
    <xf numFmtId="0" fontId="1" fillId="9" borderId="7" xfId="3" quotePrefix="1" applyBorder="1"/>
    <xf numFmtId="0" fontId="0" fillId="0" borderId="0" xfId="0" applyNumberFormat="1"/>
    <xf numFmtId="0" fontId="0" fillId="0" borderId="0" xfId="0" quotePrefix="1" applyAlignment="1">
      <alignment horizontal="center" vertical="center"/>
    </xf>
  </cellXfs>
  <cellStyles count="4">
    <cellStyle name="20 % - Accent1" xfId="2" builtinId="30"/>
    <cellStyle name="40 % - Accent1" xfId="3" builtinId="31"/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FFFF99"/>
      <color rgb="FFFFCC0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16" sqref="D16"/>
    </sheetView>
  </sheetViews>
  <sheetFormatPr baseColWidth="10" defaultRowHeight="15"/>
  <sheetData>
    <row r="1" spans="1:1">
      <c r="A1" t="s">
        <v>455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6"/>
  <sheetViews>
    <sheetView workbookViewId="0">
      <selection sqref="A1:F1"/>
    </sheetView>
  </sheetViews>
  <sheetFormatPr baseColWidth="10" defaultRowHeight="15"/>
  <cols>
    <col min="2" max="2" width="35.42578125" customWidth="1"/>
    <col min="3" max="5" width="14" customWidth="1"/>
  </cols>
  <sheetData>
    <row r="1" spans="1:5">
      <c r="A1" s="2"/>
      <c r="E1" s="3"/>
    </row>
    <row r="3" spans="1:5" ht="15.75" thickBot="1"/>
    <row r="4" spans="1:5" ht="15.75" thickBot="1">
      <c r="A4" s="4" t="s">
        <v>236</v>
      </c>
      <c r="B4" s="5" t="s">
        <v>4</v>
      </c>
      <c r="C4" s="5" t="s">
        <v>237</v>
      </c>
      <c r="D4" s="5" t="s">
        <v>238</v>
      </c>
      <c r="E4" s="6" t="s">
        <v>8</v>
      </c>
    </row>
    <row r="5" spans="1:5">
      <c r="A5" s="17" t="s">
        <v>239</v>
      </c>
      <c r="B5" s="18" t="s">
        <v>240</v>
      </c>
      <c r="C5" s="19">
        <v>617.95000000000005</v>
      </c>
      <c r="D5" s="18" t="s">
        <v>9</v>
      </c>
      <c r="E5" s="20">
        <v>617.95000000000005</v>
      </c>
    </row>
    <row r="6" spans="1:5">
      <c r="A6" s="21" t="s">
        <v>241</v>
      </c>
      <c r="B6" s="22" t="s">
        <v>242</v>
      </c>
      <c r="C6" s="23">
        <v>422.6</v>
      </c>
      <c r="D6" s="22" t="s">
        <v>9</v>
      </c>
      <c r="E6" s="24">
        <v>422.6</v>
      </c>
    </row>
    <row r="7" spans="1:5">
      <c r="A7" s="21" t="s">
        <v>243</v>
      </c>
      <c r="B7" s="22" t="s">
        <v>244</v>
      </c>
      <c r="C7" s="23">
        <v>350.38</v>
      </c>
      <c r="D7" s="22" t="s">
        <v>9</v>
      </c>
      <c r="E7" s="24">
        <v>350.38</v>
      </c>
    </row>
    <row r="8" spans="1:5">
      <c r="A8" s="21" t="s">
        <v>245</v>
      </c>
      <c r="B8" s="22" t="s">
        <v>246</v>
      </c>
      <c r="C8" s="23">
        <v>836.06</v>
      </c>
      <c r="D8" s="22" t="s">
        <v>9</v>
      </c>
      <c r="E8" s="24">
        <v>836.06</v>
      </c>
    </row>
    <row r="9" spans="1:5">
      <c r="A9" s="21" t="s">
        <v>247</v>
      </c>
      <c r="B9" s="22" t="s">
        <v>248</v>
      </c>
      <c r="C9" s="23">
        <v>262.69</v>
      </c>
      <c r="D9" s="22" t="s">
        <v>9</v>
      </c>
      <c r="E9" s="24">
        <v>262.69</v>
      </c>
    </row>
    <row r="10" spans="1:5">
      <c r="A10" s="21" t="s">
        <v>249</v>
      </c>
      <c r="B10" s="22" t="s">
        <v>250</v>
      </c>
      <c r="C10" s="23">
        <v>566.15</v>
      </c>
      <c r="D10" s="22" t="s">
        <v>9</v>
      </c>
      <c r="E10" s="24">
        <v>566.15</v>
      </c>
    </row>
    <row r="11" spans="1:5">
      <c r="A11" s="21" t="s">
        <v>251</v>
      </c>
      <c r="B11" s="22" t="s">
        <v>252</v>
      </c>
      <c r="C11" s="23">
        <v>451.1</v>
      </c>
      <c r="D11" s="22" t="s">
        <v>9</v>
      </c>
      <c r="E11" s="24">
        <v>451.1</v>
      </c>
    </row>
    <row r="12" spans="1:5">
      <c r="A12" s="21" t="s">
        <v>253</v>
      </c>
      <c r="B12" s="22" t="s">
        <v>254</v>
      </c>
      <c r="C12" s="23">
        <v>104.07</v>
      </c>
      <c r="D12" s="22" t="s">
        <v>9</v>
      </c>
      <c r="E12" s="24">
        <v>104.07</v>
      </c>
    </row>
    <row r="13" spans="1:5">
      <c r="A13" s="25" t="s">
        <v>9</v>
      </c>
      <c r="B13" s="26" t="s">
        <v>255</v>
      </c>
      <c r="C13" s="27">
        <v>3611</v>
      </c>
      <c r="D13" s="26" t="s">
        <v>9</v>
      </c>
      <c r="E13" s="28">
        <v>3611</v>
      </c>
    </row>
    <row r="14" spans="1:5">
      <c r="A14" s="29" t="s">
        <v>9</v>
      </c>
      <c r="B14" s="30" t="s">
        <v>256</v>
      </c>
      <c r="C14" s="31">
        <v>3611</v>
      </c>
      <c r="D14" s="30" t="s">
        <v>9</v>
      </c>
      <c r="E14" s="32">
        <v>3611</v>
      </c>
    </row>
    <row r="15" spans="1:5">
      <c r="A15" s="33" t="s">
        <v>257</v>
      </c>
      <c r="B15" s="34" t="s">
        <v>258</v>
      </c>
      <c r="C15" s="35">
        <v>15698.91</v>
      </c>
      <c r="D15" s="34" t="s">
        <v>9</v>
      </c>
      <c r="E15" s="36">
        <v>15698.91</v>
      </c>
    </row>
    <row r="16" spans="1:5">
      <c r="A16" s="33" t="s">
        <v>259</v>
      </c>
      <c r="B16" s="34" t="s">
        <v>260</v>
      </c>
      <c r="C16" s="35">
        <v>686.02</v>
      </c>
      <c r="D16" s="34" t="s">
        <v>9</v>
      </c>
      <c r="E16" s="36">
        <v>686.02</v>
      </c>
    </row>
    <row r="17" spans="1:5">
      <c r="A17" s="25" t="s">
        <v>9</v>
      </c>
      <c r="B17" s="26" t="s">
        <v>261</v>
      </c>
      <c r="C17" s="37">
        <v>16384.93</v>
      </c>
      <c r="D17" s="26" t="s">
        <v>9</v>
      </c>
      <c r="E17" s="38">
        <v>16384.93</v>
      </c>
    </row>
    <row r="18" spans="1:5">
      <c r="A18" s="33" t="s">
        <v>262</v>
      </c>
      <c r="B18" s="34" t="s">
        <v>263</v>
      </c>
      <c r="C18" s="35">
        <v>617.14</v>
      </c>
      <c r="D18" s="35">
        <v>90818.1</v>
      </c>
      <c r="E18" s="36">
        <v>-90200.960000000006</v>
      </c>
    </row>
    <row r="19" spans="1:5">
      <c r="A19" s="33" t="s">
        <v>264</v>
      </c>
      <c r="B19" s="34" t="s">
        <v>265</v>
      </c>
      <c r="C19" s="34" t="s">
        <v>9</v>
      </c>
      <c r="D19" s="35">
        <v>1779.92</v>
      </c>
      <c r="E19" s="36">
        <v>-1779.92</v>
      </c>
    </row>
    <row r="20" spans="1:5">
      <c r="A20" s="25" t="s">
        <v>9</v>
      </c>
      <c r="B20" s="26" t="s">
        <v>266</v>
      </c>
      <c r="C20" s="37">
        <v>617.14</v>
      </c>
      <c r="D20" s="37">
        <v>92598.02</v>
      </c>
      <c r="E20" s="38">
        <v>-91980.88</v>
      </c>
    </row>
    <row r="21" spans="1:5">
      <c r="A21" s="33" t="s">
        <v>267</v>
      </c>
      <c r="B21" s="34" t="s">
        <v>268</v>
      </c>
      <c r="C21" s="35">
        <v>30782.59</v>
      </c>
      <c r="D21" s="34" t="s">
        <v>9</v>
      </c>
      <c r="E21" s="36">
        <v>30782.59</v>
      </c>
    </row>
    <row r="22" spans="1:5">
      <c r="A22" s="25" t="s">
        <v>9</v>
      </c>
      <c r="B22" s="26" t="s">
        <v>269</v>
      </c>
      <c r="C22" s="37">
        <v>30782.59</v>
      </c>
      <c r="D22" s="26" t="s">
        <v>9</v>
      </c>
      <c r="E22" s="38">
        <v>30782.59</v>
      </c>
    </row>
    <row r="23" spans="1:5">
      <c r="A23" s="33" t="s">
        <v>270</v>
      </c>
      <c r="B23" s="34" t="s">
        <v>271</v>
      </c>
      <c r="C23" s="39">
        <v>15077</v>
      </c>
      <c r="D23" s="34" t="s">
        <v>9</v>
      </c>
      <c r="E23" s="40">
        <v>15077</v>
      </c>
    </row>
    <row r="24" spans="1:5">
      <c r="A24" s="33" t="s">
        <v>272</v>
      </c>
      <c r="B24" s="34" t="s">
        <v>273</v>
      </c>
      <c r="C24" s="39">
        <v>8821</v>
      </c>
      <c r="D24" s="34" t="s">
        <v>9</v>
      </c>
      <c r="E24" s="40">
        <v>8821</v>
      </c>
    </row>
    <row r="25" spans="1:5">
      <c r="A25" s="33" t="s">
        <v>274</v>
      </c>
      <c r="B25" s="34" t="s">
        <v>275</v>
      </c>
      <c r="C25" s="39">
        <v>1577</v>
      </c>
      <c r="D25" s="34" t="s">
        <v>9</v>
      </c>
      <c r="E25" s="40">
        <v>1577</v>
      </c>
    </row>
    <row r="26" spans="1:5">
      <c r="A26" s="33" t="s">
        <v>276</v>
      </c>
      <c r="B26" s="34" t="s">
        <v>277</v>
      </c>
      <c r="C26" s="39">
        <v>2412</v>
      </c>
      <c r="D26" s="34" t="s">
        <v>9</v>
      </c>
      <c r="E26" s="40">
        <v>2412</v>
      </c>
    </row>
    <row r="27" spans="1:5">
      <c r="A27" s="25" t="s">
        <v>9</v>
      </c>
      <c r="B27" s="26" t="s">
        <v>278</v>
      </c>
      <c r="C27" s="27">
        <v>27887</v>
      </c>
      <c r="D27" s="26" t="s">
        <v>9</v>
      </c>
      <c r="E27" s="28">
        <v>27887</v>
      </c>
    </row>
    <row r="28" spans="1:5">
      <c r="A28" s="33" t="s">
        <v>279</v>
      </c>
      <c r="B28" s="34" t="s">
        <v>280</v>
      </c>
      <c r="C28" s="39">
        <v>405</v>
      </c>
      <c r="D28" s="34" t="s">
        <v>9</v>
      </c>
      <c r="E28" s="40">
        <v>405</v>
      </c>
    </row>
    <row r="29" spans="1:5">
      <c r="A29" s="33" t="s">
        <v>281</v>
      </c>
      <c r="B29" s="34" t="s">
        <v>282</v>
      </c>
      <c r="C29" s="35">
        <v>100.9</v>
      </c>
      <c r="D29" s="34" t="s">
        <v>9</v>
      </c>
      <c r="E29" s="36">
        <v>100.9</v>
      </c>
    </row>
    <row r="30" spans="1:5">
      <c r="A30" s="25" t="s">
        <v>9</v>
      </c>
      <c r="B30" s="26" t="s">
        <v>283</v>
      </c>
      <c r="C30" s="37">
        <v>505.9</v>
      </c>
      <c r="D30" s="26" t="s">
        <v>9</v>
      </c>
      <c r="E30" s="38">
        <v>505.9</v>
      </c>
    </row>
    <row r="31" spans="1:5">
      <c r="A31" s="29" t="s">
        <v>9</v>
      </c>
      <c r="B31" s="30" t="s">
        <v>284</v>
      </c>
      <c r="C31" s="41">
        <v>76177.56</v>
      </c>
      <c r="D31" s="41">
        <v>92598.02</v>
      </c>
      <c r="E31" s="42">
        <v>-16420.46</v>
      </c>
    </row>
    <row r="32" spans="1:5">
      <c r="A32" s="33" t="s">
        <v>285</v>
      </c>
      <c r="B32" s="34" t="s">
        <v>286</v>
      </c>
      <c r="C32" s="35">
        <v>92597.78</v>
      </c>
      <c r="D32" s="35">
        <v>84135.26</v>
      </c>
      <c r="E32" s="36">
        <v>8462.52</v>
      </c>
    </row>
    <row r="33" spans="1:5">
      <c r="A33" s="25" t="s">
        <v>9</v>
      </c>
      <c r="B33" s="26" t="s">
        <v>287</v>
      </c>
      <c r="C33" s="37">
        <v>92597.78</v>
      </c>
      <c r="D33" s="37">
        <v>84135.26</v>
      </c>
      <c r="E33" s="38">
        <v>8462.52</v>
      </c>
    </row>
    <row r="34" spans="1:5">
      <c r="A34" s="29" t="s">
        <v>9</v>
      </c>
      <c r="B34" s="30" t="s">
        <v>288</v>
      </c>
      <c r="C34" s="41">
        <v>92597.78</v>
      </c>
      <c r="D34" s="41">
        <v>84135.26</v>
      </c>
      <c r="E34" s="42">
        <v>8462.52</v>
      </c>
    </row>
    <row r="35" spans="1:5">
      <c r="A35" s="43" t="s">
        <v>9</v>
      </c>
      <c r="B35" s="44" t="s">
        <v>289</v>
      </c>
      <c r="C35" s="45">
        <v>172386.34</v>
      </c>
      <c r="D35" s="45">
        <v>176733.28</v>
      </c>
      <c r="E35" s="46">
        <v>-4346.9399999999996</v>
      </c>
    </row>
    <row r="36" spans="1:5">
      <c r="A36" s="33" t="s">
        <v>290</v>
      </c>
      <c r="B36" s="34" t="s">
        <v>291</v>
      </c>
      <c r="C36" s="35">
        <v>86.49</v>
      </c>
      <c r="D36" s="34" t="s">
        <v>9</v>
      </c>
      <c r="E36" s="36">
        <v>86.49</v>
      </c>
    </row>
    <row r="37" spans="1:5">
      <c r="A37" s="33" t="s">
        <v>292</v>
      </c>
      <c r="B37" s="34" t="s">
        <v>293</v>
      </c>
      <c r="C37" s="39">
        <v>255</v>
      </c>
      <c r="D37" s="34" t="s">
        <v>9</v>
      </c>
      <c r="E37" s="40">
        <v>255</v>
      </c>
    </row>
    <row r="38" spans="1:5">
      <c r="A38" s="25" t="s">
        <v>9</v>
      </c>
      <c r="B38" s="26" t="s">
        <v>294</v>
      </c>
      <c r="C38" s="37">
        <v>341.49</v>
      </c>
      <c r="D38" s="26" t="s">
        <v>9</v>
      </c>
      <c r="E38" s="38">
        <v>341.49</v>
      </c>
    </row>
    <row r="39" spans="1:5">
      <c r="A39" s="33" t="s">
        <v>295</v>
      </c>
      <c r="B39" s="34" t="s">
        <v>296</v>
      </c>
      <c r="C39" s="35">
        <v>78.97</v>
      </c>
      <c r="D39" s="34" t="s">
        <v>9</v>
      </c>
      <c r="E39" s="36">
        <v>78.97</v>
      </c>
    </row>
    <row r="40" spans="1:5">
      <c r="A40" s="33" t="s">
        <v>297</v>
      </c>
      <c r="B40" s="34" t="s">
        <v>298</v>
      </c>
      <c r="C40" s="35">
        <v>2.5299999999999998</v>
      </c>
      <c r="D40" s="34" t="s">
        <v>9</v>
      </c>
      <c r="E40" s="36">
        <v>2.5299999999999998</v>
      </c>
    </row>
    <row r="41" spans="1:5">
      <c r="A41" s="25" t="s">
        <v>9</v>
      </c>
      <c r="B41" s="26" t="s">
        <v>299</v>
      </c>
      <c r="C41" s="37">
        <v>81.5</v>
      </c>
      <c r="D41" s="26" t="s">
        <v>9</v>
      </c>
      <c r="E41" s="38">
        <v>81.5</v>
      </c>
    </row>
    <row r="42" spans="1:5">
      <c r="A42" s="25" t="s">
        <v>9</v>
      </c>
      <c r="B42" s="26" t="s">
        <v>300</v>
      </c>
      <c r="C42" s="37">
        <v>422.99</v>
      </c>
      <c r="D42" s="26" t="s">
        <v>9</v>
      </c>
      <c r="E42" s="38">
        <v>422.99</v>
      </c>
    </row>
    <row r="43" spans="1:5">
      <c r="A43" s="33" t="s">
        <v>301</v>
      </c>
      <c r="B43" s="34" t="s">
        <v>302</v>
      </c>
      <c r="C43" s="35">
        <v>283.73</v>
      </c>
      <c r="D43" s="34" t="s">
        <v>9</v>
      </c>
      <c r="E43" s="36">
        <v>283.73</v>
      </c>
    </row>
    <row r="44" spans="1:5">
      <c r="A44" s="25" t="s">
        <v>9</v>
      </c>
      <c r="B44" s="26" t="s">
        <v>303</v>
      </c>
      <c r="C44" s="37">
        <v>283.73</v>
      </c>
      <c r="D44" s="26" t="s">
        <v>9</v>
      </c>
      <c r="E44" s="38">
        <v>283.73</v>
      </c>
    </row>
    <row r="45" spans="1:5">
      <c r="A45" s="33" t="s">
        <v>304</v>
      </c>
      <c r="B45" s="34" t="s">
        <v>305</v>
      </c>
      <c r="C45" s="39">
        <v>335</v>
      </c>
      <c r="D45" s="34" t="s">
        <v>9</v>
      </c>
      <c r="E45" s="40">
        <v>335</v>
      </c>
    </row>
    <row r="46" spans="1:5">
      <c r="A46" s="33" t="s">
        <v>306</v>
      </c>
      <c r="B46" s="34" t="s">
        <v>307</v>
      </c>
      <c r="C46" s="35">
        <v>19.5</v>
      </c>
      <c r="D46" s="34" t="s">
        <v>9</v>
      </c>
      <c r="E46" s="36">
        <v>19.5</v>
      </c>
    </row>
    <row r="47" spans="1:5">
      <c r="A47" s="25" t="s">
        <v>9</v>
      </c>
      <c r="B47" s="26" t="s">
        <v>308</v>
      </c>
      <c r="C47" s="37">
        <v>354.5</v>
      </c>
      <c r="D47" s="26" t="s">
        <v>9</v>
      </c>
      <c r="E47" s="38">
        <v>354.5</v>
      </c>
    </row>
    <row r="48" spans="1:5">
      <c r="A48" s="25" t="s">
        <v>9</v>
      </c>
      <c r="B48" s="26" t="s">
        <v>309</v>
      </c>
      <c r="C48" s="37">
        <v>638.23</v>
      </c>
      <c r="D48" s="26" t="s">
        <v>9</v>
      </c>
      <c r="E48" s="38">
        <v>638.23</v>
      </c>
    </row>
    <row r="49" spans="1:5">
      <c r="A49" s="33" t="s">
        <v>310</v>
      </c>
      <c r="B49" s="34" t="s">
        <v>311</v>
      </c>
      <c r="C49" s="35">
        <v>654.38</v>
      </c>
      <c r="D49" s="34" t="s">
        <v>9</v>
      </c>
      <c r="E49" s="36">
        <v>654.38</v>
      </c>
    </row>
    <row r="50" spans="1:5">
      <c r="A50" s="33" t="s">
        <v>312</v>
      </c>
      <c r="B50" s="34" t="s">
        <v>313</v>
      </c>
      <c r="C50" s="35">
        <v>2128.09</v>
      </c>
      <c r="D50" s="34" t="s">
        <v>9</v>
      </c>
      <c r="E50" s="36">
        <v>2128.09</v>
      </c>
    </row>
    <row r="51" spans="1:5">
      <c r="A51" s="33" t="s">
        <v>314</v>
      </c>
      <c r="B51" s="34" t="s">
        <v>315</v>
      </c>
      <c r="C51" s="35">
        <v>503.25</v>
      </c>
      <c r="D51" s="34" t="s">
        <v>9</v>
      </c>
      <c r="E51" s="36">
        <v>503.25</v>
      </c>
    </row>
    <row r="52" spans="1:5">
      <c r="A52" s="25" t="s">
        <v>9</v>
      </c>
      <c r="B52" s="26" t="s">
        <v>316</v>
      </c>
      <c r="C52" s="37">
        <v>3285.72</v>
      </c>
      <c r="D52" s="26" t="s">
        <v>9</v>
      </c>
      <c r="E52" s="38">
        <v>3285.72</v>
      </c>
    </row>
    <row r="53" spans="1:5">
      <c r="A53" s="25" t="s">
        <v>9</v>
      </c>
      <c r="B53" s="26" t="s">
        <v>317</v>
      </c>
      <c r="C53" s="37">
        <v>3285.72</v>
      </c>
      <c r="D53" s="26" t="s">
        <v>9</v>
      </c>
      <c r="E53" s="38">
        <v>3285.72</v>
      </c>
    </row>
    <row r="54" spans="1:5">
      <c r="A54" s="29" t="s">
        <v>9</v>
      </c>
      <c r="B54" s="30" t="s">
        <v>318</v>
      </c>
      <c r="C54" s="41">
        <v>4346.9399999999996</v>
      </c>
      <c r="D54" s="30" t="s">
        <v>9</v>
      </c>
      <c r="E54" s="42">
        <v>4346.9399999999996</v>
      </c>
    </row>
    <row r="55" spans="1:5">
      <c r="A55" s="43" t="s">
        <v>9</v>
      </c>
      <c r="B55" s="44" t="s">
        <v>319</v>
      </c>
      <c r="C55" s="45">
        <v>4346.9399999999996</v>
      </c>
      <c r="D55" s="44" t="s">
        <v>9</v>
      </c>
      <c r="E55" s="46">
        <v>4346.9399999999996</v>
      </c>
    </row>
    <row r="56" spans="1:5" ht="15.75" thickBot="1">
      <c r="A56" s="47" t="s">
        <v>9</v>
      </c>
      <c r="B56" s="48" t="s">
        <v>320</v>
      </c>
      <c r="C56" s="49">
        <v>176733.28</v>
      </c>
      <c r="D56" s="49">
        <v>176733.28</v>
      </c>
      <c r="E56" s="50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3:L182"/>
  <sheetViews>
    <sheetView topLeftCell="B3" workbookViewId="0">
      <selection activeCell="K183" sqref="K183"/>
    </sheetView>
  </sheetViews>
  <sheetFormatPr baseColWidth="10" defaultRowHeight="15"/>
  <cols>
    <col min="1" max="1" width="1.42578125" hidden="1" customWidth="1"/>
    <col min="2" max="2" width="12.85546875" style="7" bestFit="1" customWidth="1"/>
  </cols>
  <sheetData>
    <row r="3" spans="1:11" ht="15.75" thickBot="1">
      <c r="B3"/>
      <c r="K3">
        <f>SUMIF(C7:C200,B49,I7:I200)</f>
        <v>2527.36</v>
      </c>
    </row>
    <row r="4" spans="1:11" ht="15.75" thickBot="1">
      <c r="A4" s="4" t="s">
        <v>0</v>
      </c>
      <c r="B4" t="s">
        <v>818</v>
      </c>
    </row>
    <row r="5" spans="1:11" ht="15.75" thickBot="1">
      <c r="A5" s="53"/>
      <c r="B5"/>
      <c r="C5" s="73">
        <f>SUBTOTAL(109,I24:I164)</f>
        <v>1995.29</v>
      </c>
      <c r="D5" s="51"/>
      <c r="E5" s="73">
        <f>C5</f>
        <v>1995.29</v>
      </c>
      <c r="F5" s="51"/>
      <c r="G5" s="51"/>
      <c r="H5" s="51"/>
      <c r="I5" s="51"/>
      <c r="J5" s="52"/>
      <c r="K5" s="51"/>
    </row>
    <row r="6" spans="1:11" ht="15.75" thickBot="1">
      <c r="A6" s="54">
        <v>39448</v>
      </c>
      <c r="B6"/>
      <c r="C6" s="83" t="s">
        <v>0</v>
      </c>
      <c r="D6" s="84" t="s">
        <v>1</v>
      </c>
      <c r="E6" s="84" t="s">
        <v>2</v>
      </c>
      <c r="F6" s="84" t="s">
        <v>3</v>
      </c>
      <c r="G6" s="84" t="s">
        <v>4</v>
      </c>
      <c r="H6" s="84" t="s">
        <v>5</v>
      </c>
      <c r="I6" s="84" t="s">
        <v>6</v>
      </c>
      <c r="J6" s="85" t="s">
        <v>7</v>
      </c>
      <c r="K6" s="86" t="s">
        <v>8</v>
      </c>
    </row>
    <row r="7" spans="1:11" hidden="1">
      <c r="A7" s="54">
        <v>40056</v>
      </c>
      <c r="B7" s="115">
        <f>C7</f>
        <v>39448</v>
      </c>
      <c r="C7" s="94">
        <v>39448</v>
      </c>
      <c r="D7" s="95"/>
      <c r="E7" s="95" t="s">
        <v>709</v>
      </c>
      <c r="F7" s="95" t="s">
        <v>11</v>
      </c>
      <c r="G7" s="95" t="s">
        <v>321</v>
      </c>
      <c r="H7" s="95" t="s">
        <v>321</v>
      </c>
      <c r="I7" s="96">
        <v>716.04</v>
      </c>
      <c r="J7" s="97" t="s">
        <v>9</v>
      </c>
      <c r="K7" s="98">
        <v>42952.42</v>
      </c>
    </row>
    <row r="8" spans="1:11" hidden="1">
      <c r="A8" s="54">
        <v>40080</v>
      </c>
      <c r="B8" s="115">
        <f t="shared" ref="B8:B11" si="0">C8</f>
        <v>39448</v>
      </c>
      <c r="C8" s="99">
        <v>39448</v>
      </c>
      <c r="D8" s="100"/>
      <c r="E8" s="100" t="s">
        <v>729</v>
      </c>
      <c r="F8" s="100" t="s">
        <v>11</v>
      </c>
      <c r="G8" s="100" t="s">
        <v>322</v>
      </c>
      <c r="H8" s="100" t="s">
        <v>323</v>
      </c>
      <c r="I8" s="101">
        <v>769.2</v>
      </c>
      <c r="J8" s="102" t="s">
        <v>9</v>
      </c>
      <c r="K8" s="103">
        <v>43453.55</v>
      </c>
    </row>
    <row r="9" spans="1:11" hidden="1">
      <c r="A9" s="54">
        <v>40147</v>
      </c>
      <c r="B9" s="115">
        <f t="shared" si="0"/>
        <v>40056</v>
      </c>
      <c r="C9" s="99">
        <v>40056</v>
      </c>
      <c r="D9" s="100"/>
      <c r="E9" s="100" t="s">
        <v>749</v>
      </c>
      <c r="F9" s="100" t="s">
        <v>324</v>
      </c>
      <c r="G9" s="100" t="s">
        <v>325</v>
      </c>
      <c r="H9" s="100" t="s">
        <v>326</v>
      </c>
      <c r="I9" s="101">
        <v>373.47</v>
      </c>
      <c r="J9" s="102" t="s">
        <v>9</v>
      </c>
      <c r="K9" s="103">
        <v>152199.85</v>
      </c>
    </row>
    <row r="10" spans="1:11" hidden="1">
      <c r="A10" s="54"/>
      <c r="B10" s="115">
        <f t="shared" si="0"/>
        <v>40080</v>
      </c>
      <c r="C10" s="99">
        <v>40080</v>
      </c>
      <c r="D10" s="100"/>
      <c r="E10" s="100" t="s">
        <v>737</v>
      </c>
      <c r="F10" s="100" t="s">
        <v>327</v>
      </c>
      <c r="G10" s="100" t="s">
        <v>328</v>
      </c>
      <c r="H10" s="100" t="s">
        <v>329</v>
      </c>
      <c r="I10" s="100">
        <v>899.22</v>
      </c>
      <c r="J10" s="104"/>
      <c r="K10" s="103">
        <v>159468.76999999999</v>
      </c>
    </row>
    <row r="11" spans="1:11" hidden="1">
      <c r="A11" s="54">
        <v>40177</v>
      </c>
      <c r="B11" s="115">
        <f t="shared" si="0"/>
        <v>40147</v>
      </c>
      <c r="C11" s="99">
        <v>40147</v>
      </c>
      <c r="D11" s="100"/>
      <c r="E11" s="100" t="s">
        <v>507</v>
      </c>
      <c r="F11" s="100" t="s">
        <v>330</v>
      </c>
      <c r="G11" s="100" t="s">
        <v>331</v>
      </c>
      <c r="H11" s="100" t="s">
        <v>332</v>
      </c>
      <c r="I11" s="101">
        <v>231.19</v>
      </c>
      <c r="J11" s="102" t="s">
        <v>9</v>
      </c>
      <c r="K11" s="103">
        <v>150549.62</v>
      </c>
    </row>
    <row r="12" spans="1:11" hidden="1">
      <c r="A12" s="54">
        <v>40178</v>
      </c>
      <c r="B12"/>
      <c r="C12" s="75" t="s">
        <v>493</v>
      </c>
      <c r="D12" s="60" t="s">
        <v>494</v>
      </c>
      <c r="E12" s="8" t="s">
        <v>495</v>
      </c>
      <c r="F12" s="8" t="s">
        <v>493</v>
      </c>
      <c r="G12" s="8" t="s">
        <v>496</v>
      </c>
      <c r="H12" s="8" t="s">
        <v>497</v>
      </c>
      <c r="I12" s="9">
        <v>210.24</v>
      </c>
      <c r="J12" s="55" t="s">
        <v>9</v>
      </c>
      <c r="K12" s="10">
        <v>123683.12</v>
      </c>
    </row>
    <row r="13" spans="1:11" hidden="1">
      <c r="A13" s="54">
        <v>40209</v>
      </c>
      <c r="B13"/>
      <c r="C13" s="75" t="s">
        <v>498</v>
      </c>
      <c r="D13" s="60" t="s">
        <v>494</v>
      </c>
      <c r="E13" s="8" t="s">
        <v>495</v>
      </c>
      <c r="F13" s="8" t="s">
        <v>498</v>
      </c>
      <c r="G13" s="8" t="s">
        <v>496</v>
      </c>
      <c r="H13" s="8" t="s">
        <v>499</v>
      </c>
      <c r="I13" s="9">
        <v>630.99</v>
      </c>
      <c r="J13" s="55" t="s">
        <v>9</v>
      </c>
      <c r="K13" s="10">
        <v>124323.28</v>
      </c>
    </row>
    <row r="14" spans="1:11" ht="15" hidden="1" customHeight="1">
      <c r="A14" s="54">
        <v>40210</v>
      </c>
      <c r="B14"/>
      <c r="C14" s="75" t="s">
        <v>500</v>
      </c>
      <c r="D14" s="60" t="s">
        <v>494</v>
      </c>
      <c r="E14" s="8" t="s">
        <v>495</v>
      </c>
      <c r="F14" s="8" t="s">
        <v>500</v>
      </c>
      <c r="G14" s="8" t="s">
        <v>496</v>
      </c>
      <c r="H14" s="8" t="s">
        <v>501</v>
      </c>
      <c r="I14" s="9">
        <v>197.61</v>
      </c>
      <c r="J14" s="55" t="s">
        <v>9</v>
      </c>
      <c r="K14" s="10">
        <v>130595.63</v>
      </c>
    </row>
    <row r="15" spans="1:11" ht="15" hidden="1" customHeight="1">
      <c r="A15" s="54">
        <v>40282</v>
      </c>
      <c r="B15"/>
      <c r="C15" s="75" t="s">
        <v>502</v>
      </c>
      <c r="D15" s="60" t="s">
        <v>494</v>
      </c>
      <c r="E15" s="8" t="s">
        <v>495</v>
      </c>
      <c r="F15" s="8" t="s">
        <v>502</v>
      </c>
      <c r="G15" s="8" t="s">
        <v>496</v>
      </c>
      <c r="H15" s="8" t="s">
        <v>503</v>
      </c>
      <c r="I15" s="9">
        <v>120.48</v>
      </c>
      <c r="J15" s="55" t="s">
        <v>9</v>
      </c>
      <c r="K15" s="10">
        <v>213052.46</v>
      </c>
    </row>
    <row r="16" spans="1:11" ht="15" hidden="1" customHeight="1">
      <c r="A16" s="54">
        <v>40297</v>
      </c>
      <c r="B16"/>
      <c r="C16" s="75" t="s">
        <v>504</v>
      </c>
      <c r="D16" s="60" t="s">
        <v>494</v>
      </c>
      <c r="E16" s="8" t="s">
        <v>495</v>
      </c>
      <c r="F16" s="8" t="s">
        <v>207</v>
      </c>
      <c r="G16" s="8" t="s">
        <v>496</v>
      </c>
      <c r="H16" s="8" t="s">
        <v>505</v>
      </c>
      <c r="I16" s="9">
        <v>966.89</v>
      </c>
      <c r="J16" s="55" t="s">
        <v>9</v>
      </c>
      <c r="K16" s="10">
        <v>418072.17</v>
      </c>
    </row>
    <row r="17" spans="1:11" ht="15" hidden="1" customHeight="1">
      <c r="A17" s="54"/>
      <c r="B17" s="115">
        <f t="shared" ref="B17:B18" si="1">C17</f>
        <v>40177</v>
      </c>
      <c r="C17" s="99">
        <v>40177</v>
      </c>
      <c r="D17" s="100"/>
      <c r="E17" s="100" t="s">
        <v>520</v>
      </c>
      <c r="F17" s="100" t="s">
        <v>333</v>
      </c>
      <c r="G17" s="100" t="s">
        <v>334</v>
      </c>
      <c r="H17" s="100" t="s">
        <v>335</v>
      </c>
      <c r="I17" s="101">
        <v>4833.03</v>
      </c>
      <c r="J17" s="102" t="s">
        <v>9</v>
      </c>
      <c r="K17" s="103">
        <v>200056.85</v>
      </c>
    </row>
    <row r="18" spans="1:11" ht="15" hidden="1" customHeight="1">
      <c r="A18" s="54"/>
      <c r="B18" s="115">
        <f t="shared" si="1"/>
        <v>40177</v>
      </c>
      <c r="C18" s="99">
        <v>40177</v>
      </c>
      <c r="D18" s="100"/>
      <c r="E18" s="100" t="s">
        <v>659</v>
      </c>
      <c r="F18" s="100" t="s">
        <v>207</v>
      </c>
      <c r="G18" s="100" t="s">
        <v>336</v>
      </c>
      <c r="H18" s="100" t="s">
        <v>337</v>
      </c>
      <c r="I18" s="105">
        <v>5980</v>
      </c>
      <c r="J18" s="102" t="s">
        <v>9</v>
      </c>
      <c r="K18" s="103">
        <v>206036.85</v>
      </c>
    </row>
    <row r="19" spans="1:11" ht="15" hidden="1" customHeight="1">
      <c r="A19" s="54"/>
      <c r="B19"/>
      <c r="C19" s="75" t="s">
        <v>508</v>
      </c>
      <c r="D19" s="60" t="s">
        <v>494</v>
      </c>
      <c r="E19" s="8" t="s">
        <v>509</v>
      </c>
      <c r="F19" s="8" t="s">
        <v>508</v>
      </c>
      <c r="G19" s="8" t="s">
        <v>510</v>
      </c>
      <c r="H19" s="8" t="s">
        <v>511</v>
      </c>
      <c r="I19" s="9">
        <v>165.7</v>
      </c>
      <c r="J19" s="55" t="s">
        <v>9</v>
      </c>
      <c r="K19" s="10">
        <v>106315.05</v>
      </c>
    </row>
    <row r="20" spans="1:11" ht="15" hidden="1" customHeight="1">
      <c r="A20" s="54">
        <v>40298</v>
      </c>
      <c r="B20"/>
      <c r="C20" s="75" t="s">
        <v>512</v>
      </c>
      <c r="D20" s="60" t="s">
        <v>494</v>
      </c>
      <c r="E20" s="8" t="s">
        <v>509</v>
      </c>
      <c r="F20" s="8" t="s">
        <v>513</v>
      </c>
      <c r="G20" s="8" t="s">
        <v>510</v>
      </c>
      <c r="H20" s="8" t="s">
        <v>511</v>
      </c>
      <c r="I20" s="9">
        <v>763.32</v>
      </c>
      <c r="J20" s="55" t="s">
        <v>9</v>
      </c>
      <c r="K20" s="10">
        <v>410553.38</v>
      </c>
    </row>
    <row r="21" spans="1:11" ht="15" hidden="1" customHeight="1">
      <c r="A21" s="54"/>
      <c r="B21"/>
      <c r="C21" s="75" t="s">
        <v>512</v>
      </c>
      <c r="D21" s="60" t="s">
        <v>494</v>
      </c>
      <c r="E21" s="8" t="s">
        <v>509</v>
      </c>
      <c r="F21" s="8" t="s">
        <v>514</v>
      </c>
      <c r="G21" s="8" t="s">
        <v>510</v>
      </c>
      <c r="H21" s="8" t="s">
        <v>511</v>
      </c>
      <c r="I21" s="9">
        <v>317.58999999999997</v>
      </c>
      <c r="J21" s="55" t="s">
        <v>9</v>
      </c>
      <c r="K21" s="10">
        <v>410870.97</v>
      </c>
    </row>
    <row r="22" spans="1:11" hidden="1">
      <c r="A22" s="54"/>
      <c r="B22" s="115">
        <f>C22</f>
        <v>40178</v>
      </c>
      <c r="C22" s="99">
        <v>40178</v>
      </c>
      <c r="D22" s="100"/>
      <c r="E22" s="100" t="s">
        <v>592</v>
      </c>
      <c r="F22" s="100" t="s">
        <v>43</v>
      </c>
      <c r="G22" s="100" t="s">
        <v>338</v>
      </c>
      <c r="H22" s="100" t="s">
        <v>339</v>
      </c>
      <c r="I22" s="101">
        <v>6168.75</v>
      </c>
      <c r="J22" s="102" t="s">
        <v>9</v>
      </c>
      <c r="K22" s="103">
        <v>209972.67</v>
      </c>
    </row>
    <row r="23" spans="1:11" hidden="1">
      <c r="A23" s="54">
        <v>40308</v>
      </c>
      <c r="B23"/>
      <c r="C23" s="75" t="s">
        <v>516</v>
      </c>
      <c r="D23" s="60" t="s">
        <v>494</v>
      </c>
      <c r="E23" s="8" t="s">
        <v>517</v>
      </c>
      <c r="F23" s="8" t="s">
        <v>516</v>
      </c>
      <c r="G23" s="8" t="s">
        <v>518</v>
      </c>
      <c r="H23" s="8" t="s">
        <v>519</v>
      </c>
      <c r="I23" s="9">
        <v>943.54</v>
      </c>
      <c r="J23" s="55" t="s">
        <v>9</v>
      </c>
      <c r="K23" s="10">
        <v>106758.59</v>
      </c>
    </row>
    <row r="24" spans="1:11" hidden="1">
      <c r="A24" s="54">
        <v>40324</v>
      </c>
      <c r="B24" s="115">
        <f t="shared" ref="B24:B25" si="2">C24</f>
        <v>40209</v>
      </c>
      <c r="C24" s="99">
        <v>40209</v>
      </c>
      <c r="D24" s="100"/>
      <c r="E24" s="100" t="s">
        <v>728</v>
      </c>
      <c r="F24" s="100" t="s">
        <v>340</v>
      </c>
      <c r="G24" s="100" t="s">
        <v>341</v>
      </c>
      <c r="H24" s="100" t="s">
        <v>342</v>
      </c>
      <c r="I24" s="101">
        <v>680.23</v>
      </c>
      <c r="J24" s="102" t="s">
        <v>9</v>
      </c>
      <c r="K24" s="103">
        <v>232041.06</v>
      </c>
    </row>
    <row r="25" spans="1:11" hidden="1">
      <c r="A25" s="54"/>
      <c r="B25" s="115">
        <f t="shared" si="2"/>
        <v>40210</v>
      </c>
      <c r="C25" s="99">
        <v>40210</v>
      </c>
      <c r="D25" s="100"/>
      <c r="E25" s="100" t="s">
        <v>626</v>
      </c>
      <c r="F25" s="100" t="s">
        <v>343</v>
      </c>
      <c r="G25" s="100" t="s">
        <v>344</v>
      </c>
      <c r="H25" s="100" t="s">
        <v>345</v>
      </c>
      <c r="I25" s="101">
        <v>160.81</v>
      </c>
      <c r="J25" s="102" t="s">
        <v>9</v>
      </c>
      <c r="K25" s="103">
        <v>232201.87</v>
      </c>
    </row>
    <row r="26" spans="1:11" hidden="1">
      <c r="A26" s="54"/>
      <c r="B26"/>
      <c r="C26" s="75" t="s">
        <v>522</v>
      </c>
      <c r="D26" s="60" t="s">
        <v>494</v>
      </c>
      <c r="E26" s="8" t="s">
        <v>523</v>
      </c>
      <c r="F26" s="8" t="s">
        <v>522</v>
      </c>
      <c r="G26" s="8" t="s">
        <v>524</v>
      </c>
      <c r="H26" s="8" t="s">
        <v>525</v>
      </c>
      <c r="I26" s="9">
        <v>226.94</v>
      </c>
      <c r="J26" s="55" t="s">
        <v>9</v>
      </c>
      <c r="K26" s="10">
        <v>50338.080000000002</v>
      </c>
    </row>
    <row r="27" spans="1:11" ht="15" hidden="1" customHeight="1">
      <c r="A27" s="54"/>
      <c r="B27"/>
      <c r="C27" s="75" t="s">
        <v>526</v>
      </c>
      <c r="D27" s="60" t="s">
        <v>494</v>
      </c>
      <c r="E27" s="8" t="s">
        <v>523</v>
      </c>
      <c r="F27" s="8" t="s">
        <v>526</v>
      </c>
      <c r="G27" s="8" t="s">
        <v>524</v>
      </c>
      <c r="H27" s="8" t="s">
        <v>525</v>
      </c>
      <c r="I27" s="9">
        <v>445.26</v>
      </c>
      <c r="J27" s="55" t="s">
        <v>9</v>
      </c>
      <c r="K27" s="10">
        <v>51287.72</v>
      </c>
    </row>
    <row r="28" spans="1:11" ht="15" hidden="1" customHeight="1">
      <c r="A28" s="54"/>
      <c r="B28"/>
      <c r="C28" s="75" t="s">
        <v>527</v>
      </c>
      <c r="D28" s="60" t="s">
        <v>494</v>
      </c>
      <c r="E28" s="8" t="s">
        <v>523</v>
      </c>
      <c r="F28" s="8" t="s">
        <v>527</v>
      </c>
      <c r="G28" s="8" t="s">
        <v>524</v>
      </c>
      <c r="H28" s="8" t="s">
        <v>528</v>
      </c>
      <c r="I28" s="8" t="s">
        <v>9</v>
      </c>
      <c r="J28" s="56">
        <v>1227.32</v>
      </c>
      <c r="K28" s="10">
        <v>105742.14</v>
      </c>
    </row>
    <row r="29" spans="1:11" ht="15" hidden="1" customHeight="1">
      <c r="A29" s="54"/>
      <c r="B29"/>
      <c r="C29" s="75" t="s">
        <v>529</v>
      </c>
      <c r="D29" s="60" t="s">
        <v>494</v>
      </c>
      <c r="E29" s="8" t="s">
        <v>530</v>
      </c>
      <c r="F29" s="8" t="s">
        <v>531</v>
      </c>
      <c r="G29" s="8" t="s">
        <v>532</v>
      </c>
      <c r="H29" s="8" t="s">
        <v>533</v>
      </c>
      <c r="I29" s="9">
        <v>527.9</v>
      </c>
      <c r="J29" s="55" t="s">
        <v>9</v>
      </c>
      <c r="K29" s="10">
        <v>254748.99</v>
      </c>
    </row>
    <row r="30" spans="1:11" ht="15" hidden="1" customHeight="1">
      <c r="A30" s="54"/>
      <c r="B30"/>
      <c r="C30" s="75" t="s">
        <v>534</v>
      </c>
      <c r="D30" s="60" t="s">
        <v>494</v>
      </c>
      <c r="E30" s="8" t="s">
        <v>530</v>
      </c>
      <c r="F30" s="8" t="s">
        <v>535</v>
      </c>
      <c r="G30" s="8" t="s">
        <v>532</v>
      </c>
      <c r="H30" s="8" t="s">
        <v>533</v>
      </c>
      <c r="I30" s="9">
        <v>58.66</v>
      </c>
      <c r="J30" s="55" t="s">
        <v>9</v>
      </c>
      <c r="K30" s="10">
        <v>254807.65</v>
      </c>
    </row>
    <row r="31" spans="1:11" hidden="1">
      <c r="A31" s="54"/>
      <c r="B31" s="115">
        <f>C31</f>
        <v>40282</v>
      </c>
      <c r="C31" s="99">
        <v>40282</v>
      </c>
      <c r="D31" s="100"/>
      <c r="E31" s="100" t="s">
        <v>738</v>
      </c>
      <c r="F31" s="100" t="s">
        <v>346</v>
      </c>
      <c r="G31" s="100" t="s">
        <v>347</v>
      </c>
      <c r="H31" s="100" t="s">
        <v>348</v>
      </c>
      <c r="I31" s="100">
        <v>118.58</v>
      </c>
      <c r="J31" s="106"/>
      <c r="K31" s="103">
        <v>225922.35</v>
      </c>
    </row>
    <row r="32" spans="1:11" ht="15" hidden="1" customHeight="1">
      <c r="A32" s="54"/>
      <c r="B32"/>
      <c r="C32" s="75" t="s">
        <v>537</v>
      </c>
      <c r="D32" s="60" t="s">
        <v>494</v>
      </c>
      <c r="E32" s="8" t="s">
        <v>538</v>
      </c>
      <c r="F32" s="8" t="s">
        <v>537</v>
      </c>
      <c r="G32" s="8" t="s">
        <v>539</v>
      </c>
      <c r="H32" s="8" t="s">
        <v>540</v>
      </c>
      <c r="I32" s="9">
        <v>1113.54</v>
      </c>
      <c r="J32" s="55" t="s">
        <v>9</v>
      </c>
      <c r="K32" s="10">
        <v>57907.43</v>
      </c>
    </row>
    <row r="33" spans="1:11" hidden="1">
      <c r="A33" s="54">
        <v>40328</v>
      </c>
      <c r="B33"/>
      <c r="C33" s="75" t="s">
        <v>541</v>
      </c>
      <c r="D33" s="60" t="s">
        <v>494</v>
      </c>
      <c r="E33" s="8" t="s">
        <v>538</v>
      </c>
      <c r="F33" s="8" t="s">
        <v>541</v>
      </c>
      <c r="G33" s="8" t="s">
        <v>539</v>
      </c>
      <c r="H33" s="8" t="s">
        <v>540</v>
      </c>
      <c r="I33" s="9">
        <v>1115.6600000000001</v>
      </c>
      <c r="J33" s="55" t="s">
        <v>9</v>
      </c>
      <c r="K33" s="10">
        <v>60484.97</v>
      </c>
    </row>
    <row r="34" spans="1:11" hidden="1">
      <c r="A34" s="54"/>
      <c r="B34"/>
      <c r="C34" s="75" t="s">
        <v>48</v>
      </c>
      <c r="D34" s="60" t="s">
        <v>494</v>
      </c>
      <c r="E34" s="8" t="s">
        <v>538</v>
      </c>
      <c r="F34" s="8" t="s">
        <v>542</v>
      </c>
      <c r="G34" s="8" t="s">
        <v>539</v>
      </c>
      <c r="H34" s="8" t="s">
        <v>543</v>
      </c>
      <c r="I34" s="9">
        <v>3.63</v>
      </c>
      <c r="J34" s="55" t="s">
        <v>9</v>
      </c>
      <c r="K34" s="10">
        <v>208059.46</v>
      </c>
    </row>
    <row r="35" spans="1:11" hidden="1">
      <c r="A35" s="54"/>
      <c r="B35"/>
      <c r="C35" s="75" t="s">
        <v>11</v>
      </c>
      <c r="D35" s="60" t="s">
        <v>494</v>
      </c>
      <c r="E35" s="8" t="s">
        <v>544</v>
      </c>
      <c r="F35" s="8" t="s">
        <v>11</v>
      </c>
      <c r="G35" s="8" t="s">
        <v>545</v>
      </c>
      <c r="H35" s="8" t="s">
        <v>546</v>
      </c>
      <c r="I35" s="9">
        <v>123.44</v>
      </c>
      <c r="J35" s="55" t="s">
        <v>9</v>
      </c>
      <c r="K35" s="10">
        <v>38714.25</v>
      </c>
    </row>
    <row r="36" spans="1:11" hidden="1">
      <c r="A36" s="54"/>
      <c r="B36"/>
      <c r="C36" s="75" t="s">
        <v>522</v>
      </c>
      <c r="D36" s="60" t="s">
        <v>494</v>
      </c>
      <c r="E36" s="8" t="s">
        <v>544</v>
      </c>
      <c r="F36" s="8" t="s">
        <v>522</v>
      </c>
      <c r="G36" s="8" t="s">
        <v>545</v>
      </c>
      <c r="H36" s="8" t="s">
        <v>547</v>
      </c>
      <c r="I36" s="9">
        <v>504.38</v>
      </c>
      <c r="J36" s="55" t="s">
        <v>9</v>
      </c>
      <c r="K36" s="10">
        <v>50842.46</v>
      </c>
    </row>
    <row r="37" spans="1:11" hidden="1">
      <c r="A37" s="54">
        <v>40329</v>
      </c>
      <c r="B37"/>
      <c r="C37" s="75" t="s">
        <v>548</v>
      </c>
      <c r="D37" s="60" t="s">
        <v>494</v>
      </c>
      <c r="E37" s="8" t="s">
        <v>544</v>
      </c>
      <c r="F37" s="8" t="s">
        <v>549</v>
      </c>
      <c r="G37" s="8" t="s">
        <v>545</v>
      </c>
      <c r="H37" s="8" t="s">
        <v>550</v>
      </c>
      <c r="I37" s="9">
        <v>643.17999999999995</v>
      </c>
      <c r="J37" s="55" t="s">
        <v>9</v>
      </c>
      <c r="K37" s="10">
        <v>414311.98</v>
      </c>
    </row>
    <row r="38" spans="1:11" hidden="1">
      <c r="A38" s="58">
        <v>40334</v>
      </c>
      <c r="B38"/>
      <c r="C38" s="75" t="s">
        <v>548</v>
      </c>
      <c r="D38" s="60" t="s">
        <v>494</v>
      </c>
      <c r="E38" s="8" t="s">
        <v>544</v>
      </c>
      <c r="F38" s="8" t="s">
        <v>551</v>
      </c>
      <c r="G38" s="8" t="s">
        <v>545</v>
      </c>
      <c r="H38" s="8" t="s">
        <v>552</v>
      </c>
      <c r="I38" s="9">
        <v>807.24</v>
      </c>
      <c r="J38" s="55" t="s">
        <v>9</v>
      </c>
      <c r="K38" s="10">
        <v>415119.22</v>
      </c>
    </row>
    <row r="39" spans="1:11" hidden="1">
      <c r="A39" s="54">
        <v>40336</v>
      </c>
      <c r="B39"/>
      <c r="C39" s="75" t="s">
        <v>548</v>
      </c>
      <c r="D39" s="60" t="s">
        <v>494</v>
      </c>
      <c r="E39" s="8" t="s">
        <v>544</v>
      </c>
      <c r="F39" s="8" t="s">
        <v>553</v>
      </c>
      <c r="G39" s="8" t="s">
        <v>545</v>
      </c>
      <c r="H39" s="8" t="s">
        <v>550</v>
      </c>
      <c r="I39" s="9">
        <v>160.69999999999999</v>
      </c>
      <c r="J39" s="55" t="s">
        <v>9</v>
      </c>
      <c r="K39" s="10">
        <v>415279.92</v>
      </c>
    </row>
    <row r="40" spans="1:11" hidden="1">
      <c r="A40" s="54">
        <v>40343</v>
      </c>
      <c r="B40"/>
      <c r="C40" s="75" t="s">
        <v>548</v>
      </c>
      <c r="D40" s="60" t="s">
        <v>494</v>
      </c>
      <c r="E40" s="8" t="s">
        <v>544</v>
      </c>
      <c r="F40" s="8" t="s">
        <v>554</v>
      </c>
      <c r="G40" s="8" t="s">
        <v>545</v>
      </c>
      <c r="H40" s="8" t="s">
        <v>550</v>
      </c>
      <c r="I40" s="9">
        <v>975.1</v>
      </c>
      <c r="J40" s="55" t="s">
        <v>9</v>
      </c>
      <c r="K40" s="10">
        <v>416255.02</v>
      </c>
    </row>
    <row r="41" spans="1:11" hidden="1">
      <c r="A41" s="54"/>
      <c r="B41"/>
      <c r="C41" s="75" t="s">
        <v>11</v>
      </c>
      <c r="D41" s="60" t="s">
        <v>494</v>
      </c>
      <c r="E41" s="8" t="s">
        <v>555</v>
      </c>
      <c r="F41" s="8" t="s">
        <v>11</v>
      </c>
      <c r="G41" s="8" t="s">
        <v>556</v>
      </c>
      <c r="H41" s="8" t="s">
        <v>557</v>
      </c>
      <c r="I41" s="9">
        <v>122.92</v>
      </c>
      <c r="J41" s="55" t="s">
        <v>9</v>
      </c>
      <c r="K41" s="10">
        <v>38837.17</v>
      </c>
    </row>
    <row r="42" spans="1:11" hidden="1">
      <c r="A42" s="54">
        <v>40344</v>
      </c>
      <c r="B42"/>
      <c r="C42" s="75" t="s">
        <v>11</v>
      </c>
      <c r="D42" s="60" t="s">
        <v>494</v>
      </c>
      <c r="E42" s="8" t="s">
        <v>555</v>
      </c>
      <c r="F42" s="8" t="s">
        <v>11</v>
      </c>
      <c r="G42" s="8" t="s">
        <v>556</v>
      </c>
      <c r="H42" s="8" t="s">
        <v>558</v>
      </c>
      <c r="I42" s="9">
        <v>271.13</v>
      </c>
      <c r="J42" s="55" t="s">
        <v>9</v>
      </c>
      <c r="K42" s="10">
        <v>39108.300000000003</v>
      </c>
    </row>
    <row r="43" spans="1:11" hidden="1">
      <c r="A43" s="54"/>
      <c r="B43"/>
      <c r="C43" s="75" t="s">
        <v>559</v>
      </c>
      <c r="D43" s="60" t="s">
        <v>494</v>
      </c>
      <c r="E43" s="8" t="s">
        <v>555</v>
      </c>
      <c r="F43" s="8" t="s">
        <v>559</v>
      </c>
      <c r="G43" s="8" t="s">
        <v>556</v>
      </c>
      <c r="H43" s="8" t="s">
        <v>560</v>
      </c>
      <c r="I43" s="8" t="s">
        <v>9</v>
      </c>
      <c r="J43" s="57">
        <v>897</v>
      </c>
      <c r="K43" s="10">
        <v>106149.35</v>
      </c>
    </row>
    <row r="44" spans="1:11" hidden="1">
      <c r="A44" s="54"/>
      <c r="B44"/>
      <c r="C44" s="75" t="s">
        <v>561</v>
      </c>
      <c r="D44" s="60" t="s">
        <v>494</v>
      </c>
      <c r="E44" s="8" t="s">
        <v>562</v>
      </c>
      <c r="F44" s="8" t="s">
        <v>561</v>
      </c>
      <c r="G44" s="8" t="s">
        <v>563</v>
      </c>
      <c r="H44" s="8" t="s">
        <v>564</v>
      </c>
      <c r="I44" s="9">
        <v>323.69</v>
      </c>
      <c r="J44" s="55" t="s">
        <v>9</v>
      </c>
      <c r="K44" s="10">
        <v>54707.76</v>
      </c>
    </row>
    <row r="45" spans="1:11" hidden="1">
      <c r="A45" s="54"/>
      <c r="B45"/>
      <c r="C45" s="75" t="s">
        <v>537</v>
      </c>
      <c r="D45" s="60" t="s">
        <v>494</v>
      </c>
      <c r="E45" s="8" t="s">
        <v>562</v>
      </c>
      <c r="F45" s="8" t="s">
        <v>537</v>
      </c>
      <c r="G45" s="8" t="s">
        <v>563</v>
      </c>
      <c r="H45" s="8" t="s">
        <v>564</v>
      </c>
      <c r="I45" s="9">
        <v>578.42999999999995</v>
      </c>
      <c r="J45" s="55" t="s">
        <v>9</v>
      </c>
      <c r="K45" s="10">
        <v>58485.86</v>
      </c>
    </row>
    <row r="46" spans="1:11" hidden="1">
      <c r="A46" s="54"/>
      <c r="B46"/>
      <c r="C46" s="75" t="s">
        <v>541</v>
      </c>
      <c r="D46" s="60" t="s">
        <v>494</v>
      </c>
      <c r="E46" s="8" t="s">
        <v>562</v>
      </c>
      <c r="F46" s="8" t="s">
        <v>541</v>
      </c>
      <c r="G46" s="8" t="s">
        <v>563</v>
      </c>
      <c r="H46" s="8" t="s">
        <v>564</v>
      </c>
      <c r="I46" s="9">
        <v>754.38</v>
      </c>
      <c r="J46" s="55" t="s">
        <v>9</v>
      </c>
      <c r="K46" s="10">
        <v>61239.35</v>
      </c>
    </row>
    <row r="47" spans="1:11" hidden="1">
      <c r="A47" s="54"/>
      <c r="B47"/>
      <c r="C47" s="75" t="s">
        <v>487</v>
      </c>
      <c r="D47" s="60" t="s">
        <v>494</v>
      </c>
      <c r="E47" s="8" t="s">
        <v>562</v>
      </c>
      <c r="F47" s="8" t="s">
        <v>565</v>
      </c>
      <c r="G47" s="8" t="s">
        <v>563</v>
      </c>
      <c r="H47" s="8" t="s">
        <v>566</v>
      </c>
      <c r="I47" s="9">
        <v>950.49</v>
      </c>
      <c r="J47" s="55" t="s">
        <v>9</v>
      </c>
      <c r="K47" s="10">
        <v>237952.89</v>
      </c>
    </row>
    <row r="48" spans="1:11" hidden="1">
      <c r="A48" s="54"/>
      <c r="B48" s="115">
        <f t="shared" ref="B48:B50" si="3">C48</f>
        <v>40297</v>
      </c>
      <c r="C48" s="99">
        <v>40297</v>
      </c>
      <c r="D48" s="100"/>
      <c r="E48" s="100" t="s">
        <v>582</v>
      </c>
      <c r="F48" s="100" t="s">
        <v>85</v>
      </c>
      <c r="G48" s="100" t="s">
        <v>349</v>
      </c>
      <c r="H48" s="100" t="s">
        <v>350</v>
      </c>
      <c r="I48" s="101">
        <v>8644.69</v>
      </c>
      <c r="J48" s="102" t="s">
        <v>9</v>
      </c>
      <c r="K48" s="103">
        <v>224382.64</v>
      </c>
    </row>
    <row r="49" spans="1:11">
      <c r="A49" s="54"/>
      <c r="B49" s="115">
        <f t="shared" si="3"/>
        <v>40298</v>
      </c>
      <c r="C49" s="99">
        <v>40298</v>
      </c>
      <c r="D49" s="100"/>
      <c r="E49" s="100" t="s">
        <v>567</v>
      </c>
      <c r="F49" s="100" t="s">
        <v>161</v>
      </c>
      <c r="G49" s="100" t="s">
        <v>351</v>
      </c>
      <c r="H49" s="100" t="s">
        <v>352</v>
      </c>
      <c r="I49" s="101">
        <v>502.32</v>
      </c>
      <c r="J49" s="102" t="s">
        <v>9</v>
      </c>
      <c r="K49" s="103">
        <v>189455.63</v>
      </c>
    </row>
    <row r="50" spans="1:11">
      <c r="A50" s="54"/>
      <c r="B50" s="115">
        <f t="shared" si="3"/>
        <v>40298</v>
      </c>
      <c r="C50" s="99">
        <v>40298</v>
      </c>
      <c r="D50" s="100"/>
      <c r="E50" s="100" t="s">
        <v>568</v>
      </c>
      <c r="F50" s="100" t="s">
        <v>353</v>
      </c>
      <c r="G50" s="100" t="s">
        <v>354</v>
      </c>
      <c r="H50" s="100" t="s">
        <v>355</v>
      </c>
      <c r="I50" s="101">
        <v>607.57000000000005</v>
      </c>
      <c r="J50" s="102" t="s">
        <v>9</v>
      </c>
      <c r="K50" s="103">
        <v>190063.2</v>
      </c>
    </row>
    <row r="51" spans="1:11" hidden="1">
      <c r="A51" s="54"/>
      <c r="B51"/>
      <c r="C51" s="75" t="s">
        <v>570</v>
      </c>
      <c r="D51" s="60" t="s">
        <v>571</v>
      </c>
      <c r="E51" s="8" t="s">
        <v>572</v>
      </c>
      <c r="F51" s="8" t="s">
        <v>570</v>
      </c>
      <c r="G51" s="8" t="s">
        <v>573</v>
      </c>
      <c r="H51" s="8" t="s">
        <v>574</v>
      </c>
      <c r="I51" s="8" t="s">
        <v>9</v>
      </c>
      <c r="J51" s="76">
        <v>500</v>
      </c>
      <c r="K51" s="10">
        <v>105815.05</v>
      </c>
    </row>
    <row r="52" spans="1:11" ht="15" hidden="1" customHeight="1">
      <c r="A52" s="54"/>
      <c r="B52"/>
      <c r="C52" s="75" t="s">
        <v>575</v>
      </c>
      <c r="D52" s="60" t="s">
        <v>494</v>
      </c>
      <c r="E52" s="8" t="s">
        <v>576</v>
      </c>
      <c r="F52" s="8" t="s">
        <v>575</v>
      </c>
      <c r="G52" s="8" t="s">
        <v>577</v>
      </c>
      <c r="H52" s="8" t="s">
        <v>578</v>
      </c>
      <c r="I52" s="8" t="s">
        <v>9</v>
      </c>
      <c r="J52" s="56">
        <v>26.31</v>
      </c>
      <c r="K52" s="10">
        <v>96561.78</v>
      </c>
    </row>
    <row r="53" spans="1:11" ht="15" hidden="1" customHeight="1">
      <c r="A53" s="54"/>
      <c r="B53"/>
      <c r="C53" s="75" t="s">
        <v>575</v>
      </c>
      <c r="D53" s="60" t="s">
        <v>494</v>
      </c>
      <c r="E53" s="8" t="s">
        <v>576</v>
      </c>
      <c r="F53" s="8" t="s">
        <v>575</v>
      </c>
      <c r="G53" s="8" t="s">
        <v>577</v>
      </c>
      <c r="H53" s="8" t="s">
        <v>578</v>
      </c>
      <c r="I53" s="11">
        <v>8372</v>
      </c>
      <c r="J53" s="55" t="s">
        <v>9</v>
      </c>
      <c r="K53" s="10">
        <v>104933.78</v>
      </c>
    </row>
    <row r="54" spans="1:11" hidden="1">
      <c r="A54" s="54"/>
      <c r="B54"/>
      <c r="C54" s="75" t="s">
        <v>575</v>
      </c>
      <c r="D54" s="60" t="s">
        <v>494</v>
      </c>
      <c r="E54" s="8" t="s">
        <v>576</v>
      </c>
      <c r="F54" s="8" t="s">
        <v>575</v>
      </c>
      <c r="G54" s="8" t="s">
        <v>577</v>
      </c>
      <c r="H54" s="8" t="s">
        <v>579</v>
      </c>
      <c r="I54" s="11">
        <v>1196</v>
      </c>
      <c r="J54" s="55" t="s">
        <v>9</v>
      </c>
      <c r="K54" s="10">
        <v>106129.78</v>
      </c>
    </row>
    <row r="55" spans="1:11">
      <c r="A55" s="54"/>
      <c r="B55" s="115">
        <f t="shared" ref="B55:B58" si="4">C55</f>
        <v>40298</v>
      </c>
      <c r="C55" s="99">
        <v>40298</v>
      </c>
      <c r="D55" s="100"/>
      <c r="E55" s="100" t="s">
        <v>595</v>
      </c>
      <c r="F55" s="100" t="s">
        <v>353</v>
      </c>
      <c r="G55" s="100" t="s">
        <v>356</v>
      </c>
      <c r="H55" s="100" t="s">
        <v>357</v>
      </c>
      <c r="I55" s="101">
        <v>74.63</v>
      </c>
      <c r="J55" s="102" t="s">
        <v>9</v>
      </c>
      <c r="K55" s="103">
        <v>190137.83</v>
      </c>
    </row>
    <row r="56" spans="1:11" ht="15" customHeight="1">
      <c r="A56" s="54"/>
      <c r="B56" s="115">
        <f t="shared" si="4"/>
        <v>40298</v>
      </c>
      <c r="C56" s="99">
        <v>40298</v>
      </c>
      <c r="D56" s="100"/>
      <c r="E56" s="100" t="s">
        <v>747</v>
      </c>
      <c r="F56" s="100" t="s">
        <v>358</v>
      </c>
      <c r="G56" s="100" t="s">
        <v>359</v>
      </c>
      <c r="H56" s="100" t="s">
        <v>360</v>
      </c>
      <c r="I56" s="101">
        <v>810.77</v>
      </c>
      <c r="J56" s="102" t="s">
        <v>9</v>
      </c>
      <c r="K56" s="103">
        <v>219569.25</v>
      </c>
    </row>
    <row r="57" spans="1:11" ht="15" hidden="1" customHeight="1">
      <c r="A57" s="54"/>
      <c r="B57" s="115">
        <f t="shared" si="4"/>
        <v>40308</v>
      </c>
      <c r="C57" s="54">
        <v>40308</v>
      </c>
      <c r="D57" s="8"/>
      <c r="E57" s="8" t="s">
        <v>536</v>
      </c>
      <c r="F57" s="8" t="s">
        <v>361</v>
      </c>
      <c r="G57" s="8" t="s">
        <v>362</v>
      </c>
      <c r="H57" s="8" t="s">
        <v>363</v>
      </c>
      <c r="I57" s="9">
        <v>50752.01</v>
      </c>
      <c r="J57" s="55" t="s">
        <v>9</v>
      </c>
      <c r="K57" s="10">
        <v>248991.44</v>
      </c>
    </row>
    <row r="58" spans="1:11" ht="15" hidden="1" customHeight="1">
      <c r="A58" s="54">
        <v>40359</v>
      </c>
      <c r="B58" s="115">
        <f t="shared" si="4"/>
        <v>40308</v>
      </c>
      <c r="C58" s="54">
        <v>40308</v>
      </c>
      <c r="D58" s="8"/>
      <c r="E58" s="8" t="s">
        <v>624</v>
      </c>
      <c r="F58" s="8" t="s">
        <v>364</v>
      </c>
      <c r="G58" s="8" t="s">
        <v>365</v>
      </c>
      <c r="H58" s="8" t="s">
        <v>366</v>
      </c>
      <c r="I58" s="9">
        <v>35700.230000000003</v>
      </c>
      <c r="J58" s="55" t="s">
        <v>9</v>
      </c>
      <c r="K58" s="10">
        <v>258218.03</v>
      </c>
    </row>
    <row r="59" spans="1:11" hidden="1">
      <c r="A59" s="54">
        <v>40369</v>
      </c>
      <c r="B59"/>
      <c r="C59" s="75" t="s">
        <v>11</v>
      </c>
      <c r="D59" s="60" t="s">
        <v>571</v>
      </c>
      <c r="E59" s="8" t="s">
        <v>585</v>
      </c>
      <c r="F59" s="8" t="s">
        <v>11</v>
      </c>
      <c r="G59" s="8" t="s">
        <v>586</v>
      </c>
      <c r="H59" s="8" t="s">
        <v>587</v>
      </c>
      <c r="I59" s="8" t="s">
        <v>9</v>
      </c>
      <c r="J59" s="77">
        <v>317.54000000000002</v>
      </c>
      <c r="K59" s="10">
        <v>38790.76</v>
      </c>
    </row>
    <row r="60" spans="1:11" hidden="1">
      <c r="A60" s="54">
        <v>40374</v>
      </c>
      <c r="B60" s="115">
        <f t="shared" ref="B60:B67" si="5">C60</f>
        <v>40308</v>
      </c>
      <c r="C60" s="54">
        <v>40308</v>
      </c>
      <c r="D60" s="8"/>
      <c r="E60" s="8" t="s">
        <v>730</v>
      </c>
      <c r="F60" s="8" t="s">
        <v>49</v>
      </c>
      <c r="G60" s="8" t="s">
        <v>124</v>
      </c>
      <c r="H60" s="8" t="s">
        <v>367</v>
      </c>
      <c r="I60" s="8">
        <v>1684.16</v>
      </c>
      <c r="J60" s="57"/>
      <c r="K60" s="10">
        <v>239652.86</v>
      </c>
    </row>
    <row r="61" spans="1:11" ht="15" hidden="1" customHeight="1">
      <c r="A61" s="54">
        <v>40389</v>
      </c>
      <c r="B61" s="115">
        <f t="shared" si="5"/>
        <v>40324</v>
      </c>
      <c r="C61" s="54">
        <v>40324</v>
      </c>
      <c r="D61" s="8"/>
      <c r="E61" s="8" t="s">
        <v>489</v>
      </c>
      <c r="F61" s="8" t="s">
        <v>368</v>
      </c>
      <c r="G61" s="8" t="s">
        <v>369</v>
      </c>
      <c r="H61" s="8" t="s">
        <v>370</v>
      </c>
      <c r="I61" s="9">
        <v>2612.66</v>
      </c>
      <c r="J61" s="55" t="s">
        <v>9</v>
      </c>
      <c r="K61" s="10">
        <v>235192.41</v>
      </c>
    </row>
    <row r="62" spans="1:11" hidden="1">
      <c r="A62" s="54"/>
      <c r="B62" s="115">
        <f t="shared" si="5"/>
        <v>40328</v>
      </c>
      <c r="C62" s="54">
        <v>40328</v>
      </c>
      <c r="D62" s="8"/>
      <c r="E62" s="8" t="s">
        <v>488</v>
      </c>
      <c r="F62" s="8" t="s">
        <v>50</v>
      </c>
      <c r="G62" s="8" t="s">
        <v>371</v>
      </c>
      <c r="H62" s="8" t="s">
        <v>372</v>
      </c>
      <c r="I62" s="9">
        <v>215.28</v>
      </c>
      <c r="J62" s="55" t="s">
        <v>9</v>
      </c>
      <c r="K62" s="10">
        <v>235686.8</v>
      </c>
    </row>
    <row r="63" spans="1:11" hidden="1">
      <c r="A63" s="54"/>
      <c r="B63" s="115">
        <f t="shared" si="5"/>
        <v>40328</v>
      </c>
      <c r="C63" s="54">
        <v>40328</v>
      </c>
      <c r="D63" s="8"/>
      <c r="E63" s="8" t="s">
        <v>506</v>
      </c>
      <c r="F63" s="8" t="s">
        <v>50</v>
      </c>
      <c r="G63" s="8" t="s">
        <v>373</v>
      </c>
      <c r="H63" s="8" t="s">
        <v>374</v>
      </c>
      <c r="I63" s="9">
        <v>1315.6</v>
      </c>
      <c r="J63" s="55" t="s">
        <v>9</v>
      </c>
      <c r="K63" s="10">
        <v>237002.4</v>
      </c>
    </row>
    <row r="64" spans="1:11" hidden="1">
      <c r="A64" s="54"/>
      <c r="B64" s="115">
        <f t="shared" si="5"/>
        <v>40328</v>
      </c>
      <c r="C64" s="54">
        <v>40328</v>
      </c>
      <c r="D64" s="8"/>
      <c r="E64" s="8" t="s">
        <v>583</v>
      </c>
      <c r="F64" s="8" t="s">
        <v>154</v>
      </c>
      <c r="G64" s="8" t="s">
        <v>375</v>
      </c>
      <c r="H64" s="8" t="s">
        <v>376</v>
      </c>
      <c r="I64" s="9">
        <v>6080.39</v>
      </c>
      <c r="J64" s="55" t="s">
        <v>9</v>
      </c>
      <c r="K64" s="10">
        <v>244033.28</v>
      </c>
    </row>
    <row r="65" spans="1:11" ht="15.75" hidden="1" thickBot="1">
      <c r="A65" s="61">
        <v>40390</v>
      </c>
      <c r="B65" s="115">
        <f t="shared" si="5"/>
        <v>40328</v>
      </c>
      <c r="C65" s="54">
        <v>40328</v>
      </c>
      <c r="D65" s="8"/>
      <c r="E65" s="8" t="s">
        <v>660</v>
      </c>
      <c r="F65" s="8" t="s">
        <v>161</v>
      </c>
      <c r="G65" s="8" t="s">
        <v>377</v>
      </c>
      <c r="H65" s="8" t="s">
        <v>378</v>
      </c>
      <c r="I65" s="9">
        <v>388.7</v>
      </c>
      <c r="J65" s="55" t="s">
        <v>9</v>
      </c>
      <c r="K65" s="10">
        <v>244421.98</v>
      </c>
    </row>
    <row r="66" spans="1:11" ht="15" hidden="1" customHeight="1">
      <c r="B66" s="115">
        <f t="shared" si="5"/>
        <v>40328</v>
      </c>
      <c r="C66" s="54">
        <v>40328</v>
      </c>
      <c r="D66" s="8"/>
      <c r="E66" s="8" t="s">
        <v>705</v>
      </c>
      <c r="F66" s="8" t="s">
        <v>50</v>
      </c>
      <c r="G66" s="8" t="s">
        <v>379</v>
      </c>
      <c r="H66" s="8" t="s">
        <v>380</v>
      </c>
      <c r="I66" s="9">
        <v>114.82</v>
      </c>
      <c r="J66" s="55" t="s">
        <v>9</v>
      </c>
      <c r="K66" s="10">
        <v>244955.4</v>
      </c>
    </row>
    <row r="67" spans="1:11" ht="15" hidden="1" customHeight="1">
      <c r="B67" s="115">
        <f t="shared" si="5"/>
        <v>40328</v>
      </c>
      <c r="C67" s="54">
        <v>40328</v>
      </c>
      <c r="D67" s="8"/>
      <c r="E67" s="8" t="s">
        <v>711</v>
      </c>
      <c r="F67" s="8" t="s">
        <v>154</v>
      </c>
      <c r="G67" s="8" t="s">
        <v>381</v>
      </c>
      <c r="H67" s="8" t="s">
        <v>382</v>
      </c>
      <c r="I67" s="9">
        <v>11269.48</v>
      </c>
      <c r="J67" s="55" t="s">
        <v>9</v>
      </c>
      <c r="K67" s="10">
        <v>255864.99</v>
      </c>
    </row>
    <row r="68" spans="1:11" ht="15" hidden="1" customHeight="1">
      <c r="C68" s="75" t="s">
        <v>11</v>
      </c>
      <c r="D68" s="60" t="s">
        <v>494</v>
      </c>
      <c r="E68" s="8" t="s">
        <v>596</v>
      </c>
      <c r="F68" s="8" t="s">
        <v>11</v>
      </c>
      <c r="G68" s="8" t="s">
        <v>597</v>
      </c>
      <c r="H68" s="8" t="s">
        <v>598</v>
      </c>
      <c r="I68" s="9">
        <v>1503.7</v>
      </c>
      <c r="J68" s="55" t="s">
        <v>9</v>
      </c>
      <c r="K68" s="10">
        <v>40294.46</v>
      </c>
    </row>
    <row r="69" spans="1:11" ht="15" hidden="1" customHeight="1">
      <c r="B69" s="7">
        <v>324285.31000000011</v>
      </c>
      <c r="C69" s="75" t="s">
        <v>11</v>
      </c>
      <c r="D69" s="60" t="s">
        <v>494</v>
      </c>
      <c r="E69" s="8" t="s">
        <v>596</v>
      </c>
      <c r="F69" s="8" t="s">
        <v>11</v>
      </c>
      <c r="G69" s="8" t="s">
        <v>597</v>
      </c>
      <c r="H69" s="8" t="s">
        <v>599</v>
      </c>
      <c r="I69" s="9">
        <v>677.71</v>
      </c>
      <c r="J69" s="55" t="s">
        <v>9</v>
      </c>
      <c r="K69" s="10">
        <v>40972.17</v>
      </c>
    </row>
    <row r="70" spans="1:11" hidden="1">
      <c r="C70" s="75" t="s">
        <v>575</v>
      </c>
      <c r="D70" s="60" t="s">
        <v>600</v>
      </c>
      <c r="E70" s="8" t="s">
        <v>601</v>
      </c>
      <c r="F70" s="8" t="s">
        <v>575</v>
      </c>
      <c r="G70" s="8" t="s">
        <v>602</v>
      </c>
      <c r="H70" s="8" t="s">
        <v>602</v>
      </c>
      <c r="I70" s="9">
        <v>710.15</v>
      </c>
      <c r="J70" s="55" t="s">
        <v>9</v>
      </c>
      <c r="K70" s="10">
        <v>107046.35</v>
      </c>
    </row>
    <row r="71" spans="1:11" hidden="1">
      <c r="B71" s="115">
        <f>C71</f>
        <v>40328</v>
      </c>
      <c r="C71" s="54">
        <v>40328</v>
      </c>
      <c r="D71" s="8"/>
      <c r="E71" s="8" t="s">
        <v>744</v>
      </c>
      <c r="F71" s="8" t="s">
        <v>50</v>
      </c>
      <c r="G71" s="8" t="s">
        <v>383</v>
      </c>
      <c r="H71" s="8" t="s">
        <v>384</v>
      </c>
      <c r="I71" s="9">
        <v>456.82</v>
      </c>
      <c r="J71" s="55" t="s">
        <v>9</v>
      </c>
      <c r="K71" s="10">
        <v>256321.81</v>
      </c>
    </row>
    <row r="72" spans="1:11" hidden="1">
      <c r="C72" s="75" t="s">
        <v>11</v>
      </c>
      <c r="D72" s="60" t="s">
        <v>494</v>
      </c>
      <c r="E72" s="8" t="s">
        <v>604</v>
      </c>
      <c r="F72" s="8" t="s">
        <v>11</v>
      </c>
      <c r="G72" s="8" t="s">
        <v>605</v>
      </c>
      <c r="H72" s="8" t="s">
        <v>606</v>
      </c>
      <c r="I72" s="9">
        <v>642.58000000000004</v>
      </c>
      <c r="J72" s="55" t="s">
        <v>9</v>
      </c>
      <c r="K72" s="10">
        <v>41614.75</v>
      </c>
    </row>
    <row r="73" spans="1:11" hidden="1">
      <c r="C73" s="75" t="s">
        <v>607</v>
      </c>
      <c r="D73" s="60" t="s">
        <v>494</v>
      </c>
      <c r="E73" s="8" t="s">
        <v>604</v>
      </c>
      <c r="F73" s="8" t="s">
        <v>608</v>
      </c>
      <c r="G73" s="8" t="s">
        <v>605</v>
      </c>
      <c r="H73" s="8" t="s">
        <v>609</v>
      </c>
      <c r="I73" s="9">
        <v>108.33</v>
      </c>
      <c r="J73" s="55" t="s">
        <v>9</v>
      </c>
      <c r="K73" s="10">
        <v>410979.3</v>
      </c>
    </row>
    <row r="74" spans="1:11" hidden="1">
      <c r="C74" s="75" t="s">
        <v>607</v>
      </c>
      <c r="D74" s="60" t="s">
        <v>494</v>
      </c>
      <c r="E74" s="8" t="s">
        <v>604</v>
      </c>
      <c r="F74" s="8" t="s">
        <v>610</v>
      </c>
      <c r="G74" s="8" t="s">
        <v>605</v>
      </c>
      <c r="H74" s="8" t="s">
        <v>609</v>
      </c>
      <c r="I74" s="9">
        <v>677.78</v>
      </c>
      <c r="J74" s="55" t="s">
        <v>9</v>
      </c>
      <c r="K74" s="10">
        <v>411657.08</v>
      </c>
    </row>
    <row r="75" spans="1:11" hidden="1">
      <c r="C75" s="75" t="s">
        <v>607</v>
      </c>
      <c r="D75" s="60" t="s">
        <v>494</v>
      </c>
      <c r="E75" s="8" t="s">
        <v>604</v>
      </c>
      <c r="F75" s="8" t="s">
        <v>611</v>
      </c>
      <c r="G75" s="8" t="s">
        <v>605</v>
      </c>
      <c r="H75" s="8" t="s">
        <v>609</v>
      </c>
      <c r="I75" s="9">
        <v>1694.51</v>
      </c>
      <c r="J75" s="55" t="s">
        <v>9</v>
      </c>
      <c r="K75" s="10">
        <v>413351.59</v>
      </c>
    </row>
    <row r="76" spans="1:11" hidden="1">
      <c r="C76" s="75" t="s">
        <v>607</v>
      </c>
      <c r="D76" s="60" t="s">
        <v>494</v>
      </c>
      <c r="E76" s="8" t="s">
        <v>604</v>
      </c>
      <c r="F76" s="8" t="s">
        <v>531</v>
      </c>
      <c r="G76" s="8" t="s">
        <v>605</v>
      </c>
      <c r="H76" s="8" t="s">
        <v>612</v>
      </c>
      <c r="I76" s="9">
        <v>215.62</v>
      </c>
      <c r="J76" s="55" t="s">
        <v>9</v>
      </c>
      <c r="K76" s="10">
        <v>413567.21</v>
      </c>
    </row>
    <row r="77" spans="1:11" hidden="1">
      <c r="B77" s="115">
        <f>C77</f>
        <v>40328</v>
      </c>
      <c r="C77" s="54">
        <v>40328</v>
      </c>
      <c r="D77" s="8"/>
      <c r="E77" s="8" t="s">
        <v>746</v>
      </c>
      <c r="F77" s="8" t="s">
        <v>50</v>
      </c>
      <c r="G77" s="8" t="s">
        <v>385</v>
      </c>
      <c r="H77" s="8" t="s">
        <v>386</v>
      </c>
      <c r="I77" s="9">
        <v>1529.75</v>
      </c>
      <c r="J77" s="55" t="s">
        <v>9</v>
      </c>
      <c r="K77" s="10">
        <v>257851.56</v>
      </c>
    </row>
    <row r="78" spans="1:11" hidden="1">
      <c r="C78" s="75" t="s">
        <v>614</v>
      </c>
      <c r="D78" s="60" t="s">
        <v>494</v>
      </c>
      <c r="E78" s="8" t="s">
        <v>615</v>
      </c>
      <c r="F78" s="8" t="s">
        <v>614</v>
      </c>
      <c r="G78" s="8" t="s">
        <v>616</v>
      </c>
      <c r="H78" s="8" t="s">
        <v>617</v>
      </c>
      <c r="I78" s="9">
        <v>1149.3900000000001</v>
      </c>
      <c r="J78" s="55" t="s">
        <v>9</v>
      </c>
      <c r="K78" s="10">
        <v>62388.74</v>
      </c>
    </row>
    <row r="79" spans="1:11" hidden="1">
      <c r="C79" s="75" t="s">
        <v>614</v>
      </c>
      <c r="D79" s="60" t="s">
        <v>494</v>
      </c>
      <c r="E79" s="8" t="s">
        <v>615</v>
      </c>
      <c r="F79" s="8" t="s">
        <v>614</v>
      </c>
      <c r="G79" s="8" t="s">
        <v>616</v>
      </c>
      <c r="H79" s="8" t="s">
        <v>617</v>
      </c>
      <c r="I79" s="9">
        <v>297.49</v>
      </c>
      <c r="J79" s="55" t="s">
        <v>9</v>
      </c>
      <c r="K79" s="10">
        <v>62686.23</v>
      </c>
    </row>
    <row r="80" spans="1:11" hidden="1">
      <c r="C80" s="75" t="s">
        <v>618</v>
      </c>
      <c r="D80" s="60" t="s">
        <v>494</v>
      </c>
      <c r="E80" s="8" t="s">
        <v>615</v>
      </c>
      <c r="F80" s="8" t="s">
        <v>618</v>
      </c>
      <c r="G80" s="8" t="s">
        <v>616</v>
      </c>
      <c r="H80" s="8" t="s">
        <v>617</v>
      </c>
      <c r="I80" s="9">
        <v>610.66</v>
      </c>
      <c r="J80" s="55" t="s">
        <v>9</v>
      </c>
      <c r="K80" s="10">
        <v>64888.58</v>
      </c>
    </row>
    <row r="81" spans="2:11" hidden="1">
      <c r="C81" s="75" t="s">
        <v>619</v>
      </c>
      <c r="D81" s="60" t="s">
        <v>494</v>
      </c>
      <c r="E81" s="8" t="s">
        <v>615</v>
      </c>
      <c r="F81" s="8" t="s">
        <v>619</v>
      </c>
      <c r="G81" s="8" t="s">
        <v>616</v>
      </c>
      <c r="H81" s="8" t="s">
        <v>617</v>
      </c>
      <c r="I81" s="9">
        <v>450.18</v>
      </c>
      <c r="J81" s="55" t="s">
        <v>9</v>
      </c>
      <c r="K81" s="10">
        <v>96588.09</v>
      </c>
    </row>
    <row r="82" spans="2:11" hidden="1">
      <c r="C82" s="75" t="s">
        <v>620</v>
      </c>
      <c r="D82" s="60" t="s">
        <v>494</v>
      </c>
      <c r="E82" s="8" t="s">
        <v>615</v>
      </c>
      <c r="F82" s="8" t="s">
        <v>621</v>
      </c>
      <c r="G82" s="8" t="s">
        <v>616</v>
      </c>
      <c r="H82" s="8" t="s">
        <v>617</v>
      </c>
      <c r="I82" s="9">
        <v>11.57</v>
      </c>
      <c r="J82" s="55" t="s">
        <v>9</v>
      </c>
      <c r="K82" s="10">
        <v>252835.78</v>
      </c>
    </row>
    <row r="83" spans="2:11" hidden="1">
      <c r="C83" s="75" t="s">
        <v>580</v>
      </c>
      <c r="D83" s="60" t="s">
        <v>494</v>
      </c>
      <c r="E83" s="8" t="s">
        <v>615</v>
      </c>
      <c r="F83" s="8" t="s">
        <v>622</v>
      </c>
      <c r="G83" s="8" t="s">
        <v>616</v>
      </c>
      <c r="H83" s="8" t="s">
        <v>617</v>
      </c>
      <c r="I83" s="9">
        <v>154.09</v>
      </c>
      <c r="J83" s="55" t="s">
        <v>9</v>
      </c>
      <c r="K83" s="10">
        <v>258653.97</v>
      </c>
    </row>
    <row r="84" spans="2:11" hidden="1">
      <c r="C84" s="75" t="s">
        <v>580</v>
      </c>
      <c r="D84" s="60" t="s">
        <v>494</v>
      </c>
      <c r="E84" s="8" t="s">
        <v>615</v>
      </c>
      <c r="F84" s="8" t="s">
        <v>621</v>
      </c>
      <c r="G84" s="8" t="s">
        <v>616</v>
      </c>
      <c r="H84" s="8" t="s">
        <v>617</v>
      </c>
      <c r="I84" s="9">
        <v>130.41</v>
      </c>
      <c r="J84" s="55" t="s">
        <v>9</v>
      </c>
      <c r="K84" s="10">
        <v>258784.38</v>
      </c>
    </row>
    <row r="85" spans="2:11" hidden="1">
      <c r="B85" s="115">
        <f t="shared" ref="B85:B88" si="6">C85</f>
        <v>40328</v>
      </c>
      <c r="C85" s="54">
        <v>40328</v>
      </c>
      <c r="D85" s="8"/>
      <c r="E85" s="8" t="s">
        <v>761</v>
      </c>
      <c r="F85" s="8" t="s">
        <v>387</v>
      </c>
      <c r="G85" s="8" t="s">
        <v>388</v>
      </c>
      <c r="H85" s="8" t="s">
        <v>389</v>
      </c>
      <c r="I85" s="9">
        <v>14.07</v>
      </c>
      <c r="J85" s="55" t="s">
        <v>9</v>
      </c>
      <c r="K85" s="10">
        <v>258121.36</v>
      </c>
    </row>
    <row r="86" spans="2:11" hidden="1">
      <c r="B86" s="115">
        <f t="shared" si="6"/>
        <v>40329</v>
      </c>
      <c r="C86" s="54">
        <v>40329</v>
      </c>
      <c r="D86" s="8"/>
      <c r="E86" s="8" t="s">
        <v>589</v>
      </c>
      <c r="F86" s="8" t="s">
        <v>50</v>
      </c>
      <c r="G86" s="8" t="s">
        <v>390</v>
      </c>
      <c r="H86" s="8" t="s">
        <v>391</v>
      </c>
      <c r="I86" s="9">
        <v>3259.1</v>
      </c>
      <c r="J86" s="55" t="s">
        <v>9</v>
      </c>
      <c r="K86" s="10">
        <v>261380.46</v>
      </c>
    </row>
    <row r="87" spans="2:11" hidden="1">
      <c r="B87" s="115">
        <f t="shared" si="6"/>
        <v>40329</v>
      </c>
      <c r="C87" s="54">
        <v>40329</v>
      </c>
      <c r="D87" s="8"/>
      <c r="E87" s="8" t="s">
        <v>593</v>
      </c>
      <c r="F87" s="8" t="s">
        <v>368</v>
      </c>
      <c r="G87" s="8" t="s">
        <v>392</v>
      </c>
      <c r="H87" s="8" t="s">
        <v>393</v>
      </c>
      <c r="I87" s="9">
        <v>1699.52</v>
      </c>
      <c r="J87" s="55" t="s">
        <v>9</v>
      </c>
      <c r="K87" s="10">
        <v>263377.78000000003</v>
      </c>
    </row>
    <row r="88" spans="2:11" hidden="1">
      <c r="B88" s="115">
        <f t="shared" si="6"/>
        <v>40329</v>
      </c>
      <c r="C88" s="54">
        <v>40329</v>
      </c>
      <c r="D88" s="8"/>
      <c r="E88" s="8" t="s">
        <v>751</v>
      </c>
      <c r="F88" s="8" t="s">
        <v>51</v>
      </c>
      <c r="G88" s="8" t="s">
        <v>394</v>
      </c>
      <c r="H88" s="8" t="s">
        <v>395</v>
      </c>
      <c r="I88" s="8">
        <v>1278.01</v>
      </c>
      <c r="J88" s="56"/>
      <c r="K88" s="10">
        <v>251141.48</v>
      </c>
    </row>
    <row r="89" spans="2:11" hidden="1">
      <c r="C89" s="75" t="s">
        <v>43</v>
      </c>
      <c r="D89" s="60" t="s">
        <v>600</v>
      </c>
      <c r="E89" s="8" t="s">
        <v>627</v>
      </c>
      <c r="F89" s="8" t="s">
        <v>62</v>
      </c>
      <c r="G89" s="8" t="s">
        <v>628</v>
      </c>
      <c r="H89" s="8" t="s">
        <v>629</v>
      </c>
      <c r="I89" s="9">
        <v>25358.91</v>
      </c>
      <c r="J89" s="55" t="s">
        <v>9</v>
      </c>
      <c r="K89" s="10">
        <v>215221.11</v>
      </c>
    </row>
    <row r="90" spans="2:11" hidden="1">
      <c r="B90" s="115">
        <f>C90</f>
        <v>40329</v>
      </c>
      <c r="C90" s="54">
        <v>40329</v>
      </c>
      <c r="D90" s="8"/>
      <c r="E90" s="8" t="s">
        <v>752</v>
      </c>
      <c r="F90" s="8" t="s">
        <v>368</v>
      </c>
      <c r="G90" s="8" t="s">
        <v>396</v>
      </c>
      <c r="H90" s="8" t="s">
        <v>397</v>
      </c>
      <c r="I90" s="9">
        <v>1682.73</v>
      </c>
      <c r="J90" s="55" t="s">
        <v>9</v>
      </c>
      <c r="K90" s="10">
        <v>252824.21</v>
      </c>
    </row>
    <row r="91" spans="2:11" hidden="1">
      <c r="C91" s="75" t="s">
        <v>631</v>
      </c>
      <c r="D91" s="60" t="s">
        <v>494</v>
      </c>
      <c r="E91" s="8" t="s">
        <v>632</v>
      </c>
      <c r="F91" s="8" t="s">
        <v>631</v>
      </c>
      <c r="G91" s="8" t="s">
        <v>633</v>
      </c>
      <c r="H91" s="8" t="s">
        <v>634</v>
      </c>
      <c r="I91" s="9">
        <v>3527.52</v>
      </c>
      <c r="J91" s="55" t="s">
        <v>9</v>
      </c>
      <c r="K91" s="10">
        <v>213500.19</v>
      </c>
    </row>
    <row r="92" spans="2:11" hidden="1">
      <c r="C92" s="75" t="s">
        <v>631</v>
      </c>
      <c r="D92" s="60" t="s">
        <v>494</v>
      </c>
      <c r="E92" s="8" t="s">
        <v>632</v>
      </c>
      <c r="F92" s="8" t="s">
        <v>631</v>
      </c>
      <c r="G92" s="8" t="s">
        <v>633</v>
      </c>
      <c r="H92" s="8" t="s">
        <v>635</v>
      </c>
      <c r="I92" s="9">
        <v>1188.22</v>
      </c>
      <c r="J92" s="55" t="s">
        <v>9</v>
      </c>
      <c r="K92" s="10">
        <v>214688.41</v>
      </c>
    </row>
    <row r="93" spans="2:11" hidden="1">
      <c r="C93" s="75" t="s">
        <v>631</v>
      </c>
      <c r="D93" s="60" t="s">
        <v>494</v>
      </c>
      <c r="E93" s="8" t="s">
        <v>632</v>
      </c>
      <c r="F93" s="8" t="s">
        <v>631</v>
      </c>
      <c r="G93" s="8" t="s">
        <v>633</v>
      </c>
      <c r="H93" s="8" t="s">
        <v>636</v>
      </c>
      <c r="I93" s="9">
        <v>4539.3100000000004</v>
      </c>
      <c r="J93" s="55" t="s">
        <v>9</v>
      </c>
      <c r="K93" s="10">
        <v>219227.72</v>
      </c>
    </row>
    <row r="94" spans="2:11" hidden="1">
      <c r="C94" s="75" t="s">
        <v>631</v>
      </c>
      <c r="D94" s="60" t="s">
        <v>494</v>
      </c>
      <c r="E94" s="8" t="s">
        <v>632</v>
      </c>
      <c r="F94" s="8" t="s">
        <v>631</v>
      </c>
      <c r="G94" s="8" t="s">
        <v>633</v>
      </c>
      <c r="H94" s="8" t="s">
        <v>637</v>
      </c>
      <c r="I94" s="9">
        <v>1657.52</v>
      </c>
      <c r="J94" s="55" t="s">
        <v>9</v>
      </c>
      <c r="K94" s="10">
        <v>220885.24</v>
      </c>
    </row>
    <row r="95" spans="2:11" hidden="1">
      <c r="C95" s="75" t="s">
        <v>631</v>
      </c>
      <c r="D95" s="60" t="s">
        <v>494</v>
      </c>
      <c r="E95" s="8" t="s">
        <v>632</v>
      </c>
      <c r="F95" s="8" t="s">
        <v>631</v>
      </c>
      <c r="G95" s="8" t="s">
        <v>633</v>
      </c>
      <c r="H95" s="8" t="s">
        <v>638</v>
      </c>
      <c r="I95" s="9">
        <v>4062.13</v>
      </c>
      <c r="J95" s="55" t="s">
        <v>9</v>
      </c>
      <c r="K95" s="10">
        <v>224947.37</v>
      </c>
    </row>
    <row r="96" spans="2:11" hidden="1">
      <c r="C96" s="75" t="s">
        <v>639</v>
      </c>
      <c r="D96" s="60" t="s">
        <v>494</v>
      </c>
      <c r="E96" s="8" t="s">
        <v>632</v>
      </c>
      <c r="F96" s="8" t="s">
        <v>640</v>
      </c>
      <c r="G96" s="8" t="s">
        <v>633</v>
      </c>
      <c r="H96" s="8" t="s">
        <v>641</v>
      </c>
      <c r="I96" s="9">
        <v>3324.7</v>
      </c>
      <c r="J96" s="55" t="s">
        <v>9</v>
      </c>
      <c r="K96" s="10">
        <v>422135.48</v>
      </c>
    </row>
    <row r="97" spans="2:11" hidden="1">
      <c r="C97" s="75" t="s">
        <v>639</v>
      </c>
      <c r="D97" s="60" t="s">
        <v>494</v>
      </c>
      <c r="E97" s="8" t="s">
        <v>632</v>
      </c>
      <c r="F97" s="8" t="s">
        <v>361</v>
      </c>
      <c r="G97" s="8" t="s">
        <v>633</v>
      </c>
      <c r="H97" s="8" t="s">
        <v>363</v>
      </c>
      <c r="I97" s="9">
        <v>2671.16</v>
      </c>
      <c r="J97" s="55" t="s">
        <v>9</v>
      </c>
      <c r="K97" s="10">
        <v>424806.64</v>
      </c>
    </row>
    <row r="98" spans="2:11" hidden="1">
      <c r="C98" s="75" t="s">
        <v>504</v>
      </c>
      <c r="D98" s="60" t="s">
        <v>494</v>
      </c>
      <c r="E98" s="8" t="s">
        <v>642</v>
      </c>
      <c r="F98" s="8" t="s">
        <v>43</v>
      </c>
      <c r="G98" s="8" t="s">
        <v>643</v>
      </c>
      <c r="H98" s="8" t="s">
        <v>339</v>
      </c>
      <c r="I98" s="9">
        <v>207.15</v>
      </c>
      <c r="J98" s="55" t="s">
        <v>9</v>
      </c>
      <c r="K98" s="10">
        <v>418279.32</v>
      </c>
    </row>
    <row r="99" spans="2:11" hidden="1">
      <c r="C99" s="75" t="s">
        <v>644</v>
      </c>
      <c r="D99" s="60" t="s">
        <v>494</v>
      </c>
      <c r="E99" s="8" t="s">
        <v>642</v>
      </c>
      <c r="F99" s="8" t="s">
        <v>645</v>
      </c>
      <c r="G99" s="8" t="s">
        <v>643</v>
      </c>
      <c r="H99" s="8" t="s">
        <v>646</v>
      </c>
      <c r="I99" s="9">
        <v>290.89</v>
      </c>
      <c r="J99" s="55" t="s">
        <v>9</v>
      </c>
      <c r="K99" s="10">
        <v>418570.21</v>
      </c>
    </row>
    <row r="100" spans="2:11" hidden="1">
      <c r="C100" s="75" t="s">
        <v>565</v>
      </c>
      <c r="D100" s="60" t="s">
        <v>494</v>
      </c>
      <c r="E100" s="8" t="s">
        <v>647</v>
      </c>
      <c r="F100" s="8" t="s">
        <v>554</v>
      </c>
      <c r="G100" s="8" t="s">
        <v>648</v>
      </c>
      <c r="H100" s="8" t="s">
        <v>648</v>
      </c>
      <c r="I100" s="9">
        <v>210.87</v>
      </c>
      <c r="J100" s="55" t="s">
        <v>9</v>
      </c>
      <c r="K100" s="10">
        <v>106969.46</v>
      </c>
    </row>
    <row r="101" spans="2:11" hidden="1">
      <c r="C101" s="75" t="s">
        <v>631</v>
      </c>
      <c r="D101" s="60" t="s">
        <v>571</v>
      </c>
      <c r="E101" s="8" t="s">
        <v>649</v>
      </c>
      <c r="F101" s="8" t="s">
        <v>631</v>
      </c>
      <c r="G101" s="8" t="s">
        <v>650</v>
      </c>
      <c r="H101" s="8" t="s">
        <v>651</v>
      </c>
      <c r="I101" s="8" t="s">
        <v>9</v>
      </c>
      <c r="J101" s="77">
        <v>375.88</v>
      </c>
      <c r="K101" s="10">
        <v>224571.49</v>
      </c>
    </row>
    <row r="102" spans="2:11" hidden="1">
      <c r="C102" s="75" t="s">
        <v>109</v>
      </c>
      <c r="D102" s="60" t="s">
        <v>494</v>
      </c>
      <c r="E102" s="8" t="s">
        <v>652</v>
      </c>
      <c r="F102" s="8" t="s">
        <v>551</v>
      </c>
      <c r="G102" s="8" t="s">
        <v>653</v>
      </c>
      <c r="H102" s="8" t="s">
        <v>654</v>
      </c>
      <c r="I102" s="9">
        <v>1801.28</v>
      </c>
      <c r="J102" s="55" t="s">
        <v>9</v>
      </c>
      <c r="K102" s="10">
        <v>338341.03</v>
      </c>
    </row>
    <row r="103" spans="2:11" hidden="1">
      <c r="C103" s="75" t="s">
        <v>109</v>
      </c>
      <c r="D103" s="60" t="s">
        <v>494</v>
      </c>
      <c r="E103" s="8" t="s">
        <v>652</v>
      </c>
      <c r="F103" s="8" t="s">
        <v>655</v>
      </c>
      <c r="G103" s="8" t="s">
        <v>653</v>
      </c>
      <c r="H103" s="8" t="s">
        <v>654</v>
      </c>
      <c r="I103" s="9">
        <v>47.84</v>
      </c>
      <c r="J103" s="55" t="s">
        <v>9</v>
      </c>
      <c r="K103" s="10">
        <v>338388.87</v>
      </c>
    </row>
    <row r="104" spans="2:11" hidden="1">
      <c r="C104" s="75" t="s">
        <v>11</v>
      </c>
      <c r="D104" s="60" t="s">
        <v>494</v>
      </c>
      <c r="E104" s="8" t="s">
        <v>656</v>
      </c>
      <c r="F104" s="8" t="s">
        <v>11</v>
      </c>
      <c r="G104" s="8" t="s">
        <v>657</v>
      </c>
      <c r="H104" s="8" t="s">
        <v>658</v>
      </c>
      <c r="I104" s="9">
        <v>363.24</v>
      </c>
      <c r="J104" s="55" t="s">
        <v>9</v>
      </c>
      <c r="K104" s="10">
        <v>41977.99</v>
      </c>
    </row>
    <row r="105" spans="2:11" hidden="1">
      <c r="B105" s="115">
        <f t="shared" ref="B105:B107" si="7">C105</f>
        <v>40336</v>
      </c>
      <c r="C105" s="54">
        <v>40336</v>
      </c>
      <c r="D105" s="8"/>
      <c r="E105" s="8" t="s">
        <v>665</v>
      </c>
      <c r="F105" s="8" t="s">
        <v>198</v>
      </c>
      <c r="G105" s="8" t="s">
        <v>399</v>
      </c>
      <c r="H105" s="8" t="s">
        <v>400</v>
      </c>
      <c r="I105" s="9">
        <v>1004.64</v>
      </c>
      <c r="J105" s="55" t="s">
        <v>9</v>
      </c>
      <c r="K105" s="10">
        <v>254221.09</v>
      </c>
    </row>
    <row r="106" spans="2:11" hidden="1">
      <c r="B106" s="115">
        <f t="shared" si="7"/>
        <v>40343</v>
      </c>
      <c r="C106" s="54">
        <v>40343</v>
      </c>
      <c r="D106" s="8"/>
      <c r="E106" s="8" t="s">
        <v>490</v>
      </c>
      <c r="F106" s="8" t="s">
        <v>50</v>
      </c>
      <c r="G106" s="8" t="s">
        <v>401</v>
      </c>
      <c r="H106" s="8" t="s">
        <v>402</v>
      </c>
      <c r="I106" s="9">
        <v>2878.95</v>
      </c>
      <c r="J106" s="55" t="s">
        <v>9</v>
      </c>
      <c r="K106" s="10">
        <v>257686.6</v>
      </c>
    </row>
    <row r="107" spans="2:11" hidden="1">
      <c r="B107" s="115">
        <f t="shared" si="7"/>
        <v>40344</v>
      </c>
      <c r="C107" s="78">
        <v>40344</v>
      </c>
      <c r="D107" s="8"/>
      <c r="E107" s="60" t="s">
        <v>731</v>
      </c>
      <c r="F107" s="59">
        <v>40298</v>
      </c>
      <c r="G107" s="60" t="s">
        <v>371</v>
      </c>
      <c r="H107" s="60" t="s">
        <v>398</v>
      </c>
      <c r="I107" s="9">
        <v>14997.5</v>
      </c>
      <c r="J107" s="55"/>
      <c r="K107" s="10"/>
    </row>
    <row r="108" spans="2:11" hidden="1">
      <c r="C108" s="75" t="s">
        <v>11</v>
      </c>
      <c r="D108" s="60" t="s">
        <v>494</v>
      </c>
      <c r="E108" s="8" t="s">
        <v>662</v>
      </c>
      <c r="F108" s="8" t="s">
        <v>11</v>
      </c>
      <c r="G108" s="8" t="s">
        <v>663</v>
      </c>
      <c r="H108" s="8" t="s">
        <v>664</v>
      </c>
      <c r="I108" s="9">
        <v>258.39</v>
      </c>
      <c r="J108" s="55" t="s">
        <v>9</v>
      </c>
      <c r="K108" s="10">
        <v>42236.38</v>
      </c>
    </row>
    <row r="109" spans="2:11" hidden="1">
      <c r="B109" s="115">
        <f>C109</f>
        <v>40344</v>
      </c>
      <c r="C109" s="54">
        <v>40344</v>
      </c>
      <c r="D109" s="8"/>
      <c r="E109" s="8" t="s">
        <v>581</v>
      </c>
      <c r="F109" s="8" t="s">
        <v>50</v>
      </c>
      <c r="G109" s="8" t="s">
        <v>403</v>
      </c>
      <c r="H109" s="8" t="s">
        <v>404</v>
      </c>
      <c r="I109" s="9">
        <v>1640.91</v>
      </c>
      <c r="J109" s="55" t="s">
        <v>9</v>
      </c>
      <c r="K109" s="10">
        <v>258200.88</v>
      </c>
    </row>
    <row r="110" spans="2:11" hidden="1">
      <c r="C110" s="75" t="s">
        <v>666</v>
      </c>
      <c r="D110" s="60" t="s">
        <v>494</v>
      </c>
      <c r="E110" s="8" t="s">
        <v>667</v>
      </c>
      <c r="F110" s="8" t="s">
        <v>666</v>
      </c>
      <c r="G110" s="8" t="s">
        <v>668</v>
      </c>
      <c r="H110" s="8" t="s">
        <v>669</v>
      </c>
      <c r="I110" s="9">
        <v>304.81</v>
      </c>
      <c r="J110" s="55" t="s">
        <v>9</v>
      </c>
      <c r="K110" s="10">
        <v>130221.42</v>
      </c>
    </row>
    <row r="111" spans="2:11" hidden="1">
      <c r="C111" s="75" t="s">
        <v>670</v>
      </c>
      <c r="D111" s="60" t="s">
        <v>494</v>
      </c>
      <c r="E111" s="8" t="s">
        <v>667</v>
      </c>
      <c r="F111" s="8" t="s">
        <v>670</v>
      </c>
      <c r="G111" s="8" t="s">
        <v>668</v>
      </c>
      <c r="H111" s="8" t="s">
        <v>671</v>
      </c>
      <c r="I111" s="9">
        <v>176.6</v>
      </c>
      <c r="J111" s="55" t="s">
        <v>9</v>
      </c>
      <c r="K111" s="10">
        <v>130398.02</v>
      </c>
    </row>
    <row r="112" spans="2:11" hidden="1">
      <c r="C112" s="75" t="s">
        <v>672</v>
      </c>
      <c r="D112" s="60" t="s">
        <v>494</v>
      </c>
      <c r="E112" s="8" t="s">
        <v>667</v>
      </c>
      <c r="F112" s="8" t="s">
        <v>672</v>
      </c>
      <c r="G112" s="8" t="s">
        <v>668</v>
      </c>
      <c r="H112" s="8" t="s">
        <v>673</v>
      </c>
      <c r="I112" s="9">
        <v>569.45000000000005</v>
      </c>
      <c r="J112" s="55" t="s">
        <v>9</v>
      </c>
      <c r="K112" s="10">
        <v>206184.99</v>
      </c>
    </row>
    <row r="113" spans="2:11" hidden="1">
      <c r="C113" s="75" t="s">
        <v>674</v>
      </c>
      <c r="D113" s="60" t="s">
        <v>494</v>
      </c>
      <c r="E113" s="8" t="s">
        <v>667</v>
      </c>
      <c r="F113" s="8" t="s">
        <v>675</v>
      </c>
      <c r="G113" s="8" t="s">
        <v>668</v>
      </c>
      <c r="H113" s="8" t="s">
        <v>676</v>
      </c>
      <c r="I113" s="9">
        <v>240.57</v>
      </c>
      <c r="J113" s="55" t="s">
        <v>9</v>
      </c>
      <c r="K113" s="10">
        <v>418810.78</v>
      </c>
    </row>
    <row r="114" spans="2:11" hidden="1">
      <c r="C114" s="75" t="s">
        <v>677</v>
      </c>
      <c r="D114" s="60" t="s">
        <v>494</v>
      </c>
      <c r="E114" s="8" t="s">
        <v>667</v>
      </c>
      <c r="F114" s="8" t="s">
        <v>678</v>
      </c>
      <c r="G114" s="8" t="s">
        <v>668</v>
      </c>
      <c r="H114" s="8" t="s">
        <v>679</v>
      </c>
      <c r="I114" s="9">
        <v>440.91</v>
      </c>
      <c r="J114" s="55" t="s">
        <v>9</v>
      </c>
      <c r="K114" s="10">
        <v>425247.55</v>
      </c>
    </row>
    <row r="115" spans="2:11" hidden="1">
      <c r="B115" s="115">
        <f>C115</f>
        <v>40344</v>
      </c>
      <c r="C115" s="54">
        <v>40344</v>
      </c>
      <c r="D115" s="8"/>
      <c r="E115" s="8" t="s">
        <v>591</v>
      </c>
      <c r="F115" s="8" t="s">
        <v>50</v>
      </c>
      <c r="G115" s="8" t="s">
        <v>405</v>
      </c>
      <c r="H115" s="8" t="s">
        <v>406</v>
      </c>
      <c r="I115" s="11">
        <v>299</v>
      </c>
      <c r="J115" s="55" t="s">
        <v>9</v>
      </c>
      <c r="K115" s="10">
        <v>258499.88</v>
      </c>
    </row>
    <row r="116" spans="2:11" hidden="1">
      <c r="C116" s="75" t="s">
        <v>681</v>
      </c>
      <c r="D116" s="60" t="s">
        <v>494</v>
      </c>
      <c r="E116" s="8" t="s">
        <v>682</v>
      </c>
      <c r="F116" s="8" t="s">
        <v>608</v>
      </c>
      <c r="G116" s="8" t="s">
        <v>683</v>
      </c>
      <c r="H116" s="8" t="s">
        <v>684</v>
      </c>
      <c r="I116" s="9">
        <v>926.89</v>
      </c>
      <c r="J116" s="55" t="s">
        <v>9</v>
      </c>
      <c r="K116" s="10">
        <v>240579.75</v>
      </c>
    </row>
    <row r="117" spans="2:11" hidden="1">
      <c r="C117" s="75" t="s">
        <v>685</v>
      </c>
      <c r="D117" s="60" t="s">
        <v>494</v>
      </c>
      <c r="E117" s="8" t="s">
        <v>682</v>
      </c>
      <c r="F117" s="8" t="s">
        <v>686</v>
      </c>
      <c r="G117" s="8" t="s">
        <v>683</v>
      </c>
      <c r="H117" s="8" t="s">
        <v>684</v>
      </c>
      <c r="I117" s="9">
        <v>380.67</v>
      </c>
      <c r="J117" s="55" t="s">
        <v>9</v>
      </c>
      <c r="K117" s="10">
        <v>253216.45</v>
      </c>
    </row>
    <row r="118" spans="2:11" hidden="1">
      <c r="C118" s="75" t="s">
        <v>687</v>
      </c>
      <c r="D118" s="60" t="s">
        <v>494</v>
      </c>
      <c r="E118" s="8" t="s">
        <v>682</v>
      </c>
      <c r="F118" s="8" t="s">
        <v>688</v>
      </c>
      <c r="G118" s="8" t="s">
        <v>683</v>
      </c>
      <c r="H118" s="8" t="s">
        <v>684</v>
      </c>
      <c r="I118" s="9">
        <v>101.59</v>
      </c>
      <c r="J118" s="55" t="s">
        <v>9</v>
      </c>
      <c r="K118" s="10">
        <v>413668.8</v>
      </c>
    </row>
    <row r="119" spans="2:11" hidden="1">
      <c r="C119" s="75" t="s">
        <v>689</v>
      </c>
      <c r="D119" s="60" t="s">
        <v>494</v>
      </c>
      <c r="E119" s="8" t="s">
        <v>690</v>
      </c>
      <c r="F119" s="8" t="s">
        <v>691</v>
      </c>
      <c r="G119" s="8" t="s">
        <v>692</v>
      </c>
      <c r="H119" s="8" t="s">
        <v>693</v>
      </c>
      <c r="I119" s="9">
        <v>20.92</v>
      </c>
      <c r="J119" s="55" t="s">
        <v>9</v>
      </c>
      <c r="K119" s="10">
        <v>123469.66</v>
      </c>
    </row>
    <row r="120" spans="2:11" hidden="1">
      <c r="C120" s="75" t="s">
        <v>487</v>
      </c>
      <c r="D120" s="60" t="s">
        <v>494</v>
      </c>
      <c r="E120" s="8" t="s">
        <v>690</v>
      </c>
      <c r="F120" s="8" t="s">
        <v>694</v>
      </c>
      <c r="G120" s="8" t="s">
        <v>692</v>
      </c>
      <c r="H120" s="8" t="s">
        <v>695</v>
      </c>
      <c r="I120" s="9">
        <v>418.6</v>
      </c>
      <c r="J120" s="55" t="s">
        <v>9</v>
      </c>
      <c r="K120" s="10">
        <v>244840.58</v>
      </c>
    </row>
    <row r="121" spans="2:11" hidden="1">
      <c r="C121" s="75" t="s">
        <v>696</v>
      </c>
      <c r="D121" s="60" t="s">
        <v>494</v>
      </c>
      <c r="E121" s="8" t="s">
        <v>697</v>
      </c>
      <c r="F121" s="8" t="s">
        <v>696</v>
      </c>
      <c r="G121" s="8" t="s">
        <v>698</v>
      </c>
      <c r="H121" s="8" t="s">
        <v>699</v>
      </c>
      <c r="I121" s="9">
        <v>3096.35</v>
      </c>
      <c r="J121" s="55" t="s">
        <v>9</v>
      </c>
      <c r="K121" s="10">
        <v>54384.07</v>
      </c>
    </row>
    <row r="122" spans="2:11" hidden="1">
      <c r="C122" s="75" t="s">
        <v>700</v>
      </c>
      <c r="D122" s="60" t="s">
        <v>494</v>
      </c>
      <c r="E122" s="8" t="s">
        <v>697</v>
      </c>
      <c r="F122" s="8" t="s">
        <v>700</v>
      </c>
      <c r="G122" s="8" t="s">
        <v>698</v>
      </c>
      <c r="H122" s="8" t="s">
        <v>699</v>
      </c>
      <c r="I122" s="9">
        <v>1737.98</v>
      </c>
      <c r="J122" s="55" t="s">
        <v>9</v>
      </c>
      <c r="K122" s="10">
        <v>56445.74</v>
      </c>
    </row>
    <row r="123" spans="2:11" hidden="1">
      <c r="C123" s="75" t="s">
        <v>701</v>
      </c>
      <c r="D123" s="60" t="s">
        <v>494</v>
      </c>
      <c r="E123" s="8" t="s">
        <v>697</v>
      </c>
      <c r="F123" s="8" t="s">
        <v>701</v>
      </c>
      <c r="G123" s="8" t="s">
        <v>698</v>
      </c>
      <c r="H123" s="8" t="s">
        <v>699</v>
      </c>
      <c r="I123" s="9">
        <v>1440.92</v>
      </c>
      <c r="J123" s="55" t="s">
        <v>9</v>
      </c>
      <c r="K123" s="10">
        <v>60139.37</v>
      </c>
    </row>
    <row r="124" spans="2:11" hidden="1">
      <c r="C124" s="75" t="s">
        <v>702</v>
      </c>
      <c r="D124" s="60" t="s">
        <v>494</v>
      </c>
      <c r="E124" s="8" t="s">
        <v>697</v>
      </c>
      <c r="F124" s="8" t="s">
        <v>702</v>
      </c>
      <c r="G124" s="8" t="s">
        <v>698</v>
      </c>
      <c r="H124" s="8" t="s">
        <v>699</v>
      </c>
      <c r="I124" s="9">
        <v>2122.37</v>
      </c>
      <c r="J124" s="55" t="s">
        <v>9</v>
      </c>
      <c r="K124" s="10">
        <v>62261.74</v>
      </c>
    </row>
    <row r="125" spans="2:11" hidden="1">
      <c r="C125" s="75" t="s">
        <v>703</v>
      </c>
      <c r="D125" s="60" t="s">
        <v>494</v>
      </c>
      <c r="E125" s="8" t="s">
        <v>697</v>
      </c>
      <c r="F125" s="8" t="s">
        <v>703</v>
      </c>
      <c r="G125" s="8" t="s">
        <v>698</v>
      </c>
      <c r="H125" s="8" t="s">
        <v>699</v>
      </c>
      <c r="I125" s="9">
        <v>269.05</v>
      </c>
      <c r="J125" s="55" t="s">
        <v>9</v>
      </c>
      <c r="K125" s="10">
        <v>62530.79</v>
      </c>
    </row>
    <row r="126" spans="2:11" hidden="1">
      <c r="C126" s="75" t="s">
        <v>704</v>
      </c>
      <c r="D126" s="60" t="s">
        <v>494</v>
      </c>
      <c r="E126" s="8" t="s">
        <v>697</v>
      </c>
      <c r="F126" s="8" t="s">
        <v>704</v>
      </c>
      <c r="G126" s="8" t="s">
        <v>698</v>
      </c>
      <c r="H126" s="8" t="s">
        <v>699</v>
      </c>
      <c r="I126" s="9">
        <v>1591.69</v>
      </c>
      <c r="J126" s="55" t="s">
        <v>9</v>
      </c>
      <c r="K126" s="10">
        <v>64277.919999999998</v>
      </c>
    </row>
    <row r="127" spans="2:11" hidden="1">
      <c r="B127" s="115">
        <f>C127</f>
        <v>40359</v>
      </c>
      <c r="C127" s="54">
        <v>40359</v>
      </c>
      <c r="D127" s="8"/>
      <c r="E127" s="8" t="s">
        <v>492</v>
      </c>
      <c r="F127" s="8" t="s">
        <v>51</v>
      </c>
      <c r="G127" s="8" t="s">
        <v>407</v>
      </c>
      <c r="H127" s="8" t="s">
        <v>408</v>
      </c>
      <c r="I127" s="9">
        <v>46.64</v>
      </c>
      <c r="J127" s="55" t="s">
        <v>9</v>
      </c>
      <c r="K127" s="10">
        <v>263719.12</v>
      </c>
    </row>
    <row r="128" spans="2:11" hidden="1">
      <c r="C128" s="75" t="s">
        <v>706</v>
      </c>
      <c r="D128" s="60" t="s">
        <v>600</v>
      </c>
      <c r="E128" s="8" t="s">
        <v>707</v>
      </c>
      <c r="F128" s="8" t="s">
        <v>706</v>
      </c>
      <c r="G128" s="8" t="s">
        <v>708</v>
      </c>
      <c r="H128" s="8" t="s">
        <v>708</v>
      </c>
      <c r="I128" s="9">
        <v>5788.64</v>
      </c>
      <c r="J128" s="55" t="s">
        <v>9</v>
      </c>
      <c r="K128" s="10">
        <v>50111.14</v>
      </c>
    </row>
    <row r="129" spans="2:11" hidden="1">
      <c r="B129" s="115">
        <f t="shared" ref="B129:B131" si="8">C129</f>
        <v>40359</v>
      </c>
      <c r="C129" s="54">
        <v>40359</v>
      </c>
      <c r="D129" s="8"/>
      <c r="E129" s="8" t="s">
        <v>569</v>
      </c>
      <c r="F129" s="8" t="s">
        <v>51</v>
      </c>
      <c r="G129" s="8" t="s">
        <v>409</v>
      </c>
      <c r="H129" s="8" t="s">
        <v>410</v>
      </c>
      <c r="I129" s="9">
        <v>2612.06</v>
      </c>
      <c r="J129" s="55" t="s">
        <v>9</v>
      </c>
      <c r="K129" s="10">
        <v>266331.18</v>
      </c>
    </row>
    <row r="130" spans="2:11" hidden="1">
      <c r="B130" s="115">
        <f t="shared" si="8"/>
        <v>40359</v>
      </c>
      <c r="C130" s="54">
        <v>40359</v>
      </c>
      <c r="D130" s="8"/>
      <c r="E130" s="8" t="s">
        <v>588</v>
      </c>
      <c r="F130" s="8" t="s">
        <v>51</v>
      </c>
      <c r="G130" s="8" t="s">
        <v>411</v>
      </c>
      <c r="H130" s="8" t="s">
        <v>412</v>
      </c>
      <c r="I130" s="9">
        <v>32856.82</v>
      </c>
      <c r="J130" s="55" t="s">
        <v>9</v>
      </c>
      <c r="K130" s="10">
        <v>283524.88</v>
      </c>
    </row>
    <row r="131" spans="2:11" hidden="1">
      <c r="B131" s="115">
        <f t="shared" si="8"/>
        <v>40359</v>
      </c>
      <c r="C131" s="54">
        <v>40359</v>
      </c>
      <c r="D131" s="8"/>
      <c r="E131" s="8" t="s">
        <v>590</v>
      </c>
      <c r="F131" s="8" t="s">
        <v>51</v>
      </c>
      <c r="G131" s="8" t="s">
        <v>413</v>
      </c>
      <c r="H131" s="8" t="s">
        <v>414</v>
      </c>
      <c r="I131" s="9">
        <v>283.45</v>
      </c>
      <c r="J131" s="55" t="s">
        <v>9</v>
      </c>
      <c r="K131" s="10">
        <v>299471.45</v>
      </c>
    </row>
    <row r="132" spans="2:11" hidden="1">
      <c r="C132" s="75" t="s">
        <v>712</v>
      </c>
      <c r="D132" s="60" t="s">
        <v>494</v>
      </c>
      <c r="E132" s="8" t="s">
        <v>713</v>
      </c>
      <c r="F132" s="8" t="s">
        <v>714</v>
      </c>
      <c r="G132" s="8" t="s">
        <v>715</v>
      </c>
      <c r="H132" s="8" t="s">
        <v>716</v>
      </c>
      <c r="I132" s="9">
        <v>850.26</v>
      </c>
      <c r="J132" s="55" t="s">
        <v>9</v>
      </c>
      <c r="K132" s="10">
        <v>417105.28</v>
      </c>
    </row>
    <row r="133" spans="2:11" hidden="1">
      <c r="C133" s="75" t="s">
        <v>677</v>
      </c>
      <c r="D133" s="60" t="s">
        <v>494</v>
      </c>
      <c r="E133" s="8" t="s">
        <v>713</v>
      </c>
      <c r="F133" s="8" t="s">
        <v>353</v>
      </c>
      <c r="G133" s="8" t="s">
        <v>715</v>
      </c>
      <c r="H133" s="8" t="s">
        <v>717</v>
      </c>
      <c r="I133" s="9">
        <v>974.28</v>
      </c>
      <c r="J133" s="55" t="s">
        <v>9</v>
      </c>
      <c r="K133" s="10">
        <v>426221.83</v>
      </c>
    </row>
    <row r="134" spans="2:11" hidden="1">
      <c r="C134" s="75" t="s">
        <v>718</v>
      </c>
      <c r="D134" s="60" t="s">
        <v>494</v>
      </c>
      <c r="E134" s="8" t="s">
        <v>713</v>
      </c>
      <c r="F134" s="8" t="s">
        <v>154</v>
      </c>
      <c r="G134" s="8" t="s">
        <v>715</v>
      </c>
      <c r="H134" s="8" t="s">
        <v>382</v>
      </c>
      <c r="I134" s="9">
        <v>571.17999999999995</v>
      </c>
      <c r="J134" s="55" t="s">
        <v>9</v>
      </c>
      <c r="K134" s="10">
        <v>427050.28</v>
      </c>
    </row>
    <row r="135" spans="2:11" hidden="1">
      <c r="B135" s="115">
        <f t="shared" ref="B135:B136" si="9">C135</f>
        <v>40359</v>
      </c>
      <c r="C135" s="54">
        <v>40359</v>
      </c>
      <c r="D135" s="8"/>
      <c r="E135" s="8" t="s">
        <v>603</v>
      </c>
      <c r="F135" s="8" t="s">
        <v>51</v>
      </c>
      <c r="G135" s="8" t="s">
        <v>415</v>
      </c>
      <c r="H135" s="8" t="s">
        <v>416</v>
      </c>
      <c r="I135" s="9">
        <v>368.37</v>
      </c>
      <c r="J135" s="55" t="s">
        <v>9</v>
      </c>
      <c r="K135" s="10">
        <v>300978.40999999997</v>
      </c>
    </row>
    <row r="136" spans="2:11" hidden="1">
      <c r="B136" s="115">
        <f t="shared" si="9"/>
        <v>40359</v>
      </c>
      <c r="C136" s="54">
        <v>40359</v>
      </c>
      <c r="D136" s="8"/>
      <c r="E136" s="8" t="s">
        <v>613</v>
      </c>
      <c r="F136" s="8" t="s">
        <v>149</v>
      </c>
      <c r="G136" s="8" t="s">
        <v>417</v>
      </c>
      <c r="H136" s="8" t="s">
        <v>418</v>
      </c>
      <c r="I136" s="9">
        <v>310.95999999999998</v>
      </c>
      <c r="J136" s="55" t="s">
        <v>9</v>
      </c>
      <c r="K136" s="10">
        <v>301289.37</v>
      </c>
    </row>
    <row r="137" spans="2:11" hidden="1">
      <c r="C137" s="75" t="s">
        <v>11</v>
      </c>
      <c r="D137" s="60" t="s">
        <v>494</v>
      </c>
      <c r="E137" s="8" t="s">
        <v>722</v>
      </c>
      <c r="F137" s="8" t="s">
        <v>11</v>
      </c>
      <c r="G137" s="8" t="s">
        <v>723</v>
      </c>
      <c r="H137" s="8" t="s">
        <v>724</v>
      </c>
      <c r="I137" s="8" t="s">
        <v>9</v>
      </c>
      <c r="J137" s="56">
        <v>2226.8000000000002</v>
      </c>
      <c r="K137" s="10">
        <v>40725.620000000003</v>
      </c>
    </row>
    <row r="138" spans="2:11" hidden="1">
      <c r="C138" s="75" t="s">
        <v>11</v>
      </c>
      <c r="D138" s="60" t="s">
        <v>494</v>
      </c>
      <c r="E138" s="8" t="s">
        <v>725</v>
      </c>
      <c r="F138" s="8" t="s">
        <v>11</v>
      </c>
      <c r="G138" s="8" t="s">
        <v>726</v>
      </c>
      <c r="H138" s="8" t="s">
        <v>727</v>
      </c>
      <c r="I138" s="9">
        <v>1958.73</v>
      </c>
      <c r="J138" s="55" t="s">
        <v>9</v>
      </c>
      <c r="K138" s="10">
        <v>42684.35</v>
      </c>
    </row>
    <row r="139" spans="2:11" hidden="1">
      <c r="B139" s="115">
        <f t="shared" ref="B139:B142" si="10">C139</f>
        <v>40359</v>
      </c>
      <c r="C139" s="54">
        <v>40359</v>
      </c>
      <c r="D139" s="8"/>
      <c r="E139" s="8" t="s">
        <v>623</v>
      </c>
      <c r="F139" s="8" t="s">
        <v>419</v>
      </c>
      <c r="G139" s="8" t="s">
        <v>420</v>
      </c>
      <c r="H139" s="8" t="s">
        <v>421</v>
      </c>
      <c r="I139" s="9">
        <v>9472.32</v>
      </c>
      <c r="J139" s="55" t="s">
        <v>9</v>
      </c>
      <c r="K139" s="10">
        <v>310761.69</v>
      </c>
    </row>
    <row r="140" spans="2:11" hidden="1">
      <c r="B140" s="115">
        <f t="shared" si="10"/>
        <v>40359</v>
      </c>
      <c r="C140" s="54">
        <v>40359</v>
      </c>
      <c r="D140" s="8"/>
      <c r="E140" s="8" t="s">
        <v>625</v>
      </c>
      <c r="F140" s="8" t="s">
        <v>51</v>
      </c>
      <c r="G140" s="8" t="s">
        <v>422</v>
      </c>
      <c r="H140" s="8" t="s">
        <v>423</v>
      </c>
      <c r="I140" s="9">
        <v>2850.36</v>
      </c>
      <c r="J140" s="55" t="s">
        <v>9</v>
      </c>
      <c r="K140" s="10">
        <v>313612.05</v>
      </c>
    </row>
    <row r="141" spans="2:11" hidden="1">
      <c r="B141" s="115">
        <f t="shared" si="10"/>
        <v>40359</v>
      </c>
      <c r="C141" s="54">
        <v>40359</v>
      </c>
      <c r="D141" s="8"/>
      <c r="E141" s="8" t="s">
        <v>630</v>
      </c>
      <c r="F141" s="8" t="s">
        <v>419</v>
      </c>
      <c r="G141" s="8" t="s">
        <v>424</v>
      </c>
      <c r="H141" s="8" t="s">
        <v>425</v>
      </c>
      <c r="I141" s="9">
        <v>10048.200000000001</v>
      </c>
      <c r="J141" s="55" t="s">
        <v>9</v>
      </c>
      <c r="K141" s="10">
        <v>323660.25</v>
      </c>
    </row>
    <row r="142" spans="2:11" hidden="1">
      <c r="B142" s="115">
        <f t="shared" si="10"/>
        <v>40359</v>
      </c>
      <c r="C142" s="54">
        <v>40359</v>
      </c>
      <c r="D142" s="8"/>
      <c r="E142" s="8" t="s">
        <v>661</v>
      </c>
      <c r="F142" s="8" t="s">
        <v>50</v>
      </c>
      <c r="G142" s="8" t="s">
        <v>426</v>
      </c>
      <c r="H142" s="8" t="s">
        <v>427</v>
      </c>
      <c r="I142" s="9">
        <v>980.24</v>
      </c>
      <c r="J142" s="55" t="s">
        <v>9</v>
      </c>
      <c r="K142" s="10">
        <v>324640.49</v>
      </c>
    </row>
    <row r="143" spans="2:11" hidden="1">
      <c r="C143" s="75" t="s">
        <v>11</v>
      </c>
      <c r="D143" s="60" t="s">
        <v>494</v>
      </c>
      <c r="E143" s="8" t="s">
        <v>732</v>
      </c>
      <c r="F143" s="8" t="s">
        <v>11</v>
      </c>
      <c r="G143" s="8" t="s">
        <v>733</v>
      </c>
      <c r="H143" s="8" t="s">
        <v>734</v>
      </c>
      <c r="I143" s="9">
        <v>186.42</v>
      </c>
      <c r="J143" s="55" t="s">
        <v>9</v>
      </c>
      <c r="K143" s="10">
        <v>43639.97</v>
      </c>
    </row>
    <row r="144" spans="2:11" hidden="1">
      <c r="C144" s="75" t="s">
        <v>11</v>
      </c>
      <c r="D144" s="60" t="s">
        <v>494</v>
      </c>
      <c r="E144" s="8" t="s">
        <v>732</v>
      </c>
      <c r="F144" s="8" t="s">
        <v>11</v>
      </c>
      <c r="G144" s="8" t="s">
        <v>733</v>
      </c>
      <c r="H144" s="8" t="s">
        <v>735</v>
      </c>
      <c r="I144" s="9">
        <v>447.78</v>
      </c>
      <c r="J144" s="55" t="s">
        <v>9</v>
      </c>
      <c r="K144" s="10">
        <v>44087.75</v>
      </c>
    </row>
    <row r="145" spans="2:11" hidden="1">
      <c r="C145" s="75" t="s">
        <v>11</v>
      </c>
      <c r="D145" s="60" t="s">
        <v>494</v>
      </c>
      <c r="E145" s="8" t="s">
        <v>732</v>
      </c>
      <c r="F145" s="8" t="s">
        <v>11</v>
      </c>
      <c r="G145" s="8" t="s">
        <v>733</v>
      </c>
      <c r="H145" s="8" t="s">
        <v>736</v>
      </c>
      <c r="I145" s="9">
        <v>234.75</v>
      </c>
      <c r="J145" s="55" t="s">
        <v>9</v>
      </c>
      <c r="K145" s="10">
        <v>44322.5</v>
      </c>
    </row>
    <row r="146" spans="2:11" hidden="1">
      <c r="B146" s="115">
        <f t="shared" ref="B146:B147" si="11">C146</f>
        <v>40359</v>
      </c>
      <c r="C146" s="54">
        <v>40359</v>
      </c>
      <c r="D146" s="8"/>
      <c r="E146" s="8" t="s">
        <v>680</v>
      </c>
      <c r="F146" s="8" t="s">
        <v>50</v>
      </c>
      <c r="G146" s="8" t="s">
        <v>428</v>
      </c>
      <c r="H146" s="8" t="s">
        <v>429</v>
      </c>
      <c r="I146" s="9">
        <v>917.45</v>
      </c>
      <c r="J146" s="55" t="s">
        <v>9</v>
      </c>
      <c r="K146" s="10">
        <v>325557.94</v>
      </c>
    </row>
    <row r="147" spans="2:11" hidden="1">
      <c r="B147" s="115">
        <f t="shared" si="11"/>
        <v>40359</v>
      </c>
      <c r="C147" s="54">
        <v>40359</v>
      </c>
      <c r="D147" s="8"/>
      <c r="E147" s="8" t="s">
        <v>710</v>
      </c>
      <c r="F147" s="8" t="s">
        <v>51</v>
      </c>
      <c r="G147" s="8" t="s">
        <v>430</v>
      </c>
      <c r="H147" s="8" t="s">
        <v>431</v>
      </c>
      <c r="I147" s="9">
        <v>929.14</v>
      </c>
      <c r="J147" s="55" t="s">
        <v>9</v>
      </c>
      <c r="K147" s="10">
        <v>326487.08</v>
      </c>
    </row>
    <row r="148" spans="2:11" hidden="1">
      <c r="C148" s="75" t="s">
        <v>739</v>
      </c>
      <c r="D148" s="60" t="s">
        <v>494</v>
      </c>
      <c r="E148" s="8" t="s">
        <v>740</v>
      </c>
      <c r="F148" s="8" t="s">
        <v>739</v>
      </c>
      <c r="G148" s="8" t="s">
        <v>741</v>
      </c>
      <c r="H148" s="8" t="s">
        <v>742</v>
      </c>
      <c r="I148" s="9">
        <v>212.59</v>
      </c>
      <c r="J148" s="55" t="s">
        <v>9</v>
      </c>
      <c r="K148" s="10">
        <v>58698.45</v>
      </c>
    </row>
    <row r="149" spans="2:11" hidden="1">
      <c r="B149" s="115">
        <f t="shared" ref="B149:B158" si="12">C149</f>
        <v>40359</v>
      </c>
      <c r="C149" s="54">
        <v>40359</v>
      </c>
      <c r="D149" s="8"/>
      <c r="E149" s="8" t="s">
        <v>721</v>
      </c>
      <c r="F149" s="8" t="s">
        <v>51</v>
      </c>
      <c r="G149" s="8" t="s">
        <v>432</v>
      </c>
      <c r="H149" s="8" t="s">
        <v>433</v>
      </c>
      <c r="I149" s="9">
        <v>514.28</v>
      </c>
      <c r="J149" s="55" t="s">
        <v>9</v>
      </c>
      <c r="K149" s="10">
        <v>327001.36</v>
      </c>
    </row>
    <row r="150" spans="2:11" hidden="1">
      <c r="B150" s="115">
        <f t="shared" si="12"/>
        <v>40359</v>
      </c>
      <c r="C150" s="54">
        <v>40359</v>
      </c>
      <c r="D150" s="8"/>
      <c r="E150" s="8" t="s">
        <v>743</v>
      </c>
      <c r="F150" s="8" t="s">
        <v>149</v>
      </c>
      <c r="G150" s="8" t="s">
        <v>9</v>
      </c>
      <c r="H150" s="8" t="s">
        <v>434</v>
      </c>
      <c r="I150" s="9">
        <v>108.14</v>
      </c>
      <c r="J150" s="55" t="s">
        <v>9</v>
      </c>
      <c r="K150" s="10">
        <v>327109.5</v>
      </c>
    </row>
    <row r="151" spans="2:11" hidden="1">
      <c r="B151" s="115">
        <f t="shared" si="12"/>
        <v>40359</v>
      </c>
      <c r="C151" s="54">
        <v>40359</v>
      </c>
      <c r="D151" s="8"/>
      <c r="E151" s="8" t="s">
        <v>748</v>
      </c>
      <c r="F151" s="8" t="s">
        <v>51</v>
      </c>
      <c r="G151" s="8" t="s">
        <v>435</v>
      </c>
      <c r="H151" s="8" t="s">
        <v>436</v>
      </c>
      <c r="I151" s="9">
        <v>2717.36</v>
      </c>
      <c r="J151" s="55" t="s">
        <v>9</v>
      </c>
      <c r="K151" s="10">
        <v>329826.86</v>
      </c>
    </row>
    <row r="152" spans="2:11" hidden="1">
      <c r="B152" s="115">
        <f t="shared" si="12"/>
        <v>40359</v>
      </c>
      <c r="C152" s="54">
        <v>40359</v>
      </c>
      <c r="D152" s="8"/>
      <c r="E152" s="8" t="s">
        <v>750</v>
      </c>
      <c r="F152" s="8" t="s">
        <v>51</v>
      </c>
      <c r="G152" s="8" t="s">
        <v>437</v>
      </c>
      <c r="H152" s="8" t="s">
        <v>438</v>
      </c>
      <c r="I152" s="9">
        <v>1522.25</v>
      </c>
      <c r="J152" s="55" t="s">
        <v>9</v>
      </c>
      <c r="K152" s="10">
        <v>331349.11</v>
      </c>
    </row>
    <row r="153" spans="2:11" hidden="1">
      <c r="B153" s="115">
        <f t="shared" si="12"/>
        <v>40369</v>
      </c>
      <c r="C153" s="54">
        <v>40369</v>
      </c>
      <c r="D153" s="8"/>
      <c r="E153" s="8" t="s">
        <v>515</v>
      </c>
      <c r="F153" s="8" t="s">
        <v>419</v>
      </c>
      <c r="G153" s="8" t="s">
        <v>439</v>
      </c>
      <c r="H153" s="8" t="s">
        <v>440</v>
      </c>
      <c r="I153" s="9">
        <v>5190.6400000000003</v>
      </c>
      <c r="J153" s="55" t="s">
        <v>9</v>
      </c>
      <c r="K153" s="10">
        <v>336539.75</v>
      </c>
    </row>
    <row r="154" spans="2:11" hidden="1">
      <c r="B154" s="115">
        <f t="shared" si="12"/>
        <v>40374</v>
      </c>
      <c r="C154" s="54">
        <v>40374</v>
      </c>
      <c r="D154" s="8"/>
      <c r="E154" s="8" t="s">
        <v>745</v>
      </c>
      <c r="F154" s="8" t="s">
        <v>51</v>
      </c>
      <c r="G154" s="8" t="s">
        <v>441</v>
      </c>
      <c r="H154" s="8" t="s">
        <v>442</v>
      </c>
      <c r="I154" s="9">
        <v>20947.650000000001</v>
      </c>
      <c r="J154" s="55" t="s">
        <v>9</v>
      </c>
      <c r="K154" s="10">
        <v>359336.52</v>
      </c>
    </row>
    <row r="155" spans="2:11" hidden="1">
      <c r="B155" s="115">
        <f t="shared" si="12"/>
        <v>40389</v>
      </c>
      <c r="C155" s="54">
        <v>40389</v>
      </c>
      <c r="D155" s="8"/>
      <c r="E155" s="8" t="s">
        <v>720</v>
      </c>
      <c r="F155" s="8" t="s">
        <v>149</v>
      </c>
      <c r="G155" s="8" t="s">
        <v>443</v>
      </c>
      <c r="H155" s="8" t="s">
        <v>444</v>
      </c>
      <c r="I155" s="9">
        <v>29182.82</v>
      </c>
      <c r="J155" s="55" t="s">
        <v>9</v>
      </c>
      <c r="K155" s="10">
        <v>374139.69</v>
      </c>
    </row>
    <row r="156" spans="2:11" hidden="1">
      <c r="B156" s="115">
        <f t="shared" si="12"/>
        <v>40390</v>
      </c>
      <c r="C156" s="54">
        <v>40390</v>
      </c>
      <c r="D156" s="8"/>
      <c r="E156" s="8" t="s">
        <v>486</v>
      </c>
      <c r="F156" s="8" t="s">
        <v>445</v>
      </c>
      <c r="G156" s="8" t="s">
        <v>446</v>
      </c>
      <c r="H156" s="8" t="s">
        <v>447</v>
      </c>
      <c r="I156" s="9">
        <v>1550.02</v>
      </c>
      <c r="J156" s="55" t="s">
        <v>9</v>
      </c>
      <c r="K156" s="10">
        <v>375689.71</v>
      </c>
    </row>
    <row r="157" spans="2:11" hidden="1">
      <c r="B157" s="115">
        <f t="shared" si="12"/>
        <v>40390</v>
      </c>
      <c r="C157" s="54">
        <v>40390</v>
      </c>
      <c r="D157" s="8"/>
      <c r="E157" s="8" t="s">
        <v>521</v>
      </c>
      <c r="F157" s="8" t="s">
        <v>448</v>
      </c>
      <c r="G157" s="8" t="s">
        <v>449</v>
      </c>
      <c r="H157" s="8" t="s">
        <v>450</v>
      </c>
      <c r="I157" s="9">
        <v>11960</v>
      </c>
      <c r="J157" s="55" t="s">
        <v>9</v>
      </c>
      <c r="K157" s="10">
        <v>393318.75</v>
      </c>
    </row>
    <row r="158" spans="2:11" hidden="1">
      <c r="B158" s="115">
        <f t="shared" si="12"/>
        <v>40390</v>
      </c>
      <c r="C158" s="54">
        <v>40390</v>
      </c>
      <c r="D158" s="8"/>
      <c r="E158" s="8" t="s">
        <v>584</v>
      </c>
      <c r="F158" s="8" t="s">
        <v>51</v>
      </c>
      <c r="G158" s="8" t="s">
        <v>451</v>
      </c>
      <c r="H158" s="8" t="s">
        <v>452</v>
      </c>
      <c r="I158" s="9">
        <v>16142.41</v>
      </c>
      <c r="J158" s="55" t="s">
        <v>9</v>
      </c>
      <c r="K158" s="10">
        <v>409461.16</v>
      </c>
    </row>
    <row r="159" spans="2:11" hidden="1">
      <c r="C159" s="75" t="s">
        <v>50</v>
      </c>
      <c r="D159" s="60" t="s">
        <v>494</v>
      </c>
      <c r="E159" s="8" t="s">
        <v>753</v>
      </c>
      <c r="F159" s="8" t="s">
        <v>92</v>
      </c>
      <c r="G159" s="8" t="s">
        <v>754</v>
      </c>
      <c r="H159" s="8" t="s">
        <v>755</v>
      </c>
      <c r="I159" s="9">
        <v>532.07000000000005</v>
      </c>
      <c r="J159" s="55" t="s">
        <v>9</v>
      </c>
      <c r="K159" s="10">
        <v>220101.32</v>
      </c>
    </row>
    <row r="160" spans="2:11" hidden="1">
      <c r="C160" s="75" t="s">
        <v>756</v>
      </c>
      <c r="D160" s="60" t="s">
        <v>494</v>
      </c>
      <c r="E160" s="8" t="s">
        <v>753</v>
      </c>
      <c r="F160" s="8" t="s">
        <v>50</v>
      </c>
      <c r="G160" s="8" t="s">
        <v>754</v>
      </c>
      <c r="H160" s="8" t="s">
        <v>757</v>
      </c>
      <c r="I160" s="9">
        <v>257.27</v>
      </c>
      <c r="J160" s="55" t="s">
        <v>9</v>
      </c>
      <c r="K160" s="10">
        <v>426479.1</v>
      </c>
    </row>
    <row r="161" spans="2:12" hidden="1">
      <c r="C161" s="75" t="s">
        <v>700</v>
      </c>
      <c r="D161" s="60" t="s">
        <v>600</v>
      </c>
      <c r="E161" s="8" t="s">
        <v>758</v>
      </c>
      <c r="F161" s="8" t="s">
        <v>700</v>
      </c>
      <c r="G161" s="8" t="s">
        <v>759</v>
      </c>
      <c r="H161" s="8" t="s">
        <v>760</v>
      </c>
      <c r="I161" s="9">
        <v>348.15</v>
      </c>
      <c r="J161" s="55" t="s">
        <v>9</v>
      </c>
      <c r="K161" s="10">
        <v>56793.89</v>
      </c>
    </row>
    <row r="162" spans="2:12" ht="15.75" hidden="1" thickBot="1">
      <c r="B162" s="115">
        <f>C162</f>
        <v>40390</v>
      </c>
      <c r="C162" s="61">
        <v>40390</v>
      </c>
      <c r="D162" s="15"/>
      <c r="E162" s="15" t="s">
        <v>594</v>
      </c>
      <c r="F162" s="15" t="s">
        <v>419</v>
      </c>
      <c r="G162" s="15" t="s">
        <v>453</v>
      </c>
      <c r="H162" s="15" t="s">
        <v>454</v>
      </c>
      <c r="I162" s="16">
        <v>328.9</v>
      </c>
      <c r="J162" s="62" t="s">
        <v>9</v>
      </c>
      <c r="K162" s="79">
        <v>409790.06</v>
      </c>
    </row>
    <row r="163" spans="2:12">
      <c r="C163" s="80"/>
      <c r="D163" s="51"/>
      <c r="E163" s="51"/>
      <c r="F163" s="51"/>
      <c r="G163" s="51"/>
      <c r="H163" s="51"/>
      <c r="I163" s="51"/>
      <c r="J163" s="52"/>
      <c r="K163" s="51"/>
    </row>
    <row r="164" spans="2:12">
      <c r="C164" s="80"/>
      <c r="D164" s="51"/>
      <c r="E164" s="51"/>
      <c r="F164" s="51"/>
      <c r="G164" s="51"/>
      <c r="H164" s="51"/>
      <c r="I164" s="51"/>
      <c r="J164" s="52"/>
      <c r="K164" s="51"/>
    </row>
    <row r="165" spans="2:12">
      <c r="C165" s="80"/>
      <c r="D165" s="51"/>
      <c r="E165" s="51"/>
      <c r="F165" s="51"/>
      <c r="G165" s="51"/>
      <c r="H165" s="51"/>
      <c r="I165" s="81">
        <f>SUM(I7:I162)</f>
        <v>432621.13000000041</v>
      </c>
      <c r="J165" s="82">
        <f>SUM(J7:J162)</f>
        <v>5570.85</v>
      </c>
      <c r="K165" s="51"/>
    </row>
    <row r="166" spans="2:12">
      <c r="C166" s="80"/>
      <c r="D166" s="51"/>
      <c r="E166" s="51"/>
      <c r="F166" s="51"/>
      <c r="G166" s="51"/>
      <c r="H166" s="51"/>
      <c r="I166" s="51"/>
      <c r="J166" s="52"/>
      <c r="K166" s="51"/>
    </row>
    <row r="167" spans="2:12">
      <c r="C167" s="80"/>
      <c r="D167" s="51"/>
      <c r="E167" s="51"/>
      <c r="F167" s="51"/>
      <c r="G167" s="51"/>
      <c r="H167" s="51"/>
      <c r="I167" s="81">
        <f>I165-J165</f>
        <v>427050.28000000044</v>
      </c>
      <c r="J167" s="52"/>
      <c r="K167" s="51"/>
    </row>
    <row r="168" spans="2:12">
      <c r="C168" s="80"/>
      <c r="D168" s="51"/>
      <c r="E168" s="51"/>
      <c r="F168" s="51"/>
      <c r="G168" s="51"/>
      <c r="H168" s="51"/>
      <c r="I168" s="51"/>
      <c r="J168" s="52"/>
      <c r="K168" s="51"/>
    </row>
    <row r="169" spans="2:12">
      <c r="C169" s="80"/>
      <c r="D169" s="51"/>
      <c r="E169" s="51"/>
      <c r="F169" s="51"/>
      <c r="G169" s="51"/>
      <c r="H169" s="51"/>
      <c r="I169" s="51"/>
      <c r="J169" s="52"/>
      <c r="K169" s="51"/>
    </row>
    <row r="170" spans="2:12">
      <c r="C170" s="80"/>
      <c r="D170" s="51"/>
      <c r="E170" s="51"/>
      <c r="F170" s="51"/>
      <c r="G170" s="51"/>
      <c r="H170" s="51"/>
      <c r="I170" s="51">
        <v>427050.28</v>
      </c>
      <c r="J170" s="52"/>
      <c r="K170" s="51"/>
    </row>
    <row r="171" spans="2:12">
      <c r="C171" s="80"/>
      <c r="D171" s="51"/>
      <c r="E171" s="51"/>
      <c r="F171" s="51"/>
      <c r="G171" s="51"/>
      <c r="H171" s="51"/>
      <c r="I171" s="81">
        <f>I170-I167</f>
        <v>0</v>
      </c>
      <c r="J171" s="52"/>
      <c r="K171" s="51"/>
    </row>
    <row r="172" spans="2:12">
      <c r="C172" s="51"/>
      <c r="D172" s="51"/>
      <c r="E172" s="51"/>
      <c r="F172" s="51"/>
      <c r="G172" s="51"/>
      <c r="H172" s="51"/>
      <c r="I172" s="51"/>
      <c r="J172" s="51"/>
      <c r="K172" s="51"/>
    </row>
    <row r="175" spans="2:12">
      <c r="L175" t="s">
        <v>816</v>
      </c>
    </row>
    <row r="176" spans="2:12">
      <c r="L176" s="116" t="s">
        <v>817</v>
      </c>
    </row>
    <row r="177" spans="11:12">
      <c r="L177" s="1">
        <v>40298</v>
      </c>
    </row>
    <row r="180" spans="11:12">
      <c r="L180" t="s">
        <v>819</v>
      </c>
    </row>
    <row r="182" spans="11:12">
      <c r="K182" t="s">
        <v>821</v>
      </c>
      <c r="L182" t="s">
        <v>820</v>
      </c>
    </row>
  </sheetData>
  <autoFilter ref="C6:D162">
    <filterColumn colId="0">
      <filters>
        <dateGroupItem year="2010" month="4" day="30" dateTimeGrouping="day"/>
      </filters>
    </filterColumn>
    <filterColumn colId="1">
      <filters blank="1"/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6"/>
  <sheetViews>
    <sheetView topLeftCell="A13" workbookViewId="0">
      <selection activeCell="B26" sqref="B26"/>
    </sheetView>
  </sheetViews>
  <sheetFormatPr baseColWidth="10" defaultRowHeight="15"/>
  <cols>
    <col min="1" max="1" width="10.28515625" bestFit="1" customWidth="1"/>
    <col min="2" max="2" width="30.5703125" bestFit="1" customWidth="1"/>
    <col min="3" max="3" width="11.85546875" bestFit="1" customWidth="1"/>
    <col min="4" max="4" width="12.85546875" bestFit="1" customWidth="1"/>
  </cols>
  <sheetData>
    <row r="1" spans="1:5">
      <c r="A1" s="66" t="s">
        <v>458</v>
      </c>
      <c r="B1" s="66" t="s">
        <v>459</v>
      </c>
    </row>
    <row r="3" spans="1:5">
      <c r="A3" s="65" t="s">
        <v>460</v>
      </c>
      <c r="B3" s="65" t="s">
        <v>461</v>
      </c>
      <c r="C3" s="65" t="s">
        <v>457</v>
      </c>
    </row>
    <row r="4" spans="1:5">
      <c r="A4" s="51">
        <v>42100000</v>
      </c>
      <c r="B4" s="51" t="s">
        <v>268</v>
      </c>
      <c r="C4" s="67">
        <v>30535.37</v>
      </c>
      <c r="D4" t="s">
        <v>462</v>
      </c>
      <c r="E4" t="s">
        <v>484</v>
      </c>
    </row>
    <row r="5" spans="1:5">
      <c r="A5">
        <v>43100000</v>
      </c>
      <c r="B5" t="s">
        <v>271</v>
      </c>
      <c r="C5" s="68">
        <v>4430</v>
      </c>
      <c r="D5" t="s">
        <v>462</v>
      </c>
    </row>
    <row r="6" spans="1:5">
      <c r="A6">
        <v>43700000</v>
      </c>
      <c r="B6" t="s">
        <v>463</v>
      </c>
      <c r="C6" s="68">
        <v>182.86</v>
      </c>
      <c r="D6" t="s">
        <v>462</v>
      </c>
    </row>
    <row r="7" spans="1:5">
      <c r="A7">
        <v>43701100</v>
      </c>
      <c r="B7" t="s">
        <v>464</v>
      </c>
      <c r="C7" s="68">
        <v>570</v>
      </c>
      <c r="D7" t="s">
        <v>465</v>
      </c>
    </row>
    <row r="8" spans="1:5">
      <c r="A8">
        <v>43705000</v>
      </c>
      <c r="B8" t="s">
        <v>273</v>
      </c>
      <c r="C8" s="68">
        <v>9128</v>
      </c>
      <c r="D8" t="s">
        <v>462</v>
      </c>
    </row>
    <row r="9" spans="1:5">
      <c r="A9">
        <v>43730000</v>
      </c>
      <c r="B9" t="s">
        <v>456</v>
      </c>
      <c r="C9" s="68">
        <v>1360</v>
      </c>
      <c r="D9" t="s">
        <v>466</v>
      </c>
      <c r="E9" t="s">
        <v>483</v>
      </c>
    </row>
    <row r="10" spans="1:5">
      <c r="A10">
        <v>43740000</v>
      </c>
      <c r="B10" t="s">
        <v>277</v>
      </c>
      <c r="C10" s="68">
        <v>1949</v>
      </c>
      <c r="D10" t="s">
        <v>462</v>
      </c>
    </row>
    <row r="11" spans="1:5">
      <c r="A11">
        <v>8150500</v>
      </c>
      <c r="B11" t="s">
        <v>467</v>
      </c>
      <c r="C11" s="68">
        <v>36.86</v>
      </c>
      <c r="D11" t="s">
        <v>462</v>
      </c>
    </row>
    <row r="12" spans="1:5">
      <c r="A12">
        <v>8024700</v>
      </c>
      <c r="B12" t="s">
        <v>96</v>
      </c>
      <c r="C12" s="68">
        <v>1118.26</v>
      </c>
      <c r="D12" t="s">
        <v>462</v>
      </c>
    </row>
    <row r="13" spans="1:5">
      <c r="A13">
        <v>61350200</v>
      </c>
      <c r="B13" t="s">
        <v>291</v>
      </c>
      <c r="C13" s="68">
        <v>86.49</v>
      </c>
      <c r="D13" t="s">
        <v>462</v>
      </c>
    </row>
    <row r="14" spans="1:5">
      <c r="A14">
        <v>61350600</v>
      </c>
      <c r="B14" t="s">
        <v>468</v>
      </c>
      <c r="C14" s="68">
        <v>255</v>
      </c>
      <c r="D14" t="s">
        <v>462</v>
      </c>
    </row>
    <row r="15" spans="1:5">
      <c r="C15" s="68"/>
    </row>
    <row r="16" spans="1:5">
      <c r="A16" s="66" t="s">
        <v>469</v>
      </c>
      <c r="B16" s="66" t="s">
        <v>470</v>
      </c>
    </row>
    <row r="18" spans="1:6">
      <c r="A18" s="65" t="s">
        <v>460</v>
      </c>
      <c r="B18" s="65" t="s">
        <v>461</v>
      </c>
      <c r="C18" s="65" t="s">
        <v>457</v>
      </c>
    </row>
    <row r="19" spans="1:6">
      <c r="A19" s="69">
        <v>43730000</v>
      </c>
      <c r="B19" s="69" t="s">
        <v>456</v>
      </c>
      <c r="C19" s="70">
        <v>13580.68</v>
      </c>
      <c r="D19" s="69" t="s">
        <v>471</v>
      </c>
    </row>
    <row r="20" spans="1:6" s="71" customFormat="1">
      <c r="A20" s="71">
        <v>8014800</v>
      </c>
      <c r="B20" s="71" t="s">
        <v>472</v>
      </c>
      <c r="C20" s="72">
        <v>219.61</v>
      </c>
      <c r="D20" s="71" t="s">
        <v>462</v>
      </c>
    </row>
    <row r="21" spans="1:6" s="71" customFormat="1">
      <c r="A21" s="71">
        <v>8050000</v>
      </c>
      <c r="B21" s="71" t="s">
        <v>473</v>
      </c>
      <c r="C21" s="72">
        <f>1489.54+156.15</f>
        <v>1645.69</v>
      </c>
      <c r="D21" s="71" t="s">
        <v>462</v>
      </c>
    </row>
    <row r="22" spans="1:6">
      <c r="A22">
        <v>8067000</v>
      </c>
      <c r="B22" t="s">
        <v>17</v>
      </c>
      <c r="C22" s="68">
        <v>469.65</v>
      </c>
      <c r="D22" t="s">
        <v>462</v>
      </c>
      <c r="E22">
        <v>61223000</v>
      </c>
    </row>
    <row r="23" spans="1:6">
      <c r="A23">
        <v>8203000</v>
      </c>
      <c r="B23" t="s">
        <v>474</v>
      </c>
      <c r="C23" s="68">
        <v>517.04</v>
      </c>
      <c r="D23" t="s">
        <v>462</v>
      </c>
    </row>
    <row r="24" spans="1:6">
      <c r="A24">
        <v>61222000</v>
      </c>
      <c r="B24" t="s">
        <v>475</v>
      </c>
      <c r="C24" s="68">
        <v>1234.55</v>
      </c>
      <c r="D24" t="s">
        <v>462</v>
      </c>
    </row>
    <row r="25" spans="1:6">
      <c r="A25">
        <v>61350700</v>
      </c>
      <c r="B25" t="s">
        <v>476</v>
      </c>
      <c r="C25" s="68">
        <v>139</v>
      </c>
      <c r="D25" t="s">
        <v>462</v>
      </c>
    </row>
    <row r="26" spans="1:6">
      <c r="A26">
        <v>8033500</v>
      </c>
      <c r="B26" t="s">
        <v>36</v>
      </c>
      <c r="C26" s="68">
        <f>302.21+502.08</f>
        <v>804.29</v>
      </c>
      <c r="D26" t="s">
        <v>462</v>
      </c>
      <c r="E26">
        <v>61221000</v>
      </c>
      <c r="F26">
        <v>61224000</v>
      </c>
    </row>
    <row r="27" spans="1:6">
      <c r="C27" s="68"/>
      <c r="E27" s="68">
        <v>302.20999999999998</v>
      </c>
      <c r="F27" s="68">
        <v>502.08</v>
      </c>
    </row>
    <row r="29" spans="1:6" ht="15.75">
      <c r="A29" s="74" t="s">
        <v>477</v>
      </c>
      <c r="B29" s="74"/>
    </row>
    <row r="31" spans="1:6">
      <c r="A31" s="65" t="s">
        <v>460</v>
      </c>
      <c r="B31" s="65" t="s">
        <v>461</v>
      </c>
      <c r="C31" s="65" t="s">
        <v>457</v>
      </c>
    </row>
    <row r="32" spans="1:6">
      <c r="A32">
        <v>8022600</v>
      </c>
      <c r="B32" t="s">
        <v>478</v>
      </c>
      <c r="C32" s="68">
        <v>358.8</v>
      </c>
      <c r="D32" t="s">
        <v>462</v>
      </c>
      <c r="E32">
        <v>61321000</v>
      </c>
      <c r="F32" t="s">
        <v>478</v>
      </c>
    </row>
    <row r="33" spans="1:6">
      <c r="A33">
        <v>8208000</v>
      </c>
      <c r="B33" t="s">
        <v>124</v>
      </c>
      <c r="C33" s="68">
        <v>9568</v>
      </c>
      <c r="D33" t="s">
        <v>462</v>
      </c>
      <c r="E33">
        <v>61326000</v>
      </c>
      <c r="F33" t="s">
        <v>124</v>
      </c>
    </row>
    <row r="34" spans="1:6">
      <c r="A34">
        <v>8074000</v>
      </c>
      <c r="B34" t="s">
        <v>20</v>
      </c>
      <c r="C34" s="68">
        <v>285.16000000000003</v>
      </c>
      <c r="D34" t="s">
        <v>462</v>
      </c>
      <c r="E34">
        <v>61352000</v>
      </c>
      <c r="F34" t="s">
        <v>479</v>
      </c>
    </row>
    <row r="35" spans="1:6">
      <c r="A35">
        <v>8074000</v>
      </c>
      <c r="B35" t="s">
        <v>20</v>
      </c>
      <c r="C35" s="68">
        <v>285.16000000000003</v>
      </c>
      <c r="D35" t="s">
        <v>462</v>
      </c>
      <c r="E35">
        <v>61351000</v>
      </c>
      <c r="F35" t="s">
        <v>480</v>
      </c>
    </row>
    <row r="36" spans="1:6">
      <c r="A36">
        <v>8248400</v>
      </c>
      <c r="B36" t="s">
        <v>481</v>
      </c>
      <c r="C36" s="68">
        <v>120</v>
      </c>
      <c r="D36" t="s">
        <v>462</v>
      </c>
      <c r="E36">
        <v>61350000</v>
      </c>
      <c r="F36" t="s">
        <v>482</v>
      </c>
    </row>
  </sheetData>
  <mergeCells count="1">
    <mergeCell ref="A29:B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1"/>
  <dimension ref="B5:J95"/>
  <sheetViews>
    <sheetView workbookViewId="0">
      <selection activeCell="C6" sqref="B6:C6"/>
    </sheetView>
  </sheetViews>
  <sheetFormatPr baseColWidth="10" defaultRowHeight="15"/>
  <cols>
    <col min="3" max="3" width="4.7109375" customWidth="1"/>
    <col min="6" max="6" width="5" customWidth="1"/>
    <col min="7" max="7" width="33.5703125" bestFit="1" customWidth="1"/>
    <col min="8" max="8" width="12.85546875" bestFit="1" customWidth="1"/>
    <col min="9" max="9" width="11.85546875" bestFit="1" customWidth="1"/>
    <col min="10" max="10" width="12.85546875" bestFit="1" customWidth="1"/>
  </cols>
  <sheetData>
    <row r="5" spans="2:10" ht="15.75" thickBot="1">
      <c r="B5" s="51">
        <f>SUBTOTAL(109,H7:H89)</f>
        <v>1469.8700000000001</v>
      </c>
      <c r="C5" s="51"/>
      <c r="D5" s="51"/>
      <c r="E5" s="51"/>
      <c r="F5" s="51"/>
      <c r="G5" s="51"/>
      <c r="H5" s="51"/>
      <c r="I5" s="51"/>
      <c r="J5" s="51"/>
    </row>
    <row r="6" spans="2:10" ht="15.75" thickBot="1">
      <c r="B6" s="110" t="s">
        <v>0</v>
      </c>
      <c r="C6" s="111" t="s">
        <v>1</v>
      </c>
      <c r="D6" s="111" t="s">
        <v>2</v>
      </c>
      <c r="E6" s="111" t="s">
        <v>3</v>
      </c>
      <c r="F6" s="111" t="s">
        <v>4</v>
      </c>
      <c r="G6" s="111" t="s">
        <v>5</v>
      </c>
      <c r="H6" s="111" t="s">
        <v>6</v>
      </c>
      <c r="I6" s="111" t="s">
        <v>7</v>
      </c>
      <c r="J6" s="112" t="s">
        <v>8</v>
      </c>
    </row>
    <row r="7" spans="2:10" hidden="1">
      <c r="B7" s="113" t="s">
        <v>11</v>
      </c>
      <c r="C7" s="87"/>
      <c r="D7" s="87" t="s">
        <v>12</v>
      </c>
      <c r="E7" s="87" t="s">
        <v>11</v>
      </c>
      <c r="F7" s="87" t="s">
        <v>13</v>
      </c>
      <c r="G7" s="87" t="s">
        <v>14</v>
      </c>
      <c r="H7" s="88">
        <v>5279.8</v>
      </c>
      <c r="I7" s="87" t="s">
        <v>9</v>
      </c>
      <c r="J7" s="89">
        <v>-5279.8</v>
      </c>
    </row>
    <row r="8" spans="2:10" hidden="1">
      <c r="B8" s="114" t="s">
        <v>34</v>
      </c>
      <c r="C8" s="90"/>
      <c r="D8" s="90" t="s">
        <v>35</v>
      </c>
      <c r="E8" s="90" t="s">
        <v>34</v>
      </c>
      <c r="F8" s="90" t="s">
        <v>36</v>
      </c>
      <c r="G8" s="90" t="s">
        <v>37</v>
      </c>
      <c r="H8" s="90" t="s">
        <v>9</v>
      </c>
      <c r="I8" s="91">
        <v>302.20999999999998</v>
      </c>
      <c r="J8" s="92">
        <v>-5387.69</v>
      </c>
    </row>
    <row r="9" spans="2:10" hidden="1">
      <c r="B9" s="114" t="s">
        <v>115</v>
      </c>
      <c r="C9" s="90"/>
      <c r="D9" s="90" t="s">
        <v>116</v>
      </c>
      <c r="E9" s="90" t="s">
        <v>115</v>
      </c>
      <c r="F9" s="90" t="s">
        <v>117</v>
      </c>
      <c r="G9" s="90" t="s">
        <v>118</v>
      </c>
      <c r="H9" s="90">
        <v>3.28</v>
      </c>
      <c r="I9" s="91"/>
      <c r="J9" s="92">
        <v>-5694.66</v>
      </c>
    </row>
    <row r="10" spans="2:10" hidden="1">
      <c r="B10" s="114" t="s">
        <v>216</v>
      </c>
      <c r="C10" s="90"/>
      <c r="D10" s="90" t="s">
        <v>12</v>
      </c>
      <c r="E10" s="90" t="s">
        <v>216</v>
      </c>
      <c r="F10" s="90" t="s">
        <v>13</v>
      </c>
      <c r="G10" s="90" t="s">
        <v>217</v>
      </c>
      <c r="H10" s="90" t="s">
        <v>9</v>
      </c>
      <c r="I10" s="93">
        <v>211</v>
      </c>
      <c r="J10" s="92">
        <v>-5483.66</v>
      </c>
    </row>
    <row r="11" spans="2:10" hidden="1">
      <c r="B11" s="114" t="s">
        <v>189</v>
      </c>
      <c r="C11" s="90"/>
      <c r="D11" s="90" t="s">
        <v>190</v>
      </c>
      <c r="E11" s="90" t="s">
        <v>191</v>
      </c>
      <c r="F11" s="90" t="s">
        <v>192</v>
      </c>
      <c r="G11" s="90" t="s">
        <v>193</v>
      </c>
      <c r="H11" s="91">
        <v>2204.08</v>
      </c>
      <c r="I11" s="90" t="s">
        <v>9</v>
      </c>
      <c r="J11" s="92">
        <v>-7449.75</v>
      </c>
    </row>
    <row r="12" spans="2:10" hidden="1">
      <c r="B12" s="114" t="s">
        <v>189</v>
      </c>
      <c r="C12" s="90"/>
      <c r="D12" s="90" t="s">
        <v>194</v>
      </c>
      <c r="E12" s="90" t="s">
        <v>189</v>
      </c>
      <c r="F12" s="90" t="s">
        <v>195</v>
      </c>
      <c r="G12" s="90" t="s">
        <v>196</v>
      </c>
      <c r="H12" s="90" t="s">
        <v>9</v>
      </c>
      <c r="I12" s="91">
        <v>16.72</v>
      </c>
      <c r="J12" s="92">
        <v>-7433.03</v>
      </c>
    </row>
    <row r="13" spans="2:10" hidden="1">
      <c r="B13" s="114" t="s">
        <v>762</v>
      </c>
      <c r="C13" s="90"/>
      <c r="D13" s="90" t="s">
        <v>52</v>
      </c>
      <c r="E13" s="90" t="s">
        <v>53</v>
      </c>
      <c r="F13" s="90" t="s">
        <v>54</v>
      </c>
      <c r="G13" s="90" t="s">
        <v>55</v>
      </c>
      <c r="H13" s="91">
        <v>715.58</v>
      </c>
      <c r="I13" s="90" t="s">
        <v>9</v>
      </c>
      <c r="J13" s="92">
        <v>-8475.81</v>
      </c>
    </row>
    <row r="14" spans="2:10" hidden="1">
      <c r="B14" s="114" t="s">
        <v>147</v>
      </c>
      <c r="C14" s="90"/>
      <c r="D14" s="90" t="s">
        <v>12</v>
      </c>
      <c r="E14" s="90" t="s">
        <v>147</v>
      </c>
      <c r="F14" s="90" t="s">
        <v>13</v>
      </c>
      <c r="G14" s="90" t="s">
        <v>148</v>
      </c>
      <c r="H14" s="90" t="s">
        <v>9</v>
      </c>
      <c r="I14" s="93">
        <v>150</v>
      </c>
      <c r="J14" s="92">
        <v>-8660.69</v>
      </c>
    </row>
    <row r="15" spans="2:10" hidden="1">
      <c r="B15" s="114" t="s">
        <v>207</v>
      </c>
      <c r="C15" s="90"/>
      <c r="D15" s="90" t="s">
        <v>208</v>
      </c>
      <c r="E15" s="90" t="s">
        <v>209</v>
      </c>
      <c r="F15" s="90" t="s">
        <v>210</v>
      </c>
      <c r="G15" s="90" t="s">
        <v>211</v>
      </c>
      <c r="H15" s="91">
        <v>4601.01</v>
      </c>
      <c r="I15" s="90" t="s">
        <v>9</v>
      </c>
      <c r="J15" s="92">
        <v>-13392.9</v>
      </c>
    </row>
    <row r="16" spans="2:10" hidden="1">
      <c r="B16" s="75" t="s">
        <v>42</v>
      </c>
      <c r="C16" s="60" t="s">
        <v>571</v>
      </c>
      <c r="D16" s="8" t="s">
        <v>763</v>
      </c>
      <c r="E16" s="8" t="s">
        <v>43</v>
      </c>
      <c r="F16" s="8" t="s">
        <v>478</v>
      </c>
      <c r="G16" s="8" t="s">
        <v>764</v>
      </c>
      <c r="H16" s="9">
        <v>358.8</v>
      </c>
      <c r="I16" s="8" t="s">
        <v>9</v>
      </c>
      <c r="J16" s="10">
        <v>-12568.86</v>
      </c>
    </row>
    <row r="17" spans="2:10" hidden="1">
      <c r="B17" s="75" t="s">
        <v>765</v>
      </c>
      <c r="C17" s="60" t="s">
        <v>571</v>
      </c>
      <c r="D17" s="8" t="s">
        <v>763</v>
      </c>
      <c r="E17" s="8" t="s">
        <v>44</v>
      </c>
      <c r="F17" s="8" t="s">
        <v>478</v>
      </c>
      <c r="G17" s="8" t="s">
        <v>766</v>
      </c>
      <c r="H17" s="9">
        <v>358.8</v>
      </c>
      <c r="I17" s="8" t="s">
        <v>9</v>
      </c>
      <c r="J17" s="10">
        <v>-13688.32</v>
      </c>
    </row>
    <row r="18" spans="2:10" hidden="1">
      <c r="B18" s="75" t="s">
        <v>767</v>
      </c>
      <c r="C18" s="60" t="s">
        <v>571</v>
      </c>
      <c r="D18" s="8" t="s">
        <v>763</v>
      </c>
      <c r="E18" s="8" t="s">
        <v>45</v>
      </c>
      <c r="F18" s="8" t="s">
        <v>478</v>
      </c>
      <c r="G18" s="8" t="s">
        <v>768</v>
      </c>
      <c r="H18" s="9">
        <v>358.8</v>
      </c>
      <c r="I18" s="8" t="s">
        <v>9</v>
      </c>
      <c r="J18" s="10">
        <v>-22835.119999999999</v>
      </c>
    </row>
    <row r="19" spans="2:10" hidden="1">
      <c r="B19" s="75" t="s">
        <v>46</v>
      </c>
      <c r="C19" s="60" t="s">
        <v>571</v>
      </c>
      <c r="D19" s="8" t="s">
        <v>763</v>
      </c>
      <c r="E19" s="8" t="s">
        <v>47</v>
      </c>
      <c r="F19" s="8" t="s">
        <v>478</v>
      </c>
      <c r="G19" s="8" t="s">
        <v>769</v>
      </c>
      <c r="H19" s="9">
        <v>358.8</v>
      </c>
      <c r="I19" s="8" t="s">
        <v>9</v>
      </c>
      <c r="J19" s="10">
        <v>-44545.56</v>
      </c>
    </row>
    <row r="20" spans="2:10" hidden="1">
      <c r="B20" s="75" t="s">
        <v>770</v>
      </c>
      <c r="C20" s="60" t="s">
        <v>571</v>
      </c>
      <c r="D20" s="8" t="s">
        <v>763</v>
      </c>
      <c r="E20" s="8" t="s">
        <v>48</v>
      </c>
      <c r="F20" s="8" t="s">
        <v>478</v>
      </c>
      <c r="G20" s="8" t="s">
        <v>771</v>
      </c>
      <c r="H20" s="9">
        <v>358.8</v>
      </c>
      <c r="I20" s="8" t="s">
        <v>9</v>
      </c>
      <c r="J20" s="10">
        <v>-48259.25</v>
      </c>
    </row>
    <row r="21" spans="2:10" hidden="1">
      <c r="B21" s="75" t="s">
        <v>49</v>
      </c>
      <c r="C21" s="60" t="s">
        <v>571</v>
      </c>
      <c r="D21" s="8" t="s">
        <v>763</v>
      </c>
      <c r="E21" s="8" t="s">
        <v>50</v>
      </c>
      <c r="F21" s="8" t="s">
        <v>478</v>
      </c>
      <c r="G21" s="8" t="s">
        <v>772</v>
      </c>
      <c r="H21" s="9">
        <v>358.8</v>
      </c>
      <c r="I21" s="8" t="s">
        <v>9</v>
      </c>
      <c r="J21" s="10">
        <v>-66306.61</v>
      </c>
    </row>
    <row r="22" spans="2:10" hidden="1">
      <c r="B22" s="75" t="s">
        <v>773</v>
      </c>
      <c r="C22" s="60" t="s">
        <v>571</v>
      </c>
      <c r="D22" s="8" t="s">
        <v>763</v>
      </c>
      <c r="E22" s="8" t="s">
        <v>51</v>
      </c>
      <c r="F22" s="8" t="s">
        <v>478</v>
      </c>
      <c r="G22" s="8" t="s">
        <v>772</v>
      </c>
      <c r="H22" s="9">
        <v>358.8</v>
      </c>
      <c r="I22" s="8" t="s">
        <v>9</v>
      </c>
      <c r="J22" s="10">
        <v>-84508.78</v>
      </c>
    </row>
    <row r="23" spans="2:10" hidden="1">
      <c r="B23" s="75" t="s">
        <v>11</v>
      </c>
      <c r="C23" s="60" t="s">
        <v>571</v>
      </c>
      <c r="D23" s="8" t="s">
        <v>774</v>
      </c>
      <c r="E23" s="8" t="s">
        <v>11</v>
      </c>
      <c r="F23" s="8" t="s">
        <v>775</v>
      </c>
      <c r="G23" s="8" t="s">
        <v>776</v>
      </c>
      <c r="H23" s="8" t="s">
        <v>9</v>
      </c>
      <c r="I23" s="9">
        <v>70.61</v>
      </c>
      <c r="J23" s="10">
        <v>-5209.1899999999996</v>
      </c>
    </row>
    <row r="24" spans="2:10" hidden="1">
      <c r="B24" s="114" t="s">
        <v>26</v>
      </c>
      <c r="C24" s="90"/>
      <c r="D24" s="90" t="s">
        <v>27</v>
      </c>
      <c r="E24" s="90" t="s">
        <v>26</v>
      </c>
      <c r="F24" s="90" t="s">
        <v>28</v>
      </c>
      <c r="G24" s="90" t="s">
        <v>29</v>
      </c>
      <c r="H24" s="91">
        <v>401.86</v>
      </c>
      <c r="I24" s="90" t="s">
        <v>9</v>
      </c>
      <c r="J24" s="92">
        <v>-12970.72</v>
      </c>
    </row>
    <row r="25" spans="2:10" hidden="1">
      <c r="B25" s="114" t="s">
        <v>765</v>
      </c>
      <c r="C25" s="90"/>
      <c r="D25" s="90" t="s">
        <v>56</v>
      </c>
      <c r="E25" s="90" t="s">
        <v>57</v>
      </c>
      <c r="F25" s="90" t="s">
        <v>58</v>
      </c>
      <c r="G25" s="90" t="s">
        <v>59</v>
      </c>
      <c r="H25" s="91">
        <v>358.8</v>
      </c>
      <c r="I25" s="90" t="s">
        <v>9</v>
      </c>
      <c r="J25" s="92">
        <v>-13329.52</v>
      </c>
    </row>
    <row r="26" spans="2:10" hidden="1">
      <c r="B26" s="114" t="s">
        <v>45</v>
      </c>
      <c r="C26" s="90"/>
      <c r="D26" s="90" t="s">
        <v>212</v>
      </c>
      <c r="E26" s="90" t="s">
        <v>213</v>
      </c>
      <c r="F26" s="90" t="s">
        <v>214</v>
      </c>
      <c r="G26" s="90" t="s">
        <v>215</v>
      </c>
      <c r="H26" s="91">
        <v>968.14</v>
      </c>
      <c r="I26" s="90" t="s">
        <v>9</v>
      </c>
      <c r="J26" s="92">
        <v>-17786.32</v>
      </c>
    </row>
    <row r="27" spans="2:10" hidden="1">
      <c r="B27" s="114" t="s">
        <v>767</v>
      </c>
      <c r="C27" s="90"/>
      <c r="D27" s="90" t="s">
        <v>12</v>
      </c>
      <c r="E27" s="90" t="s">
        <v>42</v>
      </c>
      <c r="F27" s="90" t="s">
        <v>13</v>
      </c>
      <c r="G27" s="90" t="s">
        <v>60</v>
      </c>
      <c r="H27" s="93">
        <v>4690</v>
      </c>
      <c r="I27" s="90" t="s">
        <v>9</v>
      </c>
      <c r="J27" s="92">
        <v>-22476.32</v>
      </c>
    </row>
    <row r="28" spans="2:10" hidden="1">
      <c r="B28" s="114" t="s">
        <v>767</v>
      </c>
      <c r="C28" s="90"/>
      <c r="D28" s="90" t="s">
        <v>61</v>
      </c>
      <c r="E28" s="90" t="s">
        <v>62</v>
      </c>
      <c r="F28" s="90" t="s">
        <v>63</v>
      </c>
      <c r="G28" s="90" t="s">
        <v>64</v>
      </c>
      <c r="H28" s="91">
        <v>2084.69</v>
      </c>
      <c r="I28" s="90" t="s">
        <v>9</v>
      </c>
      <c r="J28" s="92">
        <v>-25896.94</v>
      </c>
    </row>
    <row r="29" spans="2:10" hidden="1">
      <c r="B29" s="75" t="s">
        <v>45</v>
      </c>
      <c r="C29" s="60" t="s">
        <v>571</v>
      </c>
      <c r="D29" s="8" t="s">
        <v>777</v>
      </c>
      <c r="E29" s="8" t="s">
        <v>778</v>
      </c>
      <c r="F29" s="8" t="s">
        <v>779</v>
      </c>
      <c r="G29" s="8" t="s">
        <v>780</v>
      </c>
      <c r="H29" s="9">
        <v>1.2</v>
      </c>
      <c r="I29" s="8" t="s">
        <v>9</v>
      </c>
      <c r="J29" s="10">
        <v>-14949.03</v>
      </c>
    </row>
    <row r="30" spans="2:10" hidden="1">
      <c r="B30" s="75" t="s">
        <v>781</v>
      </c>
      <c r="C30" s="60" t="s">
        <v>571</v>
      </c>
      <c r="D30" s="8" t="s">
        <v>777</v>
      </c>
      <c r="E30" s="8" t="s">
        <v>781</v>
      </c>
      <c r="F30" s="8" t="s">
        <v>779</v>
      </c>
      <c r="G30" s="8" t="s">
        <v>782</v>
      </c>
      <c r="H30" s="8" t="s">
        <v>9</v>
      </c>
      <c r="I30" s="9">
        <v>107.45</v>
      </c>
      <c r="J30" s="10">
        <v>-47758.14</v>
      </c>
    </row>
    <row r="31" spans="2:10" hidden="1">
      <c r="B31" s="75" t="s">
        <v>781</v>
      </c>
      <c r="C31" s="60" t="s">
        <v>571</v>
      </c>
      <c r="D31" s="8" t="s">
        <v>777</v>
      </c>
      <c r="E31" s="8" t="s">
        <v>781</v>
      </c>
      <c r="F31" s="8" t="s">
        <v>779</v>
      </c>
      <c r="G31" s="8" t="s">
        <v>783</v>
      </c>
      <c r="H31" s="8" t="s">
        <v>9</v>
      </c>
      <c r="I31" s="9">
        <v>179.41</v>
      </c>
      <c r="J31" s="10">
        <v>-47578.73</v>
      </c>
    </row>
    <row r="32" spans="2:10" hidden="1">
      <c r="B32" s="75" t="s">
        <v>15</v>
      </c>
      <c r="C32" s="60" t="s">
        <v>571</v>
      </c>
      <c r="D32" s="8" t="s">
        <v>777</v>
      </c>
      <c r="E32" s="8" t="s">
        <v>15</v>
      </c>
      <c r="F32" s="8" t="s">
        <v>779</v>
      </c>
      <c r="G32" s="8" t="s">
        <v>784</v>
      </c>
      <c r="H32" s="8" t="s">
        <v>9</v>
      </c>
      <c r="I32" s="9">
        <v>716.61</v>
      </c>
      <c r="J32" s="10">
        <v>-68928.7</v>
      </c>
    </row>
    <row r="33" spans="2:10" hidden="1">
      <c r="B33" s="114" t="s">
        <v>65</v>
      </c>
      <c r="C33" s="90"/>
      <c r="D33" s="90" t="s">
        <v>66</v>
      </c>
      <c r="E33" s="90" t="s">
        <v>67</v>
      </c>
      <c r="F33" s="90" t="s">
        <v>68</v>
      </c>
      <c r="G33" s="90" t="s">
        <v>69</v>
      </c>
      <c r="H33" s="91">
        <v>3291.15</v>
      </c>
      <c r="I33" s="90" t="s">
        <v>9</v>
      </c>
      <c r="J33" s="92">
        <v>-33636.839999999997</v>
      </c>
    </row>
    <row r="34" spans="2:10" hidden="1">
      <c r="B34" s="75" t="s">
        <v>45</v>
      </c>
      <c r="C34" s="60" t="s">
        <v>571</v>
      </c>
      <c r="D34" s="8" t="s">
        <v>785</v>
      </c>
      <c r="E34" s="8" t="s">
        <v>43</v>
      </c>
      <c r="F34" s="8" t="s">
        <v>786</v>
      </c>
      <c r="G34" s="8" t="s">
        <v>787</v>
      </c>
      <c r="H34" s="9">
        <v>686.31</v>
      </c>
      <c r="I34" s="8" t="s">
        <v>9</v>
      </c>
      <c r="J34" s="10">
        <v>-15635.34</v>
      </c>
    </row>
    <row r="35" spans="2:10" hidden="1">
      <c r="B35" s="114" t="s">
        <v>65</v>
      </c>
      <c r="C35" s="90"/>
      <c r="D35" s="90" t="s">
        <v>70</v>
      </c>
      <c r="E35" s="90" t="s">
        <v>44</v>
      </c>
      <c r="F35" s="90" t="s">
        <v>71</v>
      </c>
      <c r="G35" s="90" t="s">
        <v>72</v>
      </c>
      <c r="H35" s="91">
        <v>3848.13</v>
      </c>
      <c r="I35" s="90" t="s">
        <v>9</v>
      </c>
      <c r="J35" s="92">
        <v>-37484.97</v>
      </c>
    </row>
    <row r="36" spans="2:10" hidden="1">
      <c r="B36" s="114" t="s">
        <v>161</v>
      </c>
      <c r="C36" s="90"/>
      <c r="D36" s="90" t="s">
        <v>162</v>
      </c>
      <c r="E36" s="90" t="s">
        <v>163</v>
      </c>
      <c r="F36" s="90" t="s">
        <v>164</v>
      </c>
      <c r="G36" s="90" t="s">
        <v>165</v>
      </c>
      <c r="H36" s="93">
        <v>375</v>
      </c>
      <c r="I36" s="90" t="s">
        <v>9</v>
      </c>
      <c r="J36" s="92">
        <v>-46007.01</v>
      </c>
    </row>
    <row r="37" spans="2:10" hidden="1">
      <c r="B37" s="114" t="s">
        <v>48</v>
      </c>
      <c r="C37" s="90"/>
      <c r="D37" s="90" t="s">
        <v>218</v>
      </c>
      <c r="E37" s="90" t="s">
        <v>219</v>
      </c>
      <c r="F37" s="90" t="s">
        <v>220</v>
      </c>
      <c r="G37" s="90" t="s">
        <v>221</v>
      </c>
      <c r="H37" s="91">
        <v>4780.6499999999996</v>
      </c>
      <c r="I37" s="90" t="s">
        <v>9</v>
      </c>
      <c r="J37" s="92">
        <v>-47865.59</v>
      </c>
    </row>
    <row r="38" spans="2:10" hidden="1">
      <c r="B38" s="114" t="s">
        <v>770</v>
      </c>
      <c r="C38" s="90"/>
      <c r="D38" s="90" t="s">
        <v>73</v>
      </c>
      <c r="E38" s="90" t="s">
        <v>74</v>
      </c>
      <c r="F38" s="90" t="s">
        <v>75</v>
      </c>
      <c r="G38" s="90" t="s">
        <v>76</v>
      </c>
      <c r="H38" s="91">
        <v>799.68</v>
      </c>
      <c r="I38" s="90" t="s">
        <v>9</v>
      </c>
      <c r="J38" s="92">
        <v>-50223.24</v>
      </c>
    </row>
    <row r="39" spans="2:10" hidden="1">
      <c r="B39" s="114" t="s">
        <v>770</v>
      </c>
      <c r="C39" s="90"/>
      <c r="D39" s="90" t="s">
        <v>77</v>
      </c>
      <c r="E39" s="90" t="s">
        <v>78</v>
      </c>
      <c r="F39" s="90" t="s">
        <v>79</v>
      </c>
      <c r="G39" s="90" t="s">
        <v>80</v>
      </c>
      <c r="H39" s="93">
        <v>2990</v>
      </c>
      <c r="I39" s="90" t="s">
        <v>9</v>
      </c>
      <c r="J39" s="92">
        <v>-57072.12</v>
      </c>
    </row>
    <row r="40" spans="2:10" hidden="1">
      <c r="B40" s="114" t="s">
        <v>770</v>
      </c>
      <c r="C40" s="90"/>
      <c r="D40" s="90" t="s">
        <v>81</v>
      </c>
      <c r="E40" s="90" t="s">
        <v>45</v>
      </c>
      <c r="F40" s="90" t="s">
        <v>82</v>
      </c>
      <c r="G40" s="90" t="s">
        <v>83</v>
      </c>
      <c r="H40" s="91">
        <v>76.84</v>
      </c>
      <c r="I40" s="90" t="s">
        <v>9</v>
      </c>
      <c r="J40" s="92">
        <v>-57148.959999999999</v>
      </c>
    </row>
    <row r="41" spans="2:10" hidden="1">
      <c r="B41" s="114" t="s">
        <v>788</v>
      </c>
      <c r="C41" s="90"/>
      <c r="D41" s="90" t="s">
        <v>143</v>
      </c>
      <c r="E41" s="90" t="s">
        <v>144</v>
      </c>
      <c r="F41" s="90" t="s">
        <v>145</v>
      </c>
      <c r="G41" s="90" t="s">
        <v>146</v>
      </c>
      <c r="H41" s="91">
        <v>172.32</v>
      </c>
      <c r="I41" s="90" t="s">
        <v>9</v>
      </c>
      <c r="J41" s="92">
        <v>-63196.68</v>
      </c>
    </row>
    <row r="42" spans="2:10" hidden="1">
      <c r="B42" s="114" t="s">
        <v>50</v>
      </c>
      <c r="C42" s="90"/>
      <c r="D42" s="90" t="s">
        <v>166</v>
      </c>
      <c r="E42" s="90" t="s">
        <v>46</v>
      </c>
      <c r="F42" s="90" t="s">
        <v>167</v>
      </c>
      <c r="G42" s="90" t="s">
        <v>168</v>
      </c>
      <c r="H42" s="91"/>
      <c r="I42" s="90">
        <v>1873.8</v>
      </c>
      <c r="J42" s="92">
        <v>-68018.259999999995</v>
      </c>
    </row>
    <row r="43" spans="2:10" hidden="1">
      <c r="B43" s="114" t="s">
        <v>50</v>
      </c>
      <c r="C43" s="90"/>
      <c r="D43" s="90" t="s">
        <v>169</v>
      </c>
      <c r="E43" s="90" t="s">
        <v>47</v>
      </c>
      <c r="F43" s="90" t="s">
        <v>170</v>
      </c>
      <c r="G43" s="90" t="s">
        <v>171</v>
      </c>
      <c r="H43" s="91">
        <v>1311.3</v>
      </c>
      <c r="I43" s="90" t="s">
        <v>9</v>
      </c>
      <c r="J43" s="92">
        <v>-68999.399999999994</v>
      </c>
    </row>
    <row r="44" spans="2:10" hidden="1">
      <c r="B44" s="114" t="s">
        <v>50</v>
      </c>
      <c r="C44" s="90"/>
      <c r="D44" s="90" t="s">
        <v>172</v>
      </c>
      <c r="E44" s="90" t="s">
        <v>173</v>
      </c>
      <c r="F44" s="90" t="s">
        <v>174</v>
      </c>
      <c r="G44" s="90" t="s">
        <v>175</v>
      </c>
      <c r="H44" s="91">
        <v>96.91</v>
      </c>
      <c r="I44" s="90" t="s">
        <v>9</v>
      </c>
      <c r="J44" s="92">
        <v>-69096.31</v>
      </c>
    </row>
    <row r="45" spans="2:10" hidden="1">
      <c r="B45" s="114" t="s">
        <v>50</v>
      </c>
      <c r="C45" s="90"/>
      <c r="D45" s="90" t="s">
        <v>176</v>
      </c>
      <c r="E45" s="90" t="s">
        <v>177</v>
      </c>
      <c r="F45" s="90" t="s">
        <v>178</v>
      </c>
      <c r="G45" s="90" t="s">
        <v>179</v>
      </c>
      <c r="H45" s="91">
        <v>30.68</v>
      </c>
      <c r="I45" s="90" t="s">
        <v>9</v>
      </c>
      <c r="J45" s="92">
        <v>-69126.990000000005</v>
      </c>
    </row>
    <row r="46" spans="2:10" hidden="1">
      <c r="B46" s="114" t="s">
        <v>50</v>
      </c>
      <c r="C46" s="90"/>
      <c r="D46" s="90" t="s">
        <v>180</v>
      </c>
      <c r="E46" s="90" t="s">
        <v>48</v>
      </c>
      <c r="F46" s="90" t="s">
        <v>181</v>
      </c>
      <c r="G46" s="90" t="s">
        <v>182</v>
      </c>
      <c r="H46" s="91">
        <v>518.32000000000005</v>
      </c>
      <c r="I46" s="90" t="s">
        <v>9</v>
      </c>
      <c r="J46" s="92">
        <v>-69645.31</v>
      </c>
    </row>
    <row r="47" spans="2:10" hidden="1">
      <c r="B47" s="75" t="s">
        <v>15</v>
      </c>
      <c r="C47" s="8"/>
      <c r="D47" s="8" t="s">
        <v>16</v>
      </c>
      <c r="E47" s="8" t="s">
        <v>15</v>
      </c>
      <c r="F47" s="8" t="s">
        <v>17</v>
      </c>
      <c r="G47" s="8" t="s">
        <v>18</v>
      </c>
      <c r="H47" s="8" t="s">
        <v>9</v>
      </c>
      <c r="I47" s="9">
        <v>469.65</v>
      </c>
      <c r="J47" s="10">
        <v>-68459.05</v>
      </c>
    </row>
    <row r="48" spans="2:10" hidden="1">
      <c r="B48" s="75" t="s">
        <v>15</v>
      </c>
      <c r="C48" s="8"/>
      <c r="D48" s="8" t="s">
        <v>19</v>
      </c>
      <c r="E48" s="8" t="s">
        <v>15</v>
      </c>
      <c r="F48" s="8" t="s">
        <v>20</v>
      </c>
      <c r="G48" s="8" t="s">
        <v>21</v>
      </c>
      <c r="H48" s="8" t="s">
        <v>9</v>
      </c>
      <c r="I48" s="9">
        <v>566.92999999999995</v>
      </c>
      <c r="J48" s="10">
        <v>-67892.12</v>
      </c>
    </row>
    <row r="49" spans="2:10" hidden="1">
      <c r="B49" s="75" t="s">
        <v>38</v>
      </c>
      <c r="C49" s="8"/>
      <c r="D49" s="8" t="s">
        <v>39</v>
      </c>
      <c r="E49" s="8" t="s">
        <v>38</v>
      </c>
      <c r="F49" s="8" t="s">
        <v>40</v>
      </c>
      <c r="G49" s="8" t="s">
        <v>41</v>
      </c>
      <c r="H49" s="8" t="s">
        <v>9</v>
      </c>
      <c r="I49" s="9">
        <v>2496.5700000000002</v>
      </c>
      <c r="J49" s="10">
        <v>-65706.509999999995</v>
      </c>
    </row>
    <row r="50" spans="2:10" hidden="1">
      <c r="B50" s="75" t="s">
        <v>49</v>
      </c>
      <c r="C50" s="8"/>
      <c r="D50" s="8" t="s">
        <v>84</v>
      </c>
      <c r="E50" s="8" t="s">
        <v>85</v>
      </c>
      <c r="F50" s="8" t="s">
        <v>86</v>
      </c>
      <c r="G50" s="8" t="s">
        <v>87</v>
      </c>
      <c r="H50" s="9">
        <v>53.82</v>
      </c>
      <c r="I50" s="8" t="s">
        <v>9</v>
      </c>
      <c r="J50" s="10">
        <v>-67330.98</v>
      </c>
    </row>
    <row r="51" spans="2:10" hidden="1">
      <c r="B51" s="75" t="s">
        <v>49</v>
      </c>
      <c r="C51" s="8"/>
      <c r="D51" s="8" t="s">
        <v>88</v>
      </c>
      <c r="E51" s="8" t="s">
        <v>45</v>
      </c>
      <c r="F51" s="8" t="s">
        <v>89</v>
      </c>
      <c r="G51" s="8" t="s">
        <v>90</v>
      </c>
      <c r="H51" s="9">
        <v>1567.11</v>
      </c>
      <c r="I51" s="8" t="s">
        <v>9</v>
      </c>
      <c r="J51" s="10">
        <v>-68864.600000000006</v>
      </c>
    </row>
    <row r="52" spans="2:10" hidden="1">
      <c r="B52" s="75" t="s">
        <v>49</v>
      </c>
      <c r="C52" s="8"/>
      <c r="D52" s="8" t="s">
        <v>91</v>
      </c>
      <c r="E52" s="8" t="s">
        <v>92</v>
      </c>
      <c r="F52" s="8" t="s">
        <v>93</v>
      </c>
      <c r="G52" s="8" t="s">
        <v>94</v>
      </c>
      <c r="H52" s="9">
        <v>13638.59</v>
      </c>
      <c r="I52" s="8" t="s">
        <v>9</v>
      </c>
      <c r="J52" s="10">
        <v>-84629.77</v>
      </c>
    </row>
    <row r="53" spans="2:10" hidden="1">
      <c r="B53" s="75" t="s">
        <v>681</v>
      </c>
      <c r="C53" s="8"/>
      <c r="D53" s="8" t="s">
        <v>119</v>
      </c>
      <c r="E53" s="8" t="s">
        <v>120</v>
      </c>
      <c r="F53" s="8" t="s">
        <v>121</v>
      </c>
      <c r="G53" s="8" t="s">
        <v>122</v>
      </c>
      <c r="H53" s="9">
        <v>300.66000000000003</v>
      </c>
      <c r="I53" s="8" t="s">
        <v>9</v>
      </c>
      <c r="J53" s="10">
        <v>-77515.23</v>
      </c>
    </row>
    <row r="54" spans="2:10" hidden="1">
      <c r="B54" s="75" t="s">
        <v>789</v>
      </c>
      <c r="C54" s="60" t="s">
        <v>571</v>
      </c>
      <c r="D54" s="8" t="s">
        <v>790</v>
      </c>
      <c r="E54" s="8" t="s">
        <v>791</v>
      </c>
      <c r="F54" s="8" t="s">
        <v>792</v>
      </c>
      <c r="G54" s="8" t="s">
        <v>793</v>
      </c>
      <c r="H54" s="9">
        <v>20.2</v>
      </c>
      <c r="I54" s="8" t="s">
        <v>9</v>
      </c>
      <c r="J54" s="10">
        <v>-7453.23</v>
      </c>
    </row>
    <row r="55" spans="2:10" hidden="1">
      <c r="B55" s="75" t="s">
        <v>542</v>
      </c>
      <c r="C55" s="60" t="s">
        <v>571</v>
      </c>
      <c r="D55" s="8" t="s">
        <v>141</v>
      </c>
      <c r="E55" s="8" t="s">
        <v>542</v>
      </c>
      <c r="F55" s="8" t="s">
        <v>142</v>
      </c>
      <c r="G55" s="8" t="s">
        <v>794</v>
      </c>
      <c r="H55" s="8" t="s">
        <v>9</v>
      </c>
      <c r="I55" s="9">
        <v>186.58</v>
      </c>
      <c r="J55" s="10">
        <v>-26280.36</v>
      </c>
    </row>
    <row r="56" spans="2:10" hidden="1">
      <c r="B56" s="75" t="s">
        <v>149</v>
      </c>
      <c r="C56" s="8"/>
      <c r="D56" s="8" t="s">
        <v>150</v>
      </c>
      <c r="E56" s="8" t="s">
        <v>149</v>
      </c>
      <c r="F56" s="8" t="s">
        <v>151</v>
      </c>
      <c r="G56" s="8" t="s">
        <v>152</v>
      </c>
      <c r="H56" s="8" t="s">
        <v>9</v>
      </c>
      <c r="I56" s="11">
        <v>26</v>
      </c>
      <c r="J56" s="10">
        <v>-75653.45</v>
      </c>
    </row>
    <row r="57" spans="2:10" hidden="1">
      <c r="B57" s="75" t="s">
        <v>795</v>
      </c>
      <c r="C57" s="8"/>
      <c r="D57" s="8" t="s">
        <v>153</v>
      </c>
      <c r="E57" s="8" t="s">
        <v>154</v>
      </c>
      <c r="F57" s="8" t="s">
        <v>155</v>
      </c>
      <c r="G57" s="8" t="s">
        <v>156</v>
      </c>
      <c r="H57" s="9">
        <v>239.52</v>
      </c>
      <c r="I57" s="8" t="s">
        <v>9</v>
      </c>
      <c r="J57" s="10">
        <v>-69892.97</v>
      </c>
    </row>
    <row r="58" spans="2:10" hidden="1">
      <c r="B58" s="75" t="s">
        <v>11</v>
      </c>
      <c r="C58" s="60" t="s">
        <v>571</v>
      </c>
      <c r="D58" s="8" t="s">
        <v>796</v>
      </c>
      <c r="E58" s="8" t="s">
        <v>11</v>
      </c>
      <c r="F58" s="8" t="s">
        <v>797</v>
      </c>
      <c r="G58" s="8" t="s">
        <v>798</v>
      </c>
      <c r="H58" s="9">
        <v>102.78</v>
      </c>
      <c r="I58" s="8" t="s">
        <v>9</v>
      </c>
      <c r="J58" s="10">
        <v>-5311.97</v>
      </c>
    </row>
    <row r="59" spans="2:10" hidden="1">
      <c r="B59" s="75" t="s">
        <v>11</v>
      </c>
      <c r="C59" s="60" t="s">
        <v>571</v>
      </c>
      <c r="D59" s="8" t="s">
        <v>796</v>
      </c>
      <c r="E59" s="8" t="s">
        <v>11</v>
      </c>
      <c r="F59" s="8" t="s">
        <v>797</v>
      </c>
      <c r="G59" s="8" t="s">
        <v>799</v>
      </c>
      <c r="H59" s="9">
        <v>100.46</v>
      </c>
      <c r="I59" s="8" t="s">
        <v>9</v>
      </c>
      <c r="J59" s="10">
        <v>-5412.43</v>
      </c>
    </row>
    <row r="60" spans="2:10" hidden="1">
      <c r="B60" s="75" t="s">
        <v>11</v>
      </c>
      <c r="C60" s="60" t="s">
        <v>571</v>
      </c>
      <c r="D60" s="8" t="s">
        <v>796</v>
      </c>
      <c r="E60" s="8" t="s">
        <v>11</v>
      </c>
      <c r="F60" s="8" t="s">
        <v>797</v>
      </c>
      <c r="G60" s="8" t="s">
        <v>800</v>
      </c>
      <c r="H60" s="9">
        <v>259.52999999999997</v>
      </c>
      <c r="I60" s="8" t="s">
        <v>9</v>
      </c>
      <c r="J60" s="10">
        <v>-5671.96</v>
      </c>
    </row>
    <row r="61" spans="2:10" hidden="1">
      <c r="B61" s="75" t="s">
        <v>487</v>
      </c>
      <c r="C61" s="8"/>
      <c r="D61" s="8" t="s">
        <v>183</v>
      </c>
      <c r="E61" s="8" t="s">
        <v>50</v>
      </c>
      <c r="F61" s="8" t="s">
        <v>184</v>
      </c>
      <c r="G61" s="8" t="s">
        <v>185</v>
      </c>
      <c r="H61" s="9">
        <v>5468.11</v>
      </c>
      <c r="I61" s="8" t="s">
        <v>9</v>
      </c>
      <c r="J61" s="10">
        <v>-76465.23</v>
      </c>
    </row>
    <row r="62" spans="2:10" hidden="1">
      <c r="B62" s="75" t="s">
        <v>487</v>
      </c>
      <c r="C62" s="8"/>
      <c r="D62" s="8" t="s">
        <v>186</v>
      </c>
      <c r="E62" s="8" t="s">
        <v>65</v>
      </c>
      <c r="F62" s="8" t="s">
        <v>187</v>
      </c>
      <c r="G62" s="8" t="s">
        <v>188</v>
      </c>
      <c r="H62" s="9">
        <v>6219.2</v>
      </c>
      <c r="I62" s="8" t="s">
        <v>9</v>
      </c>
      <c r="J62" s="10">
        <v>-82684.429999999993</v>
      </c>
    </row>
    <row r="63" spans="2:10" hidden="1">
      <c r="B63" s="75" t="s">
        <v>801</v>
      </c>
      <c r="C63" s="60" t="s">
        <v>571</v>
      </c>
      <c r="D63" s="8" t="s">
        <v>102</v>
      </c>
      <c r="E63" s="8" t="s">
        <v>801</v>
      </c>
      <c r="F63" s="8" t="s">
        <v>103</v>
      </c>
      <c r="G63" s="8" t="s">
        <v>802</v>
      </c>
      <c r="H63" s="9">
        <v>321.63</v>
      </c>
      <c r="I63" s="8" t="s">
        <v>9</v>
      </c>
      <c r="J63" s="10">
        <v>-5709.32</v>
      </c>
    </row>
    <row r="64" spans="2:10">
      <c r="B64" s="75" t="s">
        <v>51</v>
      </c>
      <c r="C64" s="8"/>
      <c r="D64" s="8" t="s">
        <v>222</v>
      </c>
      <c r="E64" s="8" t="s">
        <v>50</v>
      </c>
      <c r="F64" s="8" t="s">
        <v>223</v>
      </c>
      <c r="G64" s="8" t="s">
        <v>224</v>
      </c>
      <c r="H64" s="9">
        <v>884.74</v>
      </c>
      <c r="I64" s="8" t="s">
        <v>9</v>
      </c>
      <c r="J64" s="10">
        <v>-83006.149999999994</v>
      </c>
    </row>
    <row r="65" spans="2:10">
      <c r="B65" s="75" t="s">
        <v>51</v>
      </c>
      <c r="C65" s="8"/>
      <c r="D65" s="8" t="s">
        <v>225</v>
      </c>
      <c r="E65" s="8" t="s">
        <v>48</v>
      </c>
      <c r="F65" s="8" t="s">
        <v>226</v>
      </c>
      <c r="G65" s="8" t="s">
        <v>227</v>
      </c>
      <c r="H65" s="9">
        <v>105.06</v>
      </c>
      <c r="I65" s="8" t="s">
        <v>9</v>
      </c>
      <c r="J65" s="10">
        <v>-83111.210000000006</v>
      </c>
    </row>
    <row r="66" spans="2:10">
      <c r="B66" s="75" t="s">
        <v>51</v>
      </c>
      <c r="C66" s="8"/>
      <c r="D66" s="8" t="s">
        <v>228</v>
      </c>
      <c r="E66" s="8" t="s">
        <v>229</v>
      </c>
      <c r="F66" s="8" t="s">
        <v>230</v>
      </c>
      <c r="G66" s="8" t="s">
        <v>231</v>
      </c>
      <c r="H66" s="9">
        <v>451.37</v>
      </c>
      <c r="I66" s="8" t="s">
        <v>9</v>
      </c>
      <c r="J66" s="10">
        <v>-83562.58</v>
      </c>
    </row>
    <row r="67" spans="2:10">
      <c r="B67" s="75" t="s">
        <v>51</v>
      </c>
      <c r="C67" s="8"/>
      <c r="D67" s="8" t="s">
        <v>232</v>
      </c>
      <c r="E67" s="8" t="s">
        <v>50</v>
      </c>
      <c r="F67" s="8" t="s">
        <v>233</v>
      </c>
      <c r="G67" s="8" t="s">
        <v>234</v>
      </c>
      <c r="H67" s="9">
        <v>28.7</v>
      </c>
      <c r="I67" s="8" t="s">
        <v>9</v>
      </c>
      <c r="J67" s="10">
        <v>-83591.28</v>
      </c>
    </row>
    <row r="68" spans="2:10" hidden="1">
      <c r="B68" s="75" t="s">
        <v>767</v>
      </c>
      <c r="C68" s="60" t="s">
        <v>571</v>
      </c>
      <c r="D68" s="8" t="s">
        <v>803</v>
      </c>
      <c r="E68" s="8" t="s">
        <v>44</v>
      </c>
      <c r="F68" s="8" t="s">
        <v>804</v>
      </c>
      <c r="G68" s="8" t="s">
        <v>805</v>
      </c>
      <c r="H68" s="11">
        <v>570</v>
      </c>
      <c r="I68" s="8" t="s">
        <v>9</v>
      </c>
      <c r="J68" s="10">
        <v>-26466.94</v>
      </c>
    </row>
    <row r="69" spans="2:10" hidden="1">
      <c r="B69" s="75" t="s">
        <v>49</v>
      </c>
      <c r="C69" s="60" t="s">
        <v>571</v>
      </c>
      <c r="D69" s="8" t="s">
        <v>803</v>
      </c>
      <c r="E69" s="8" t="s">
        <v>806</v>
      </c>
      <c r="F69" s="8" t="s">
        <v>804</v>
      </c>
      <c r="G69" s="8" t="s">
        <v>807</v>
      </c>
      <c r="H69" s="9">
        <v>191.36</v>
      </c>
      <c r="I69" s="8" t="s">
        <v>9</v>
      </c>
      <c r="J69" s="10">
        <v>-78623.960000000006</v>
      </c>
    </row>
    <row r="70" spans="2:10" hidden="1">
      <c r="B70" s="75" t="s">
        <v>49</v>
      </c>
      <c r="C70" s="60" t="s">
        <v>571</v>
      </c>
      <c r="D70" s="8" t="s">
        <v>803</v>
      </c>
      <c r="E70" s="8" t="s">
        <v>808</v>
      </c>
      <c r="F70" s="8" t="s">
        <v>804</v>
      </c>
      <c r="G70" s="8" t="s">
        <v>809</v>
      </c>
      <c r="H70" s="9">
        <v>863.01</v>
      </c>
      <c r="I70" s="8" t="s">
        <v>9</v>
      </c>
      <c r="J70" s="10">
        <v>-79486.97</v>
      </c>
    </row>
    <row r="71" spans="2:10" hidden="1">
      <c r="B71" s="75" t="s">
        <v>487</v>
      </c>
      <c r="C71" s="60" t="s">
        <v>571</v>
      </c>
      <c r="D71" s="8" t="s">
        <v>803</v>
      </c>
      <c r="E71" s="8" t="s">
        <v>810</v>
      </c>
      <c r="F71" s="8" t="s">
        <v>804</v>
      </c>
      <c r="G71" s="8" t="s">
        <v>811</v>
      </c>
      <c r="H71" s="9">
        <v>1415.11</v>
      </c>
      <c r="I71" s="8" t="s">
        <v>9</v>
      </c>
      <c r="J71" s="10">
        <v>-71308.08</v>
      </c>
    </row>
    <row r="72" spans="2:10" hidden="1">
      <c r="B72" s="75" t="s">
        <v>685</v>
      </c>
      <c r="C72" s="8"/>
      <c r="D72" s="8" t="s">
        <v>22</v>
      </c>
      <c r="E72" s="8" t="s">
        <v>23</v>
      </c>
      <c r="F72" s="8" t="s">
        <v>24</v>
      </c>
      <c r="G72" s="8" t="s">
        <v>25</v>
      </c>
      <c r="H72" s="9">
        <v>1026.4100000000001</v>
      </c>
      <c r="I72" s="8" t="s">
        <v>9</v>
      </c>
      <c r="J72" s="10">
        <v>-84149.98</v>
      </c>
    </row>
    <row r="73" spans="2:10" hidden="1">
      <c r="B73" s="75" t="s">
        <v>773</v>
      </c>
      <c r="C73" s="8"/>
      <c r="D73" s="8" t="s">
        <v>95</v>
      </c>
      <c r="E73" s="8" t="s">
        <v>50</v>
      </c>
      <c r="F73" s="8" t="s">
        <v>96</v>
      </c>
      <c r="G73" s="8" t="s">
        <v>97</v>
      </c>
      <c r="H73" s="9">
        <v>6315.48</v>
      </c>
      <c r="I73" s="8" t="s">
        <v>9</v>
      </c>
      <c r="J73" s="10">
        <v>-85518.2</v>
      </c>
    </row>
    <row r="74" spans="2:10" hidden="1">
      <c r="B74" s="75" t="s">
        <v>773</v>
      </c>
      <c r="C74" s="8"/>
      <c r="D74" s="8" t="s">
        <v>98</v>
      </c>
      <c r="E74" s="8" t="s">
        <v>99</v>
      </c>
      <c r="F74" s="8" t="s">
        <v>100</v>
      </c>
      <c r="G74" s="8" t="s">
        <v>101</v>
      </c>
      <c r="H74" s="9">
        <v>1103.9000000000001</v>
      </c>
      <c r="I74" s="8" t="s">
        <v>9</v>
      </c>
      <c r="J74" s="10">
        <v>-86032.89</v>
      </c>
    </row>
    <row r="75" spans="2:10" hidden="1">
      <c r="B75" s="75" t="s">
        <v>773</v>
      </c>
      <c r="C75" s="8"/>
      <c r="D75" s="8" t="s">
        <v>102</v>
      </c>
      <c r="E75" s="8" t="s">
        <v>50</v>
      </c>
      <c r="F75" s="8" t="s">
        <v>103</v>
      </c>
      <c r="G75" s="8" t="s">
        <v>104</v>
      </c>
      <c r="H75" s="9">
        <v>161.46</v>
      </c>
      <c r="I75" s="8" t="s">
        <v>9</v>
      </c>
      <c r="J75" s="10">
        <v>-86194.35</v>
      </c>
    </row>
    <row r="76" spans="2:10" hidden="1">
      <c r="B76" s="75" t="s">
        <v>773</v>
      </c>
      <c r="C76" s="8"/>
      <c r="D76" s="8" t="s">
        <v>105</v>
      </c>
      <c r="E76" s="8" t="s">
        <v>106</v>
      </c>
      <c r="F76" s="8" t="s">
        <v>107</v>
      </c>
      <c r="G76" s="8" t="s">
        <v>108</v>
      </c>
      <c r="H76" s="9">
        <v>6949.41</v>
      </c>
      <c r="I76" s="8" t="s">
        <v>9</v>
      </c>
      <c r="J76" s="10">
        <v>-87268.36</v>
      </c>
    </row>
    <row r="77" spans="2:10" hidden="1">
      <c r="B77" s="75" t="s">
        <v>580</v>
      </c>
      <c r="C77" s="8"/>
      <c r="D77" s="8" t="s">
        <v>123</v>
      </c>
      <c r="E77" s="8" t="s">
        <v>51</v>
      </c>
      <c r="F77" s="8" t="s">
        <v>124</v>
      </c>
      <c r="G77" s="8" t="s">
        <v>125</v>
      </c>
      <c r="H77" s="9">
        <v>10336.07</v>
      </c>
      <c r="I77" s="8" t="s">
        <v>9</v>
      </c>
      <c r="J77" s="10">
        <v>-96836.36</v>
      </c>
    </row>
    <row r="78" spans="2:10" hidden="1">
      <c r="B78" s="75" t="s">
        <v>580</v>
      </c>
      <c r="C78" s="8"/>
      <c r="D78" s="8" t="s">
        <v>126</v>
      </c>
      <c r="E78" s="8" t="s">
        <v>50</v>
      </c>
      <c r="F78" s="8" t="s">
        <v>127</v>
      </c>
      <c r="G78" s="8" t="s">
        <v>128</v>
      </c>
      <c r="H78" s="9">
        <v>2614.46</v>
      </c>
      <c r="I78" s="8" t="s">
        <v>9</v>
      </c>
      <c r="J78" s="10">
        <v>-100387.65</v>
      </c>
    </row>
    <row r="79" spans="2:10" hidden="1">
      <c r="B79" s="75" t="s">
        <v>812</v>
      </c>
      <c r="C79" s="8"/>
      <c r="D79" s="8" t="s">
        <v>137</v>
      </c>
      <c r="E79" s="8" t="s">
        <v>138</v>
      </c>
      <c r="F79" s="8" t="s">
        <v>139</v>
      </c>
      <c r="G79" s="8" t="s">
        <v>140</v>
      </c>
      <c r="H79" s="9">
        <v>192.35</v>
      </c>
      <c r="I79" s="8" t="s">
        <v>9</v>
      </c>
      <c r="J79" s="10">
        <v>-101082.08</v>
      </c>
    </row>
    <row r="80" spans="2:10" hidden="1">
      <c r="B80" s="75" t="s">
        <v>813</v>
      </c>
      <c r="C80" s="8"/>
      <c r="D80" s="8" t="s">
        <v>157</v>
      </c>
      <c r="E80" s="8" t="s">
        <v>158</v>
      </c>
      <c r="F80" s="8" t="s">
        <v>159</v>
      </c>
      <c r="G80" s="8" t="s">
        <v>160</v>
      </c>
      <c r="H80" s="9">
        <v>692.83</v>
      </c>
      <c r="I80" s="8" t="s">
        <v>9</v>
      </c>
      <c r="J80" s="10">
        <v>-101244.17</v>
      </c>
    </row>
    <row r="81" spans="2:10" hidden="1">
      <c r="B81" s="75" t="s">
        <v>491</v>
      </c>
      <c r="C81" s="8"/>
      <c r="D81" s="8" t="s">
        <v>197</v>
      </c>
      <c r="E81" s="8" t="s">
        <v>198</v>
      </c>
      <c r="F81" s="8" t="s">
        <v>199</v>
      </c>
      <c r="G81" s="8" t="s">
        <v>200</v>
      </c>
      <c r="H81" s="9">
        <v>412.38</v>
      </c>
      <c r="I81" s="8" t="s">
        <v>9</v>
      </c>
      <c r="J81" s="10">
        <v>-101656.55</v>
      </c>
    </row>
    <row r="82" spans="2:10" hidden="1">
      <c r="B82" s="75" t="s">
        <v>491</v>
      </c>
      <c r="C82" s="8"/>
      <c r="D82" s="8" t="s">
        <v>201</v>
      </c>
      <c r="E82" s="8" t="s">
        <v>23</v>
      </c>
      <c r="F82" s="8" t="s">
        <v>202</v>
      </c>
      <c r="G82" s="8" t="s">
        <v>203</v>
      </c>
      <c r="H82" s="9">
        <v>191.18</v>
      </c>
      <c r="I82" s="8" t="s">
        <v>9</v>
      </c>
      <c r="J82" s="10">
        <v>-101847.73</v>
      </c>
    </row>
    <row r="83" spans="2:10" hidden="1">
      <c r="B83" s="75" t="s">
        <v>814</v>
      </c>
      <c r="C83" s="8"/>
      <c r="D83" s="8" t="s">
        <v>30</v>
      </c>
      <c r="E83" s="8" t="s">
        <v>31</v>
      </c>
      <c r="F83" s="8" t="s">
        <v>32</v>
      </c>
      <c r="G83" s="8" t="s">
        <v>33</v>
      </c>
      <c r="H83" s="9">
        <v>3538.07</v>
      </c>
      <c r="I83" s="8" t="s">
        <v>9</v>
      </c>
      <c r="J83" s="10">
        <v>-107023.3</v>
      </c>
    </row>
    <row r="84" spans="2:10" hidden="1">
      <c r="B84" s="107" t="s">
        <v>109</v>
      </c>
      <c r="C84" s="12"/>
      <c r="D84" s="12" t="s">
        <v>27</v>
      </c>
      <c r="E84" s="12" t="s">
        <v>109</v>
      </c>
      <c r="F84" s="12" t="s">
        <v>28</v>
      </c>
      <c r="G84" s="12" t="s">
        <v>110</v>
      </c>
      <c r="H84" s="12"/>
      <c r="I84" s="13">
        <v>167.45</v>
      </c>
      <c r="J84" s="14">
        <v>-106989.81</v>
      </c>
    </row>
    <row r="85" spans="2:10" hidden="1">
      <c r="B85" s="75" t="s">
        <v>109</v>
      </c>
      <c r="C85" s="8"/>
      <c r="D85" s="8" t="s">
        <v>111</v>
      </c>
      <c r="E85" s="8" t="s">
        <v>112</v>
      </c>
      <c r="F85" s="8" t="s">
        <v>113</v>
      </c>
      <c r="G85" s="8" t="s">
        <v>114</v>
      </c>
      <c r="H85" s="9">
        <v>2259.1999999999998</v>
      </c>
      <c r="I85" s="8" t="s">
        <v>9</v>
      </c>
      <c r="J85" s="10">
        <v>-107164.58</v>
      </c>
    </row>
    <row r="86" spans="2:10" hidden="1">
      <c r="B86" s="75" t="s">
        <v>129</v>
      </c>
      <c r="C86" s="8"/>
      <c r="D86" s="8" t="s">
        <v>130</v>
      </c>
      <c r="E86" s="8" t="s">
        <v>129</v>
      </c>
      <c r="F86" s="8" t="s">
        <v>131</v>
      </c>
      <c r="G86" s="8" t="s">
        <v>132</v>
      </c>
      <c r="H86" s="8" t="s">
        <v>9</v>
      </c>
      <c r="I86" s="11">
        <v>2500</v>
      </c>
      <c r="J86" s="10">
        <v>-104664.58</v>
      </c>
    </row>
    <row r="87" spans="2:10" hidden="1">
      <c r="B87" s="75" t="s">
        <v>815</v>
      </c>
      <c r="C87" s="8"/>
      <c r="D87" s="8" t="s">
        <v>133</v>
      </c>
      <c r="E87" s="8" t="s">
        <v>134</v>
      </c>
      <c r="F87" s="8" t="s">
        <v>135</v>
      </c>
      <c r="G87" s="8" t="s">
        <v>136</v>
      </c>
      <c r="H87" s="9">
        <v>1392.52</v>
      </c>
      <c r="I87" s="8" t="s">
        <v>9</v>
      </c>
      <c r="J87" s="10">
        <v>-105136.81</v>
      </c>
    </row>
    <row r="88" spans="2:10" hidden="1">
      <c r="B88" s="75" t="s">
        <v>719</v>
      </c>
      <c r="C88" s="8"/>
      <c r="D88" s="8" t="s">
        <v>204</v>
      </c>
      <c r="E88" s="8" t="s">
        <v>50</v>
      </c>
      <c r="F88" s="8" t="s">
        <v>205</v>
      </c>
      <c r="G88" s="8" t="s">
        <v>206</v>
      </c>
      <c r="H88" s="9">
        <v>53793.98</v>
      </c>
      <c r="I88" s="8" t="s">
        <v>9</v>
      </c>
      <c r="J88" s="10">
        <v>-157760.81</v>
      </c>
    </row>
    <row r="89" spans="2:10" hidden="1">
      <c r="B89" s="75" t="s">
        <v>485</v>
      </c>
      <c r="C89" s="8"/>
      <c r="D89" s="8" t="s">
        <v>141</v>
      </c>
      <c r="E89" s="8" t="s">
        <v>49</v>
      </c>
      <c r="F89" s="8" t="s">
        <v>142</v>
      </c>
      <c r="G89" s="8" t="s">
        <v>235</v>
      </c>
      <c r="H89" s="9">
        <v>1410.8</v>
      </c>
      <c r="I89" s="8" t="s">
        <v>9</v>
      </c>
      <c r="J89" s="10">
        <v>-157947.79999999999</v>
      </c>
    </row>
    <row r="90" spans="2:10" ht="15.75" hidden="1" thickBot="1">
      <c r="B90" s="63" t="s">
        <v>9</v>
      </c>
      <c r="C90" s="64" t="s">
        <v>9</v>
      </c>
      <c r="D90" s="64" t="s">
        <v>9</v>
      </c>
      <c r="E90" s="64" t="s">
        <v>9</v>
      </c>
      <c r="F90" s="64" t="s">
        <v>10</v>
      </c>
      <c r="G90" s="64" t="s">
        <v>9</v>
      </c>
      <c r="H90" s="108">
        <v>182938.04</v>
      </c>
      <c r="I90" s="108">
        <v>24990.240000000002</v>
      </c>
      <c r="J90" s="109">
        <v>157947.79999999999</v>
      </c>
    </row>
    <row r="91" spans="2:10">
      <c r="B91" s="51"/>
      <c r="C91" s="51"/>
      <c r="D91" s="51"/>
      <c r="E91" s="51"/>
      <c r="F91" s="51"/>
      <c r="G91" s="51"/>
      <c r="H91" s="7"/>
      <c r="I91" s="7"/>
      <c r="J91" s="7"/>
    </row>
    <row r="92" spans="2:10">
      <c r="B92" s="51"/>
      <c r="C92" s="51"/>
      <c r="D92" s="51"/>
      <c r="E92" s="51"/>
      <c r="F92" s="51"/>
      <c r="G92" s="51"/>
      <c r="H92" s="7"/>
      <c r="I92" s="7"/>
      <c r="J92" s="7"/>
    </row>
    <row r="93" spans="2:10">
      <c r="B93" s="51"/>
      <c r="C93" s="51"/>
      <c r="D93" s="51"/>
      <c r="E93" s="51"/>
      <c r="F93" s="51"/>
      <c r="G93" s="51"/>
      <c r="H93" s="7"/>
      <c r="I93" s="7"/>
      <c r="J93" s="7"/>
    </row>
    <row r="94" spans="2:10">
      <c r="B94" s="51"/>
      <c r="C94" s="51"/>
      <c r="D94" s="51"/>
      <c r="E94" s="51"/>
      <c r="F94" s="51"/>
      <c r="G94" s="51"/>
      <c r="H94" s="7">
        <f>SUM(H7:H89)</f>
        <v>167988.79</v>
      </c>
      <c r="I94" s="7">
        <f>SUM(I7:I89)</f>
        <v>10040.990000000002</v>
      </c>
      <c r="J94" s="7">
        <f>H94-I94</f>
        <v>157947.80000000002</v>
      </c>
    </row>
    <row r="95" spans="2:10">
      <c r="B95" s="51"/>
      <c r="C95" s="51"/>
      <c r="D95" s="51"/>
      <c r="E95" s="51"/>
      <c r="F95" s="51"/>
      <c r="G95" s="51"/>
      <c r="H95" s="7">
        <f>H90-H94</f>
        <v>14949.25</v>
      </c>
      <c r="I95" s="7">
        <f>I90-I94</f>
        <v>14949.25</v>
      </c>
      <c r="J95" s="7">
        <f>J90-J94</f>
        <v>0</v>
      </c>
    </row>
  </sheetData>
  <autoFilter ref="B6:C90">
    <filterColumn colId="0">
      <filters>
        <filter val="31/05/2010"/>
      </filters>
    </filterColumn>
    <filterColumn colId="1">
      <filters blank="1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formule</vt:lpstr>
      <vt:lpstr>prel empt cb BP</vt:lpstr>
      <vt:lpstr>CLT2</vt:lpstr>
      <vt:lpstr>chaege</vt:lpstr>
      <vt:lpstr>fr filtre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2010-06-10T15:58:44Z</dcterms:created>
  <dcterms:modified xsi:type="dcterms:W3CDTF">2010-06-15T07:30:38Z</dcterms:modified>
</cp:coreProperties>
</file>