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55477\Downloads\"/>
    </mc:Choice>
  </mc:AlternateContent>
  <bookViews>
    <workbookView xWindow="-120" yWindow="-120" windowWidth="29040" windowHeight="15840"/>
  </bookViews>
  <sheets>
    <sheet name="Synthèse" sheetId="1" r:id="rId1"/>
    <sheet name="N°_d'affaire_1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7" i="2" l="1"/>
  <c r="A1" i="2"/>
  <c r="B3" i="1"/>
  <c r="C3" i="1" a="1"/>
  <c r="C3" i="1"/>
  <c r="D3" i="1" a="1"/>
  <c r="D3" i="1"/>
  <c r="E3" i="1" a="1"/>
  <c r="E3" i="1"/>
  <c r="D5" i="1" l="1" a="1"/>
  <c r="C5" i="1" a="1"/>
  <c r="B4" i="1" a="1"/>
  <c r="B5" i="1" a="1"/>
  <c r="E4" i="1" a="1"/>
  <c r="D4" i="1" a="1"/>
  <c r="E5" i="1" a="1"/>
  <c r="C4" i="1" a="1"/>
  <c r="C4" i="1" l="1"/>
  <c r="E5" i="1"/>
  <c r="D4" i="1"/>
  <c r="E4" i="1"/>
  <c r="B5" i="1"/>
  <c r="B4" i="1"/>
  <c r="C5" i="1"/>
  <c r="D5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<sst xmlns="http://schemas.openxmlformats.org/spreadsheetml/2006/main" count="25" uniqueCount="18">
  <si>
    <t>Informations</t>
  </si>
  <si>
    <t>Libellé</t>
  </si>
  <si>
    <t>N° d'affaire 2</t>
  </si>
  <si>
    <t>N° d'affaire 3</t>
  </si>
  <si>
    <t>Commune</t>
  </si>
  <si>
    <t xml:space="preserve">CP </t>
  </si>
  <si>
    <t>Entreprise</t>
  </si>
  <si>
    <t>Code Finalité</t>
  </si>
  <si>
    <t>POSTE</t>
  </si>
  <si>
    <t>ADRESSE</t>
  </si>
  <si>
    <t>LIBELLE</t>
  </si>
  <si>
    <t>INSEE</t>
  </si>
  <si>
    <t>CP</t>
  </si>
  <si>
    <t>TXT</t>
  </si>
  <si>
    <t>N°_d'affaire_1</t>
  </si>
  <si>
    <t>DIE</t>
  </si>
  <si>
    <t>COMMUNE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</si>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</sst>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b/>
      <sz val="14"/>
      <color rgb="FF0070C0"/>
      <name val="Calibri"/>
      <family val="2"/>
    </font>
    <font>
      <b/>
      <sz val="16"/>
      <color theme="1"/>
      <name val="Calibri"/>
      <family val="2"/>
    </font>
    <font>
      <b/>
      <sz val="14"/>
      <color rgb="FF00B050"/>
      <name val="Calibri"/>
      <family val="2"/>
    </font>
    <font>
      <sz val="16"/>
      <name val="Calibri"/>
      <family val="2"/>
    </font>
    <font>
      <b/>
      <sz val="16"/>
      <color rgb="FFFF0000"/>
      <name val="Calibri"/>
      <family val="2"/>
    </font>
    <font>
      <b/>
      <sz val="20"/>
      <color rgb="FFFF0000"/>
      <name val="Calibri"/>
      <family val="2"/>
    </font>
    <font>
      <b/>
      <sz val="18"/>
      <color rgb="FF00B050"/>
      <name val="Calibri"/>
      <family val="2"/>
    </font>
    <font>
      <b/>
      <sz val="18"/>
      <color rgb="FF0070C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3" borderId="0" xfId="0" applyFill="1" applyAlignment="1">
      <alignment horizontal="center" vertical="center"/>
    </xf>
    <xf numFmtId="0" fontId="1" fillId="2" borderId="0" xfId="0" applyFont="1" applyFill="1" applyAlignment="1"/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4" xfId="0" applyFont="1" applyBorder="1"/>
    <xf numFmtId="0" fontId="3" fillId="0" borderId="5" xfId="0" applyFont="1" applyBorder="1"/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7" xfId="0" applyFont="1" applyBorder="1"/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" fillId="0" borderId="11" xfId="0" applyFont="1" applyBorder="1"/>
    <xf numFmtId="0" fontId="6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3" fillId="0" borderId="16" xfId="0" applyFont="1" applyBorder="1"/>
    <xf numFmtId="0" fontId="6" fillId="0" borderId="1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0" borderId="20" xfId="0" applyFont="1" applyBorder="1"/>
    <xf numFmtId="0" fontId="10" fillId="0" borderId="18" xfId="0" applyFont="1" applyBorder="1"/>
    <xf numFmtId="0" fontId="10" fillId="0" borderId="19" xfId="0" applyFont="1" applyBorder="1"/>
    <xf numFmtId="0" fontId="8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0" fillId="0" borderId="24" xfId="0" applyFont="1" applyBorder="1"/>
    <xf numFmtId="0" fontId="10" fillId="0" borderId="22" xfId="0" applyFont="1" applyBorder="1"/>
    <xf numFmtId="0" fontId="11" fillId="0" borderId="23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textRotation="180"/>
    </xf>
    <xf numFmtId="0" fontId="13" fillId="0" borderId="21" xfId="0" applyFont="1" applyBorder="1" applyAlignment="1">
      <alignment horizontal="center" vertical="center" textRotation="180"/>
    </xf>
    <xf numFmtId="0" fontId="13" fillId="0" borderId="7" xfId="0" applyFont="1" applyBorder="1" applyAlignment="1">
      <alignment horizontal="center" vertical="center" textRotation="180"/>
    </xf>
    <xf numFmtId="0" fontId="13" fillId="0" borderId="1" xfId="0" applyFont="1" applyBorder="1" applyAlignment="1">
      <alignment horizontal="center" vertical="center" textRotation="180"/>
    </xf>
    <xf numFmtId="0" fontId="0" fillId="0" borderId="18" xfId="0" applyFont="1" applyBorder="1" applyAlignment="1"/>
    <xf numFmtId="0" fontId="14" fillId="0" borderId="21" xfId="0" applyFont="1" applyBorder="1" applyAlignment="1">
      <alignment horizontal="center" vertical="center" textRotation="180"/>
    </xf>
    <xf numFmtId="0" fontId="14" fillId="0" borderId="7" xfId="0" applyFont="1" applyBorder="1" applyAlignment="1">
      <alignment horizontal="center" vertical="center" textRotation="180"/>
    </xf>
    <xf numFmtId="0" fontId="14" fillId="0" borderId="1" xfId="0" applyFont="1" applyBorder="1" applyAlignment="1">
      <alignment horizontal="center" vertical="center" textRotation="180"/>
    </xf>
    <xf numFmtId="0" fontId="4" fillId="0" borderId="3" xfId="0" applyFont="1" applyBorder="1" applyAlignment="1"/>
    <xf numFmtId="0" fontId="4" fillId="0" borderId="5" xfId="0" applyFont="1" applyBorder="1" applyAlignment="1"/>
    <xf numFmtId="0" fontId="4" fillId="0" borderId="2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55477/Desktop/Suivi%20Affaires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DB25-032648"/>
    </sheetNames>
    <sheetDataSet>
      <sheetData sheetId="0">
        <row r="1">
          <cell r="B1" t="str">
            <v>Informations</v>
          </cell>
          <cell r="P1" t="str">
            <v>Intervenants</v>
          </cell>
          <cell r="Z1" t="str">
            <v>Etude</v>
          </cell>
          <cell r="BT1" t="str">
            <v>MES</v>
          </cell>
        </row>
        <row r="2">
          <cell r="B2" t="str">
            <v>Libellé</v>
          </cell>
          <cell r="C2" t="str">
            <v>Avancement Etudes</v>
          </cell>
          <cell r="D2" t="str">
            <v>Avancement Travaux</v>
          </cell>
          <cell r="E2" t="str">
            <v>Avancement MES</v>
          </cell>
          <cell r="F2" t="str">
            <v>Commentaires</v>
          </cell>
          <cell r="G2" t="str">
            <v>Commune</v>
          </cell>
          <cell r="H2" t="str">
            <v>Insee</v>
          </cell>
          <cell r="I2" t="str">
            <v>CP</v>
          </cell>
          <cell r="J2" t="str">
            <v>Adresse</v>
          </cell>
          <cell r="K2" t="str">
            <v>Poste</v>
          </cell>
          <cell r="L2" t="str">
            <v>Marché Type</v>
          </cell>
          <cell r="M2" t="str">
            <v>Code finalité</v>
          </cell>
          <cell r="N2" t="str">
            <v>DIE</v>
          </cell>
          <cell r="O2" t="str">
            <v>MES</v>
          </cell>
          <cell r="P2" t="str">
            <v>Entreprise étude</v>
          </cell>
          <cell r="Q2" t="str">
            <v>N° Marché</v>
          </cell>
          <cell r="R2" t="str">
            <v>Entreprise travaux</v>
          </cell>
          <cell r="S2" t="str">
            <v>N° Marché</v>
          </cell>
          <cell r="T2" t="str">
            <v>Presta n°1</v>
          </cell>
          <cell r="U2" t="str">
            <v>N° Marché</v>
          </cell>
          <cell r="V2" t="str">
            <v>Presta n°2</v>
          </cell>
          <cell r="W2" t="str">
            <v>N° Marché</v>
          </cell>
          <cell r="X2" t="str">
            <v>RIP</v>
          </cell>
          <cell r="Z2" t="str">
            <v xml:space="preserve">APS + DIE + TOPO                </v>
          </cell>
          <cell r="AA2" t="str">
            <v xml:space="preserve">EOTP                </v>
          </cell>
          <cell r="AB2" t="str">
            <v xml:space="preserve">Pré-visite                </v>
          </cell>
          <cell r="AC2" t="str">
            <v xml:space="preserve">CDAE                </v>
          </cell>
          <cell r="AD2" t="str">
            <v xml:space="preserve">Commande étude </v>
          </cell>
          <cell r="AH2" t="str">
            <v xml:space="preserve">Visite BE                </v>
          </cell>
          <cell r="AI2" t="str">
            <v>Convention</v>
          </cell>
          <cell r="AL2" t="str">
            <v xml:space="preserve">DT - ICT                </v>
          </cell>
          <cell r="AM2" t="str">
            <v>Amiante</v>
          </cell>
          <cell r="AQ2" t="str">
            <v>Géodétection</v>
          </cell>
          <cell r="AU2" t="str">
            <v>CAMELIA</v>
          </cell>
          <cell r="AW2" t="str">
            <v>DP</v>
          </cell>
          <cell r="AX2" t="str">
            <v>Permission Voirie</v>
          </cell>
          <cell r="AZ2" t="str">
            <v>Art. R323-25</v>
          </cell>
          <cell r="BD2" t="str">
            <v>DMEO</v>
          </cell>
          <cell r="BF2" t="str">
            <v>CMDE MAT</v>
          </cell>
          <cell r="BI2" t="str">
            <v>ICP + FDO</v>
          </cell>
          <cell r="BK2" t="str">
            <v>CMDE TRVX</v>
          </cell>
          <cell r="BO2" t="str">
            <v>TRVX Programmés</v>
          </cell>
          <cell r="BQ2" t="str">
            <v>Touret</v>
          </cell>
          <cell r="BT2" t="str">
            <v>AAT</v>
          </cell>
          <cell r="BU2" t="str">
            <v>PMEO</v>
          </cell>
          <cell r="BV2" t="str">
            <v>AMEO  AHMEO</v>
          </cell>
          <cell r="BW2" t="str">
            <v>MAJ CARTO + COMPTABLE</v>
          </cell>
          <cell r="BX2" t="str">
            <v>CREI</v>
          </cell>
          <cell r="BY2" t="str">
            <v>Archivage</v>
          </cell>
        </row>
        <row r="3">
          <cell r="AD3" t="str">
            <v>N° Commande</v>
          </cell>
          <cell r="AE3" t="str">
            <v>Le</v>
          </cell>
          <cell r="AF3" t="str">
            <v>CTO</v>
          </cell>
          <cell r="AG3" t="str">
            <v>Paiement</v>
          </cell>
          <cell r="AI3" t="str">
            <v>Recherche</v>
          </cell>
          <cell r="AJ3" t="str">
            <v>Obtenue</v>
          </cell>
          <cell r="AK3" t="str">
            <v>Envoie</v>
          </cell>
          <cell r="AM3" t="str">
            <v xml:space="preserve">N° </v>
          </cell>
          <cell r="AN3" t="str">
            <v xml:space="preserve">Le </v>
          </cell>
          <cell r="AO3" t="str">
            <v>Retour</v>
          </cell>
          <cell r="AP3" t="str">
            <v>FSS</v>
          </cell>
          <cell r="AQ3" t="str">
            <v xml:space="preserve">N° </v>
          </cell>
          <cell r="AR3" t="str">
            <v xml:space="preserve">Le </v>
          </cell>
          <cell r="AS3" t="str">
            <v>Retour</v>
          </cell>
          <cell r="AT3" t="str">
            <v>FSS</v>
          </cell>
          <cell r="AU3" t="str">
            <v>Reçu</v>
          </cell>
          <cell r="AV3" t="str">
            <v>Validé</v>
          </cell>
          <cell r="AX3" t="str">
            <v>Envoyée</v>
          </cell>
          <cell r="AY3" t="str">
            <v>Accordée</v>
          </cell>
          <cell r="AZ3" t="str">
            <v>Reçu</v>
          </cell>
          <cell r="BA3" t="str">
            <v>Validé</v>
          </cell>
          <cell r="BB3" t="str">
            <v>Diffusion</v>
          </cell>
          <cell r="BD3" t="str">
            <v>Envoyée</v>
          </cell>
          <cell r="BE3" t="str">
            <v>Retour</v>
          </cell>
          <cell r="BF3" t="str">
            <v>N°</v>
          </cell>
          <cell r="BG3" t="str">
            <v xml:space="preserve">Le </v>
          </cell>
          <cell r="BH3" t="str">
            <v>Livraison</v>
          </cell>
          <cell r="BI3" t="str">
            <v>Le</v>
          </cell>
          <cell r="BJ3" t="str">
            <v xml:space="preserve">Valider </v>
          </cell>
          <cell r="BK3" t="str">
            <v>N° Commande</v>
          </cell>
          <cell r="BL3" t="str">
            <v>Le</v>
          </cell>
          <cell r="BM3" t="str">
            <v>CTO</v>
          </cell>
          <cell r="BN3" t="str">
            <v>Paiement</v>
          </cell>
          <cell r="BO3" t="str">
            <v>Du</v>
          </cell>
          <cell r="BP3" t="str">
            <v>Au</v>
          </cell>
          <cell r="BQ3" t="str">
            <v>N°</v>
          </cell>
          <cell r="BR3" t="str">
            <v xml:space="preserve">Le </v>
          </cell>
        </row>
        <row r="4">
          <cell r="A4" t="str">
            <v>DB25-032648</v>
          </cell>
          <cell r="B4">
            <v>0</v>
          </cell>
          <cell r="C4" t="str">
            <v>Etude terminées 
Convention envoyées
CAMELIA validé
PV accordée
Art.Diffusé</v>
          </cell>
          <cell r="D4" t="str">
            <v>Travaux programmés 
DMEO validée
Matériels à commander
ICP en cours</v>
          </cell>
          <cell r="E4">
            <v>0</v>
          </cell>
          <cell r="F4" t="str">
            <v xml:space="preserve"> ICP à contrôler et programmée le 15 Septembre  
-&gt; CMDE MAT + Petit Matériel </v>
          </cell>
          <cell r="G4" t="str">
            <v>ST ROMAN DE CODIERE</v>
          </cell>
          <cell r="H4">
            <v>30296</v>
          </cell>
          <cell r="I4">
            <v>30440</v>
          </cell>
          <cell r="J4" t="str">
            <v>Rue Vidourle</v>
          </cell>
          <cell r="K4" t="str">
            <v>TEMPLE (30296P0006)</v>
          </cell>
          <cell r="L4" t="str">
            <v>TG</v>
          </cell>
          <cell r="M4" t="str">
            <v>SEC24</v>
          </cell>
          <cell r="P4" t="str">
            <v>EEGS EURL</v>
          </cell>
          <cell r="Q4" t="str">
            <v>EC5BJC0060</v>
          </cell>
          <cell r="R4" t="str">
            <v>ETE VALETTE</v>
          </cell>
          <cell r="S4" t="str">
            <v>EC5BAC9090</v>
          </cell>
          <cell r="X4" t="str">
            <v>LOIC RIBES</v>
          </cell>
          <cell r="Z4">
            <v>43601</v>
          </cell>
          <cell r="AA4" t="str">
            <v>ok</v>
          </cell>
          <cell r="AB4" t="str">
            <v>ok</v>
          </cell>
          <cell r="AC4">
            <v>44355</v>
          </cell>
          <cell r="AD4">
            <v>5532266774</v>
          </cell>
          <cell r="AE4">
            <v>44498</v>
          </cell>
          <cell r="AF4">
            <v>44750</v>
          </cell>
          <cell r="AG4" t="str">
            <v>ok</v>
          </cell>
          <cell r="AH4" t="str">
            <v>ok</v>
          </cell>
          <cell r="AI4" t="str">
            <v>ok</v>
          </cell>
          <cell r="AJ4" t="str">
            <v>ok</v>
          </cell>
          <cell r="AK4" t="str">
            <v>ok</v>
          </cell>
          <cell r="AL4" t="str">
            <v>X</v>
          </cell>
          <cell r="AU4">
            <v>44616</v>
          </cell>
          <cell r="AV4" t="str">
            <v>ok</v>
          </cell>
          <cell r="AW4" t="str">
            <v>X</v>
          </cell>
          <cell r="AX4" t="str">
            <v>ok</v>
          </cell>
          <cell r="AY4" t="str">
            <v>ok</v>
          </cell>
          <cell r="AZ4" t="str">
            <v>ok</v>
          </cell>
          <cell r="BA4" t="str">
            <v>ok</v>
          </cell>
          <cell r="BB4">
            <v>44757</v>
          </cell>
          <cell r="BD4">
            <v>44795</v>
          </cell>
          <cell r="BE4">
            <v>44798</v>
          </cell>
          <cell r="BI4">
            <v>44826</v>
          </cell>
          <cell r="BK4">
            <v>5532928762</v>
          </cell>
          <cell r="BL4">
            <v>44784</v>
          </cell>
          <cell r="BO4">
            <v>44929</v>
          </cell>
          <cell r="BP4">
            <v>44895</v>
          </cell>
        </row>
        <row r="5">
          <cell r="A5" t="str">
            <v>DB25/036038</v>
          </cell>
          <cell r="B5" t="str">
            <v>CMA Pte PECHEURS à Nîmes</v>
          </cell>
          <cell r="C5" t="str">
            <v>Etude en cours 
Convention en cours
Etude Amiante en cours
Géodétection en cours
CAMELIA en cours
DP à demander
PV accordée
Art.Diffusé</v>
          </cell>
          <cell r="D5" t="str">
            <v>Travaux à commander 
DMEO à faire
Matériels à commander
ICP à faire</v>
          </cell>
          <cell r="F5" t="str">
            <v>En attente retour Article 
Recherche convention pour Poste</v>
          </cell>
          <cell r="G5" t="str">
            <v>NIMES</v>
          </cell>
          <cell r="H5">
            <v>30189</v>
          </cell>
          <cell r="I5">
            <v>30000</v>
          </cell>
          <cell r="J5" t="str">
            <v>CHEMIN DES LEZARDS</v>
          </cell>
          <cell r="K5" t="str">
            <v>PECHEURS (30189P0164)</v>
          </cell>
          <cell r="L5" t="str">
            <v>TG</v>
          </cell>
          <cell r="M5" t="str">
            <v>RFO03</v>
          </cell>
          <cell r="P5" t="str">
            <v xml:space="preserve">EIFFAGE </v>
          </cell>
          <cell r="Q5" t="str">
            <v>EC5BAC0100</v>
          </cell>
          <cell r="R5" t="str">
            <v>EIFFAGE</v>
          </cell>
          <cell r="S5" t="str">
            <v>EC5BAC010C</v>
          </cell>
          <cell r="T5" t="str">
            <v>DOMOBAT</v>
          </cell>
          <cell r="U5" t="str">
            <v>EC5BQT600Y</v>
          </cell>
          <cell r="Z5">
            <v>44229</v>
          </cell>
          <cell r="AA5" t="str">
            <v>ok</v>
          </cell>
          <cell r="AB5" t="str">
            <v>ok</v>
          </cell>
          <cell r="AC5">
            <v>44278</v>
          </cell>
          <cell r="AD5">
            <v>5532084651</v>
          </cell>
          <cell r="AE5">
            <v>44278</v>
          </cell>
          <cell r="AH5">
            <v>44811</v>
          </cell>
          <cell r="AI5" t="str">
            <v xml:space="preserve">     </v>
          </cell>
          <cell r="AL5" t="str">
            <v>à faire</v>
          </cell>
          <cell r="AM5" t="str">
            <v>à faire</v>
          </cell>
          <cell r="AQ5" t="str">
            <v>à faire</v>
          </cell>
          <cell r="AY5" t="str">
            <v>ok</v>
          </cell>
          <cell r="BB5">
            <v>44562</v>
          </cell>
        </row>
        <row r="6">
          <cell r="A6" t="str">
            <v>DB25/039195</v>
          </cell>
          <cell r="B6" t="str">
            <v>CMA Renfo Poste BIR HAKEIM à Nîmes</v>
          </cell>
          <cell r="C6" t="str">
            <v>Etude en cours 
Convention en cours
Etude Amiante en cours
Géodétection en cours
CAMELIA en cours
PV à faire
Art. à faire</v>
          </cell>
          <cell r="D6" t="str">
            <v>Travaux à commander 
DMEO à faire
Matériels à commander
ICP à faire</v>
          </cell>
          <cell r="F6" t="str">
            <v xml:space="preserve">En attente retour nouveau Art.
</v>
          </cell>
          <cell r="G6" t="str">
            <v>NIMES</v>
          </cell>
          <cell r="H6">
            <v>30189</v>
          </cell>
          <cell r="I6">
            <v>30000</v>
          </cell>
          <cell r="J6" t="str">
            <v> Rue du Parc</v>
          </cell>
          <cell r="K6" t="str">
            <v>BIR HAKEIM (30189P0273)</v>
          </cell>
          <cell r="L6" t="str">
            <v>TG</v>
          </cell>
          <cell r="M6" t="str">
            <v>RFO03</v>
          </cell>
          <cell r="P6" t="str">
            <v>SIR</v>
          </cell>
          <cell r="Q6" t="str">
            <v>EC5BBC925Z</v>
          </cell>
          <cell r="R6" t="str">
            <v>SIR</v>
          </cell>
          <cell r="S6" t="str">
            <v>EC5BBC925Z</v>
          </cell>
          <cell r="T6" t="str">
            <v xml:space="preserve">DOMOBAT </v>
          </cell>
          <cell r="U6" t="str">
            <v>EC5BQT600Y</v>
          </cell>
          <cell r="V6" t="str">
            <v>SLTP</v>
          </cell>
          <cell r="W6" t="str">
            <v>EC5BJC8000</v>
          </cell>
          <cell r="Z6">
            <v>44209</v>
          </cell>
          <cell r="AA6" t="str">
            <v>ok</v>
          </cell>
          <cell r="AB6" t="str">
            <v>ok</v>
          </cell>
          <cell r="AC6">
            <v>44214</v>
          </cell>
          <cell r="AD6">
            <v>5532047157</v>
          </cell>
          <cell r="AE6" t="str">
            <v>ok</v>
          </cell>
          <cell r="AH6" t="str">
            <v>ok</v>
          </cell>
          <cell r="AI6" t="str">
            <v>ok</v>
          </cell>
          <cell r="AL6" t="str">
            <v>à faire</v>
          </cell>
          <cell r="AM6" t="str">
            <v>à faire</v>
          </cell>
          <cell r="AQ6" t="str">
            <v>à faire</v>
          </cell>
          <cell r="AW6" t="str">
            <v>X</v>
          </cell>
        </row>
        <row r="7">
          <cell r="A7" t="str">
            <v>DB25/040290</v>
          </cell>
          <cell r="B7" t="str">
            <v>CMA Renfo Pte TUILERIE à Meynes</v>
          </cell>
          <cell r="C7" t="str">
            <v>Etude terminées 
Etude Amiante payée
Géodétection payée
PV accordée
Art.Diffusé</v>
          </cell>
          <cell r="D7" t="str">
            <v>Travaux programmés 
DMEO validée
Matériels commandés
ICP en cours</v>
          </cell>
          <cell r="F7" t="str">
            <v xml:space="preserve">Coffret à remplacer par RMBT en saillie dans le mur du client -&gt; modifier sur PAT
ICP à essayer de programmer 5 Octobre + RIP   </v>
          </cell>
          <cell r="G7" t="str">
            <v>MEYNES</v>
          </cell>
          <cell r="H7">
            <v>30166</v>
          </cell>
          <cell r="I7">
            <v>30840</v>
          </cell>
          <cell r="J7" t="str">
            <v>Rue du 19 Mars 1962</v>
          </cell>
          <cell r="K7" t="str">
            <v>TUILERIE (30166P0030)
ECOLES (30166P0018)</v>
          </cell>
          <cell r="L7" t="str">
            <v>TG</v>
          </cell>
          <cell r="M7" t="str">
            <v>RFO03</v>
          </cell>
          <cell r="P7" t="str">
            <v>EIFFAGE</v>
          </cell>
          <cell r="Q7" t="str">
            <v>EC5BAC0100</v>
          </cell>
          <cell r="R7" t="str">
            <v>SIR</v>
          </cell>
          <cell r="S7" t="str">
            <v>EC5BBC925Z</v>
          </cell>
          <cell r="T7" t="str">
            <v xml:space="preserve">DOMOBAT </v>
          </cell>
          <cell r="U7" t="str">
            <v>EC5BQT600Y</v>
          </cell>
          <cell r="V7" t="str">
            <v>SLTP</v>
          </cell>
          <cell r="W7" t="str">
            <v>EC5BJC8000</v>
          </cell>
          <cell r="X7" t="str">
            <v>LABALME Bruno</v>
          </cell>
          <cell r="Z7">
            <v>44294</v>
          </cell>
          <cell r="AA7" t="str">
            <v>ok</v>
          </cell>
          <cell r="AB7" t="str">
            <v>ok</v>
          </cell>
          <cell r="AC7">
            <v>44294</v>
          </cell>
          <cell r="AD7">
            <v>5532176448</v>
          </cell>
          <cell r="AE7">
            <v>44294</v>
          </cell>
          <cell r="AF7" t="str">
            <v>ok</v>
          </cell>
          <cell r="AG7">
            <v>44817</v>
          </cell>
          <cell r="AH7" t="str">
            <v>ok</v>
          </cell>
          <cell r="AM7">
            <v>5532176448</v>
          </cell>
          <cell r="AN7">
            <v>44294</v>
          </cell>
          <cell r="AO7">
            <v>44355</v>
          </cell>
          <cell r="AP7" t="str">
            <v>ok</v>
          </cell>
          <cell r="AQ7">
            <v>5132510135</v>
          </cell>
          <cell r="AR7">
            <v>44531</v>
          </cell>
          <cell r="AS7">
            <v>44592</v>
          </cell>
          <cell r="AT7">
            <v>44629</v>
          </cell>
          <cell r="AU7" t="str">
            <v>X</v>
          </cell>
          <cell r="AW7" t="str">
            <v>X</v>
          </cell>
          <cell r="AX7">
            <v>44795</v>
          </cell>
          <cell r="AY7" t="str">
            <v>ok</v>
          </cell>
          <cell r="AZ7" t="str">
            <v>ok</v>
          </cell>
          <cell r="BA7" t="str">
            <v>ok</v>
          </cell>
          <cell r="BB7">
            <v>44509</v>
          </cell>
          <cell r="BD7">
            <v>44795</v>
          </cell>
          <cell r="BE7">
            <v>44806</v>
          </cell>
          <cell r="BF7">
            <v>6008614746</v>
          </cell>
          <cell r="BG7">
            <v>44796</v>
          </cell>
          <cell r="BH7">
            <v>44855</v>
          </cell>
          <cell r="BI7">
            <v>44839</v>
          </cell>
          <cell r="BK7">
            <v>5532929715</v>
          </cell>
          <cell r="BL7">
            <v>44784</v>
          </cell>
          <cell r="BO7">
            <v>44837</v>
          </cell>
          <cell r="BP7">
            <v>44895</v>
          </cell>
        </row>
        <row r="8">
          <cell r="A8" t="str">
            <v>DB25/041324</v>
          </cell>
          <cell r="B8" t="str">
            <v>Fils Nus Renou Pte ERNEST MATHET-T2 à Nîmes</v>
          </cell>
          <cell r="C8" t="str">
            <v>Etude terminées 
Convention envoyées
CAMELIA en cours
PV accordée
Art.Diffusé</v>
          </cell>
          <cell r="D8" t="str">
            <v>Travaux terminés payés 
DMEO validée
Matériels livrés
ICP validée</v>
          </cell>
          <cell r="F8" t="str">
            <v>CREI validé</v>
          </cell>
          <cell r="G8" t="str">
            <v>NIMES</v>
          </cell>
          <cell r="H8">
            <v>30189</v>
          </cell>
          <cell r="I8">
            <v>30000</v>
          </cell>
          <cell r="J8" t="str">
            <v>Rues J.J Rousseau - Alfred de Musset</v>
          </cell>
          <cell r="K8" t="str">
            <v>ERNEST MATHET (30189P0186)</v>
          </cell>
          <cell r="L8" t="str">
            <v>TG</v>
          </cell>
          <cell r="M8" t="str">
            <v>REM19</v>
          </cell>
          <cell r="P8" t="str">
            <v xml:space="preserve">BOUYGUES ENERGIES </v>
          </cell>
          <cell r="Q8" t="str">
            <v>EC5BAC9080</v>
          </cell>
          <cell r="R8" t="str">
            <v xml:space="preserve">BOUYGUES ENERGIES </v>
          </cell>
          <cell r="S8" t="str">
            <v>EC5BAC9080</v>
          </cell>
          <cell r="X8" t="str">
            <v>MANRESA Florian</v>
          </cell>
          <cell r="Z8">
            <v>44286</v>
          </cell>
          <cell r="AA8" t="str">
            <v>ok</v>
          </cell>
          <cell r="AB8" t="str">
            <v>ok</v>
          </cell>
          <cell r="AC8">
            <v>44286</v>
          </cell>
          <cell r="AD8">
            <v>5532166193</v>
          </cell>
          <cell r="AE8">
            <v>44286</v>
          </cell>
          <cell r="AF8">
            <v>44347</v>
          </cell>
          <cell r="AG8">
            <v>44354</v>
          </cell>
          <cell r="AH8" t="str">
            <v>ok</v>
          </cell>
          <cell r="AI8" t="str">
            <v>ok</v>
          </cell>
          <cell r="AJ8" t="str">
            <v>ok</v>
          </cell>
          <cell r="AK8" t="str">
            <v>ok</v>
          </cell>
          <cell r="AL8" t="str">
            <v>ok</v>
          </cell>
          <cell r="AW8" t="str">
            <v>X</v>
          </cell>
          <cell r="AX8">
            <v>44523</v>
          </cell>
          <cell r="AY8" t="str">
            <v>ok</v>
          </cell>
          <cell r="AZ8">
            <v>44347</v>
          </cell>
          <cell r="BA8">
            <v>44349</v>
          </cell>
          <cell r="BB8">
            <v>44349</v>
          </cell>
          <cell r="BD8">
            <v>44610</v>
          </cell>
          <cell r="BE8" t="str">
            <v>ok</v>
          </cell>
          <cell r="BF8">
            <v>6008200914</v>
          </cell>
          <cell r="BG8">
            <v>44525</v>
          </cell>
          <cell r="BH8">
            <v>44562</v>
          </cell>
          <cell r="BI8">
            <v>44593</v>
          </cell>
          <cell r="BJ8" t="str">
            <v>ok</v>
          </cell>
          <cell r="BK8">
            <v>5532604049</v>
          </cell>
          <cell r="BL8">
            <v>44525</v>
          </cell>
          <cell r="BM8">
            <v>44651</v>
          </cell>
          <cell r="BN8">
            <v>44719</v>
          </cell>
          <cell r="BO8">
            <v>44613</v>
          </cell>
          <cell r="BP8">
            <v>44631</v>
          </cell>
          <cell r="BQ8">
            <v>6008365992</v>
          </cell>
          <cell r="BR8">
            <v>44623</v>
          </cell>
          <cell r="BT8">
            <v>44623</v>
          </cell>
          <cell r="BU8">
            <v>44684</v>
          </cell>
          <cell r="BV8">
            <v>44684</v>
          </cell>
          <cell r="BW8" t="str">
            <v>ok</v>
          </cell>
          <cell r="BX8">
            <v>44782</v>
          </cell>
        </row>
        <row r="9">
          <cell r="A9" t="str">
            <v>DB25/041427</v>
          </cell>
          <cell r="B9" t="str">
            <v>Fils Nus Renou Pte PEPIN à Pont St Esprit</v>
          </cell>
          <cell r="C9" t="str">
            <v>Etude en cours 
Convention en cours
Etude Amiante en cours
Géodétection en cours
CAMELIA à valider
PV à faire
Art. à valider</v>
          </cell>
          <cell r="D9" t="str">
            <v>Travaux à commander 
DMEO à faire
Matériels à commander
ICP à faire</v>
          </cell>
          <cell r="F9" t="str">
            <v xml:space="preserve">PB Carto 2 Ras BT support 4C + Convention T70² Al entre 8 et 8C + Retour Article TOPO ETUDE </v>
          </cell>
          <cell r="G9" t="str">
            <v>PONT ST ESPRIT</v>
          </cell>
          <cell r="H9">
            <v>30202</v>
          </cell>
          <cell r="I9">
            <v>30130</v>
          </cell>
          <cell r="J9" t="str">
            <v>Avenue Gaston Doumergue</v>
          </cell>
          <cell r="K9" t="str">
            <v>PEPIN (30202P0046)</v>
          </cell>
          <cell r="L9" t="str">
            <v>TG</v>
          </cell>
          <cell r="M9" t="str">
            <v>REM19</v>
          </cell>
          <cell r="P9" t="str">
            <v>SARE SAS</v>
          </cell>
          <cell r="Q9" t="str">
            <v>EC5BAC9100</v>
          </cell>
          <cell r="R9" t="str">
            <v>SARE SAS</v>
          </cell>
          <cell r="S9" t="str">
            <v>EC5BAC9100</v>
          </cell>
          <cell r="Z9">
            <v>44285</v>
          </cell>
          <cell r="AA9" t="str">
            <v>ok</v>
          </cell>
          <cell r="AB9" t="str">
            <v>ok</v>
          </cell>
          <cell r="AC9">
            <v>44286</v>
          </cell>
          <cell r="AD9">
            <v>5532166113</v>
          </cell>
          <cell r="AE9">
            <v>44286</v>
          </cell>
          <cell r="AH9" t="str">
            <v>ok</v>
          </cell>
          <cell r="AI9" t="str">
            <v>en cours</v>
          </cell>
          <cell r="AM9" t="str">
            <v>?</v>
          </cell>
          <cell r="AQ9" t="str">
            <v>?</v>
          </cell>
          <cell r="AU9" t="str">
            <v>ok</v>
          </cell>
          <cell r="AW9" t="str">
            <v>X</v>
          </cell>
          <cell r="AZ9" t="str">
            <v>ok</v>
          </cell>
        </row>
        <row r="10">
          <cell r="A10" t="str">
            <v>DB25/045151</v>
          </cell>
          <cell r="B10" t="str">
            <v>CMA Renfo Poste MAIRIE à St Gilles</v>
          </cell>
          <cell r="C10" t="str">
            <v>Etude en cours 
Convention envoyées
PV en cours
Art.Diffusé</v>
          </cell>
          <cell r="D10" t="str">
            <v>Travaux programmés 
DMEO en cours
Matériels à commander
ICP en cours</v>
          </cell>
          <cell r="F10" t="str">
            <v>SIR a bien posé un fourreau en attente.
DMEO en attente retour BEX
ICP à controler par FRED
CMDE TRAVAUX Fait
PV fait
Répondre au mail</v>
          </cell>
          <cell r="G10" t="str">
            <v>ST GILLES</v>
          </cell>
          <cell r="H10">
            <v>30258</v>
          </cell>
          <cell r="I10">
            <v>30800</v>
          </cell>
          <cell r="J10" t="str">
            <v>Rue Victor Hugo</v>
          </cell>
          <cell r="K10" t="str">
            <v>MAIRIE (30258P0002)</v>
          </cell>
          <cell r="L10" t="str">
            <v>TG</v>
          </cell>
          <cell r="M10" t="str">
            <v>RFO03</v>
          </cell>
          <cell r="P10" t="str">
            <v>EGGS EURL</v>
          </cell>
          <cell r="Q10" t="str">
            <v>EC5BJC0060</v>
          </cell>
          <cell r="R10" t="str">
            <v>SARE SAS</v>
          </cell>
          <cell r="S10" t="str">
            <v>EC5BAC9100</v>
          </cell>
          <cell r="T10" t="str">
            <v>SIR</v>
          </cell>
          <cell r="Z10">
            <v>44460</v>
          </cell>
          <cell r="AA10" t="str">
            <v>ok</v>
          </cell>
          <cell r="AB10" t="str">
            <v>ok</v>
          </cell>
          <cell r="AC10">
            <v>44462</v>
          </cell>
          <cell r="AD10">
            <v>5532416351</v>
          </cell>
          <cell r="AE10">
            <v>44462</v>
          </cell>
          <cell r="AF10">
            <v>44742</v>
          </cell>
          <cell r="AG10">
            <v>44742</v>
          </cell>
          <cell r="AH10" t="str">
            <v>ok</v>
          </cell>
          <cell r="AI10" t="str">
            <v>ok</v>
          </cell>
          <cell r="AJ10" t="str">
            <v>ok</v>
          </cell>
          <cell r="AK10" t="str">
            <v>ok</v>
          </cell>
          <cell r="AL10" t="str">
            <v>ok</v>
          </cell>
          <cell r="AU10" t="str">
            <v>X</v>
          </cell>
          <cell r="AW10" t="str">
            <v>X</v>
          </cell>
          <cell r="AX10">
            <v>44817</v>
          </cell>
          <cell r="AZ10">
            <v>44670</v>
          </cell>
          <cell r="BA10">
            <v>44755</v>
          </cell>
          <cell r="BB10">
            <v>44755</v>
          </cell>
          <cell r="BD10">
            <v>44813</v>
          </cell>
          <cell r="BI10">
            <v>44845</v>
          </cell>
          <cell r="BK10" t="str">
            <v>SARE SAS : 5532967121
SIR : 5532967452</v>
          </cell>
          <cell r="BL10">
            <v>44816</v>
          </cell>
          <cell r="BO10">
            <v>44851</v>
          </cell>
          <cell r="BP10">
            <v>44911</v>
          </cell>
        </row>
        <row r="11">
          <cell r="A11" t="str">
            <v>DB25/045504</v>
          </cell>
          <cell r="B11" t="str">
            <v>CMA Renfo Poste BARAQUES à Codognan</v>
          </cell>
          <cell r="C11" t="str">
            <v>Etude en cours 
Convention en cours
Etude Amiante en cours
Géodétection en cours
CAMELIA en cours
PV à faire
Art. à faire</v>
          </cell>
          <cell r="D11" t="str">
            <v>Travaux à commander 
DMEO à faire
Matériels à commander
ICP à faire</v>
          </cell>
          <cell r="F11" t="str">
            <v>Rdv le 4 Octobre avec Dorian -&gt; à confirmer par Dorian.</v>
          </cell>
          <cell r="G11" t="str">
            <v>CODOGNAN</v>
          </cell>
          <cell r="H11">
            <v>30083</v>
          </cell>
          <cell r="I11">
            <v>30800</v>
          </cell>
          <cell r="J11" t="str">
            <v>Route d'Aimargues</v>
          </cell>
          <cell r="K11" t="str">
            <v>EAUX (30083P0002)
BARAQUES (300083P0019)</v>
          </cell>
          <cell r="L11" t="str">
            <v>TG</v>
          </cell>
          <cell r="M11" t="str">
            <v>RFO03</v>
          </cell>
          <cell r="P11" t="str">
            <v>EGGS EURL</v>
          </cell>
          <cell r="Q11" t="str">
            <v>EC5BJC0060</v>
          </cell>
          <cell r="R11" t="str">
            <v>SARE SAS</v>
          </cell>
          <cell r="S11" t="str">
            <v>EC5BAC9100</v>
          </cell>
          <cell r="Z11">
            <v>44462</v>
          </cell>
          <cell r="AA11" t="str">
            <v>ok</v>
          </cell>
          <cell r="AB11" t="str">
            <v>ok</v>
          </cell>
          <cell r="AC11">
            <v>44462</v>
          </cell>
          <cell r="AD11">
            <v>5532416391</v>
          </cell>
          <cell r="AE11">
            <v>44462</v>
          </cell>
          <cell r="AH11" t="str">
            <v>ok</v>
          </cell>
          <cell r="AI11" t="str">
            <v>ok</v>
          </cell>
          <cell r="AM11" t="str">
            <v>?</v>
          </cell>
          <cell r="AQ11" t="str">
            <v>?</v>
          </cell>
          <cell r="AW11" t="str">
            <v>X</v>
          </cell>
        </row>
        <row r="12">
          <cell r="A12" t="str">
            <v>DB25/045745</v>
          </cell>
          <cell r="B12" t="str">
            <v>CMA Renfo Poste ARBOUSIERS à Nîmes</v>
          </cell>
          <cell r="C12" t="str">
            <v>Etude terminées 
Convention envoyées
Etude Amiante payée
Géodétection payée
CAMELIA validé
PV accordée
Art.Diffusé</v>
          </cell>
          <cell r="D12" t="str">
            <v>Travaux programmés 
DMEO validée
Matériels commandés
ICP en cours</v>
          </cell>
          <cell r="F12" t="str">
            <v>Demander Liste Petit Matériel pour commande</v>
          </cell>
          <cell r="G12" t="str">
            <v>NIMES</v>
          </cell>
          <cell r="H12">
            <v>30189</v>
          </cell>
          <cell r="I12">
            <v>30000</v>
          </cell>
          <cell r="J12" t="str">
            <v>Impasse du cade</v>
          </cell>
          <cell r="K12" t="str">
            <v>ARBOUSIERS (30189P0143)</v>
          </cell>
          <cell r="L12" t="str">
            <v>TG</v>
          </cell>
          <cell r="M12" t="str">
            <v>RFO03</v>
          </cell>
          <cell r="N12">
            <v>26</v>
          </cell>
          <cell r="O12" t="str">
            <v xml:space="preserve"> 30/12/22</v>
          </cell>
          <cell r="P12" t="str">
            <v>BE TECH SUD</v>
          </cell>
          <cell r="Q12" t="str">
            <v>EC5BJC0050</v>
          </cell>
          <cell r="R12" t="str">
            <v>EIFFAGE</v>
          </cell>
          <cell r="S12" t="str">
            <v>EC5BAC0100</v>
          </cell>
          <cell r="T12" t="str">
            <v>DOMOBAT</v>
          </cell>
          <cell r="U12" t="str">
            <v>EC5BQT600Y</v>
          </cell>
          <cell r="X12" t="str">
            <v>MANRESA Florian</v>
          </cell>
          <cell r="Z12">
            <v>44462</v>
          </cell>
          <cell r="AA12" t="str">
            <v>ok</v>
          </cell>
          <cell r="AB12">
            <v>44715</v>
          </cell>
          <cell r="AC12">
            <v>44462</v>
          </cell>
          <cell r="AD12">
            <v>5532438088</v>
          </cell>
          <cell r="AE12">
            <v>44648</v>
          </cell>
          <cell r="AF12">
            <v>44715</v>
          </cell>
          <cell r="AG12">
            <v>44719</v>
          </cell>
          <cell r="AH12" t="str">
            <v>ok</v>
          </cell>
          <cell r="AI12" t="str">
            <v>ok</v>
          </cell>
          <cell r="AJ12" t="str">
            <v>ok</v>
          </cell>
          <cell r="AK12">
            <v>44608</v>
          </cell>
          <cell r="AL12" t="str">
            <v>ok</v>
          </cell>
          <cell r="AM12">
            <v>5532703700</v>
          </cell>
          <cell r="AN12">
            <v>44648</v>
          </cell>
          <cell r="AO12">
            <v>44701</v>
          </cell>
          <cell r="AP12">
            <v>44817</v>
          </cell>
          <cell r="AQ12">
            <v>5532669660</v>
          </cell>
          <cell r="AR12">
            <v>44627</v>
          </cell>
          <cell r="AS12">
            <v>44645</v>
          </cell>
          <cell r="AT12">
            <v>44648</v>
          </cell>
          <cell r="AU12" t="str">
            <v>ok</v>
          </cell>
          <cell r="AV12" t="str">
            <v>ok</v>
          </cell>
          <cell r="AW12" t="str">
            <v>X</v>
          </cell>
          <cell r="AX12">
            <v>44729</v>
          </cell>
          <cell r="AY12">
            <v>44781</v>
          </cell>
          <cell r="AZ12">
            <v>44670</v>
          </cell>
          <cell r="BA12">
            <v>44645</v>
          </cell>
          <cell r="BB12">
            <v>44645</v>
          </cell>
          <cell r="BD12">
            <v>44734</v>
          </cell>
          <cell r="BE12">
            <v>44741</v>
          </cell>
          <cell r="BF12">
            <v>6008643772</v>
          </cell>
          <cell r="BG12">
            <v>44817</v>
          </cell>
          <cell r="BI12">
            <v>44819</v>
          </cell>
          <cell r="BK12">
            <v>5532836541</v>
          </cell>
          <cell r="BL12">
            <v>44730</v>
          </cell>
          <cell r="BO12">
            <v>44837</v>
          </cell>
          <cell r="BP12">
            <v>44925</v>
          </cell>
        </row>
        <row r="13">
          <cell r="A13" t="str">
            <v>DB25/046296</v>
          </cell>
          <cell r="B13" t="str">
            <v>Fils Nus Renou Poste PINS à Bouillargues</v>
          </cell>
          <cell r="C13" t="str">
            <v>Etude en cours 
Convention en cours
CAMELIA en cours
PV à faire
Art. à faire</v>
          </cell>
          <cell r="D13" t="str">
            <v>Travaux à commander 
DMEO à faire
Matériels à commander
ICP à faire</v>
          </cell>
          <cell r="F13" t="str">
            <v xml:space="preserve">CMDE Etude Fait -
 Trouver une date de rdv </v>
          </cell>
          <cell r="G13" t="str">
            <v>BOUILLARGUES</v>
          </cell>
          <cell r="H13">
            <v>30047</v>
          </cell>
          <cell r="I13">
            <v>30230</v>
          </cell>
          <cell r="J13" t="str">
            <v>Avenue de Camargue</v>
          </cell>
          <cell r="K13" t="str">
            <v>PINS (30047P0057)</v>
          </cell>
          <cell r="L13" t="str">
            <v>TG</v>
          </cell>
          <cell r="M13" t="str">
            <v>REM19</v>
          </cell>
          <cell r="P13" t="str">
            <v>EIFFAGE</v>
          </cell>
          <cell r="Q13" t="str">
            <v>EC5BBC3820</v>
          </cell>
          <cell r="R13" t="str">
            <v>EIFFAGE</v>
          </cell>
          <cell r="S13" t="str">
            <v>EC5BBC3820</v>
          </cell>
          <cell r="Z13">
            <v>44719</v>
          </cell>
          <cell r="AA13" t="str">
            <v>ok</v>
          </cell>
          <cell r="AB13" t="str">
            <v>ok</v>
          </cell>
          <cell r="AC13">
            <v>44746</v>
          </cell>
          <cell r="AD13">
            <v>5532867262</v>
          </cell>
          <cell r="AE13">
            <v>44746</v>
          </cell>
          <cell r="AI13" t="str">
            <v xml:space="preserve">               </v>
          </cell>
          <cell r="AW13" t="str">
            <v>X</v>
          </cell>
        </row>
        <row r="14">
          <cell r="A14" t="str">
            <v>DB25/048904</v>
          </cell>
          <cell r="B14" t="str">
            <v>Renfo Pte MILHAUD CHAUX à Milhaud</v>
          </cell>
          <cell r="C14" t="str">
            <v>Etude en cours 
Convention en cours
CAMELIA en cours
PV à faire
Art. à faire</v>
          </cell>
          <cell r="D14" t="str">
            <v>Travaux à commander 
DMEO à faire
Matériels à commander
ICP à faire</v>
          </cell>
          <cell r="F14" t="str">
            <v>En attente retour Article</v>
          </cell>
          <cell r="G14" t="str">
            <v>MILHAUD</v>
          </cell>
          <cell r="H14">
            <v>30169</v>
          </cell>
          <cell r="I14">
            <v>30540</v>
          </cell>
          <cell r="J14" t="str">
            <v>Chemin du Pieds Nieux</v>
          </cell>
          <cell r="K14" t="str">
            <v>MILHAUD CHAUX (30169P0020)</v>
          </cell>
          <cell r="L14" t="str">
            <v>TG</v>
          </cell>
          <cell r="M14" t="str">
            <v>RFO03</v>
          </cell>
          <cell r="P14" t="str">
            <v>SPIE</v>
          </cell>
          <cell r="Q14" t="str">
            <v>EC5BBC3830</v>
          </cell>
          <cell r="R14" t="str">
            <v>SPIE</v>
          </cell>
          <cell r="S14" t="str">
            <v>EC5BBC3830</v>
          </cell>
          <cell r="Z14">
            <v>44734</v>
          </cell>
          <cell r="AA14" t="str">
            <v>ok</v>
          </cell>
          <cell r="AB14" t="str">
            <v>ok</v>
          </cell>
          <cell r="AC14">
            <v>44746</v>
          </cell>
          <cell r="AD14">
            <v>5532867129</v>
          </cell>
          <cell r="AE14">
            <v>44746</v>
          </cell>
          <cell r="AI14" t="str">
            <v>X</v>
          </cell>
          <cell r="AW14" t="str">
            <v>X</v>
          </cell>
        </row>
        <row r="16">
          <cell r="F16" t="str">
            <v>:</v>
          </cell>
        </row>
      </sheetData>
      <sheetData sheetId="1">
        <row r="1">
          <cell r="C1" t="str">
            <v>DB25-032648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C38" sqref="C38"/>
    </sheetView>
  </sheetViews>
  <sheetFormatPr baseColWidth="10" defaultRowHeight="15" x14ac:dyDescent="0.25"/>
  <cols>
    <col min="1" max="1" width="13.28515625" customWidth="1"/>
    <col min="2" max="2" width="15.7109375" customWidth="1"/>
    <col min="3" max="3" width="21.7109375" customWidth="1"/>
    <col min="4" max="4" width="20.5703125" customWidth="1"/>
    <col min="5" max="5" width="18.5703125" customWidth="1"/>
  </cols>
  <sheetData>
    <row r="1" spans="1:5" ht="21" x14ac:dyDescent="0.35">
      <c r="B1" s="2" t="s">
        <v>0</v>
      </c>
      <c r="C1" s="2"/>
      <c r="D1" s="2"/>
      <c r="E1" s="2"/>
    </row>
    <row r="2" spans="1:5" x14ac:dyDescent="0.25">
      <c r="B2" s="1" t="s">
        <v>1</v>
      </c>
      <c r="C2" s="1" t="s">
        <v>4</v>
      </c>
      <c r="D2" s="1" t="s">
        <v>5</v>
      </c>
      <c r="E2" s="1" t="s">
        <v>6</v>
      </c>
    </row>
    <row r="3" spans="1:5" x14ac:dyDescent="0.25">
      <c r="A3" t="s">
        <v>14</v>
      </c>
      <c r="B3">
        <f ca="1">INDIRECT("'" &amp; SUBSTITUTE($A3,"'","''") &amp; "'!B" &amp; COLUMN('N°_d''affaire_1'!B2))</f>
        <v>0</v>
      </c>
      <c r="C3" cm="1">
        <f t="array" aca="1" ref="C3" ca="1">INDIRECT("'" &amp; SUBSTITUTE($A3,"'","''") &amp; "'!B" &amp; COLUMN())</f>
        <v>0</v>
      </c>
      <c r="D3" cm="1">
        <f t="array" aca="1" ref="D3" ca="1">INDIRECT("'" &amp; SUBSTITUTE($A3,"'","''") &amp; "'!B" &amp; COLUMN())</f>
        <v>0</v>
      </c>
      <c r="E3" cm="1">
        <f t="array" aca="1" ref="E3" ca="1">INDIRECT("'" &amp; SUBSTITUTE($A3,"'","''") &amp; "'!B" &amp; COLUMN())</f>
        <v>0</v>
      </c>
    </row>
    <row r="4" spans="1:5" x14ac:dyDescent="0.25">
      <c r="A4" t="s">
        <v>2</v>
      </c>
      <c r="B4" t="e" cm="1">
        <f t="array" aca="1" ref="B4" ca="1">INDIRECT("'" &amp; SUBSTITUTE($A4,"'","''") &amp; "'!B" &amp; COLUMN())</f>
        <v>#REF!</v>
      </c>
      <c r="C4" t="e" cm="1">
        <f t="array" aca="1" ref="C4" ca="1">INDIRECT("'" &amp; SUBSTITUTE($A4,"'","''") &amp; "'!B" &amp; COLUMN())</f>
        <v>#REF!</v>
      </c>
      <c r="D4" t="e" cm="1">
        <f t="array" aca="1" ref="D4" ca="1">INDIRECT("'" &amp; SUBSTITUTE($A4,"'","''") &amp; "'!B" &amp; COLUMN())</f>
        <v>#REF!</v>
      </c>
      <c r="E4" t="e" cm="1">
        <f t="array" aca="1" ref="E4" ca="1">INDIRECT("'" &amp; SUBSTITUTE($A4,"'","''") &amp; "'!B" &amp; COLUMN())</f>
        <v>#REF!</v>
      </c>
    </row>
    <row r="5" spans="1:5" x14ac:dyDescent="0.25">
      <c r="A5" t="s">
        <v>3</v>
      </c>
      <c r="B5" t="e" cm="1">
        <f t="array" aca="1" ref="B5" ca="1">INDIRECT("'" &amp; SUBSTITUTE($A5,"'","''") &amp; "'!B" &amp; COLUMN())</f>
        <v>#REF!</v>
      </c>
      <c r="C5" t="e" cm="1">
        <f t="array" aca="1" ref="C5" ca="1">INDIRECT("'" &amp; SUBSTITUTE($A5,"'","''") &amp; "'!B" &amp; COLUMN())</f>
        <v>#REF!</v>
      </c>
      <c r="D5" t="e" cm="1">
        <f t="array" aca="1" ref="D5" ca="1">INDIRECT("'" &amp; SUBSTITUTE($A5,"'","''") &amp; "'!B" &amp; COLUMN())</f>
        <v>#REF!</v>
      </c>
      <c r="E5" t="e" cm="1">
        <f t="array" aca="1" ref="E5" ca="1">INDIRECT("'" &amp; SUBSTITUTE($A5,"'","''") &amp; "'!B" &amp; COLUMN())</f>
        <v>#REF!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workbookViewId="0">
      <selection activeCell="A21" sqref="A21"/>
    </sheetView>
  </sheetViews>
  <sheetFormatPr baseColWidth="10" defaultRowHeight="15" x14ac:dyDescent="0.25"/>
  <cols>
    <col min="1" max="1" width="7" customWidth="1"/>
    <col min="2" max="2" width="4.5703125" customWidth="1"/>
  </cols>
  <sheetData>
    <row r="1" spans="1:12" ht="15.75" thickTop="1" x14ac:dyDescent="0.25">
      <c r="A1" s="33" t="str">
        <f>C1</f>
        <v>N°_d'affaire_1</v>
      </c>
      <c r="B1" s="4"/>
      <c r="C1" s="32" t="s">
        <v>14</v>
      </c>
      <c r="D1" s="31"/>
      <c r="E1" s="30"/>
      <c r="F1" s="29" t="s">
        <v>16</v>
      </c>
      <c r="G1" s="28"/>
      <c r="H1" s="28"/>
      <c r="I1" s="27" t="s">
        <v>12</v>
      </c>
      <c r="J1" s="27" t="s">
        <v>17</v>
      </c>
      <c r="K1" s="27" t="s">
        <v>11</v>
      </c>
      <c r="L1" s="27" t="s">
        <v>17</v>
      </c>
    </row>
    <row r="2" spans="1:12" ht="15.75" thickBot="1" x14ac:dyDescent="0.3">
      <c r="A2" s="10"/>
      <c r="B2" s="4"/>
      <c r="C2" s="26"/>
      <c r="D2" s="25"/>
      <c r="E2" s="24"/>
      <c r="F2" s="23"/>
      <c r="G2" s="22"/>
      <c r="H2" s="22"/>
      <c r="I2" s="21"/>
      <c r="J2" s="21"/>
      <c r="K2" s="5"/>
      <c r="L2" s="5"/>
    </row>
    <row r="3" spans="1:12" ht="16.5" thickTop="1" thickBot="1" x14ac:dyDescent="0.3">
      <c r="A3" s="10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18.75" x14ac:dyDescent="0.25">
      <c r="A4" s="10"/>
      <c r="B4" s="4"/>
      <c r="C4" s="20" t="s">
        <v>10</v>
      </c>
      <c r="D4" s="19"/>
      <c r="E4" s="18" t="s">
        <v>13</v>
      </c>
      <c r="F4" s="17"/>
      <c r="G4" s="17"/>
      <c r="H4" s="17"/>
      <c r="I4" s="17"/>
      <c r="J4" s="17"/>
      <c r="K4" s="17"/>
      <c r="L4" s="16"/>
    </row>
    <row r="5" spans="1:12" ht="18.75" x14ac:dyDescent="0.25">
      <c r="A5" s="10"/>
      <c r="B5" s="4"/>
      <c r="C5" s="15" t="s">
        <v>9</v>
      </c>
      <c r="D5" s="14"/>
      <c r="E5" s="13" t="s">
        <v>13</v>
      </c>
      <c r="F5" s="12"/>
      <c r="G5" s="12"/>
      <c r="H5" s="12"/>
      <c r="I5" s="12"/>
      <c r="J5" s="12"/>
      <c r="K5" s="12"/>
      <c r="L5" s="11"/>
    </row>
    <row r="6" spans="1:12" ht="18.75" x14ac:dyDescent="0.25">
      <c r="A6" s="10"/>
      <c r="B6" s="4"/>
      <c r="C6" s="15" t="s">
        <v>8</v>
      </c>
      <c r="D6" s="14"/>
      <c r="E6" s="13" t="s">
        <v>13</v>
      </c>
      <c r="F6" s="12"/>
      <c r="G6" s="12"/>
      <c r="H6" s="12"/>
      <c r="I6" s="12"/>
      <c r="J6" s="12"/>
      <c r="K6" s="12"/>
      <c r="L6" s="11"/>
    </row>
    <row r="7" spans="1:12" ht="16.5" thickBot="1" x14ac:dyDescent="0.3">
      <c r="A7" s="10"/>
      <c r="B7" s="4"/>
      <c r="C7" s="9" t="s">
        <v>7</v>
      </c>
      <c r="D7" s="6"/>
      <c r="E7" s="8" t="s">
        <v>13</v>
      </c>
      <c r="F7" s="7"/>
      <c r="G7" s="6"/>
      <c r="H7" s="41" t="s">
        <v>15</v>
      </c>
      <c r="I7" s="42"/>
      <c r="J7" s="41" t="str">
        <f>"MES "&amp; INDEX([1]Synthèse!A:CA,MATCH('[1]DB25-032648'!C1,[1]Synthèse!A:A,0),15)</f>
        <v xml:space="preserve">MES </v>
      </c>
      <c r="K7" s="42"/>
      <c r="L7" s="43"/>
    </row>
    <row r="8" spans="1:12" ht="15.75" thickBot="1" x14ac:dyDescent="0.3">
      <c r="A8" s="5"/>
      <c r="B8" s="4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2" ht="16.5" thickTop="1" thickBot="1" x14ac:dyDescent="0.3">
      <c r="A9" s="4"/>
    </row>
    <row r="10" spans="1:12" ht="15.75" thickTop="1" x14ac:dyDescent="0.25">
      <c r="A10" s="34" t="s">
        <v>16</v>
      </c>
    </row>
    <row r="11" spans="1:12" x14ac:dyDescent="0.25">
      <c r="A11" s="35"/>
    </row>
    <row r="12" spans="1:12" x14ac:dyDescent="0.25">
      <c r="A12" s="35"/>
    </row>
    <row r="13" spans="1:12" x14ac:dyDescent="0.25">
      <c r="A13" s="35"/>
    </row>
    <row r="14" spans="1:12" x14ac:dyDescent="0.25">
      <c r="A14" s="35"/>
    </row>
    <row r="15" spans="1:12" x14ac:dyDescent="0.25">
      <c r="A15" s="35"/>
    </row>
    <row r="16" spans="1:12" x14ac:dyDescent="0.25">
      <c r="A16" s="35"/>
    </row>
    <row r="17" spans="1:1" x14ac:dyDescent="0.25">
      <c r="A17" s="35"/>
    </row>
    <row r="18" spans="1:1" x14ac:dyDescent="0.25">
      <c r="A18" s="35"/>
    </row>
    <row r="19" spans="1:1" x14ac:dyDescent="0.25">
      <c r="A19" s="35"/>
    </row>
    <row r="20" spans="1:1" ht="15.75" thickBot="1" x14ac:dyDescent="0.3">
      <c r="A20" s="36"/>
    </row>
    <row r="21" spans="1:1" ht="16.5" thickTop="1" thickBot="1" x14ac:dyDescent="0.3">
      <c r="A21" s="37"/>
    </row>
    <row r="22" spans="1:1" ht="15.75" thickTop="1" x14ac:dyDescent="0.25">
      <c r="A22" s="38" t="s">
        <v>13</v>
      </c>
    </row>
    <row r="23" spans="1:1" x14ac:dyDescent="0.25">
      <c r="A23" s="39"/>
    </row>
    <row r="24" spans="1:1" x14ac:dyDescent="0.25">
      <c r="A24" s="39"/>
    </row>
    <row r="25" spans="1:1" x14ac:dyDescent="0.25">
      <c r="A25" s="39"/>
    </row>
    <row r="26" spans="1:1" x14ac:dyDescent="0.25">
      <c r="A26" s="39"/>
    </row>
    <row r="27" spans="1:1" x14ac:dyDescent="0.25">
      <c r="A27" s="39"/>
    </row>
    <row r="28" spans="1:1" x14ac:dyDescent="0.25">
      <c r="A28" s="39"/>
    </row>
    <row r="29" spans="1:1" x14ac:dyDescent="0.25">
      <c r="A29" s="39"/>
    </row>
    <row r="30" spans="1:1" x14ac:dyDescent="0.25">
      <c r="A30" s="39"/>
    </row>
    <row r="31" spans="1:1" x14ac:dyDescent="0.25">
      <c r="A31" s="39"/>
    </row>
    <row r="32" spans="1:1" x14ac:dyDescent="0.25">
      <c r="A32" s="39"/>
    </row>
    <row r="33" spans="1:1" x14ac:dyDescent="0.25">
      <c r="A33" s="39"/>
    </row>
    <row r="34" spans="1:1" x14ac:dyDescent="0.25">
      <c r="A34" s="39"/>
    </row>
    <row r="35" spans="1:1" x14ac:dyDescent="0.25">
      <c r="A35" s="39"/>
    </row>
    <row r="36" spans="1:1" x14ac:dyDescent="0.25">
      <c r="A36" s="39"/>
    </row>
    <row r="37" spans="1:1" x14ac:dyDescent="0.25">
      <c r="A37" s="39"/>
    </row>
    <row r="38" spans="1:1" x14ac:dyDescent="0.25">
      <c r="A38" s="39"/>
    </row>
    <row r="39" spans="1:1" x14ac:dyDescent="0.25">
      <c r="A39" s="39"/>
    </row>
    <row r="40" spans="1:1" x14ac:dyDescent="0.25">
      <c r="A40" s="39"/>
    </row>
    <row r="41" spans="1:1" x14ac:dyDescent="0.25">
      <c r="A41" s="39"/>
    </row>
    <row r="42" spans="1:1" x14ac:dyDescent="0.25">
      <c r="A42" s="39"/>
    </row>
    <row r="43" spans="1:1" x14ac:dyDescent="0.25">
      <c r="A43" s="39"/>
    </row>
    <row r="44" spans="1:1" ht="15.75" thickBot="1" x14ac:dyDescent="0.3">
      <c r="A44" s="40"/>
    </row>
    <row r="45" spans="1:1" ht="15.75" thickTop="1" x14ac:dyDescent="0.25"/>
  </sheetData>
  <mergeCells count="17">
    <mergeCell ref="A10:A20"/>
    <mergeCell ref="A22:A44"/>
    <mergeCell ref="L1:L2"/>
    <mergeCell ref="E7:G7"/>
    <mergeCell ref="A1:A8"/>
    <mergeCell ref="C1:E2"/>
    <mergeCell ref="F1:H2"/>
    <mergeCell ref="I1:I2"/>
    <mergeCell ref="E4:L4"/>
    <mergeCell ref="E5:L5"/>
    <mergeCell ref="E6:L6"/>
    <mergeCell ref="C7:D7"/>
    <mergeCell ref="J1:J2"/>
    <mergeCell ref="C4:D4"/>
    <mergeCell ref="C5:D5"/>
    <mergeCell ref="C6:D6"/>
    <mergeCell ref="K1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N°_d'affaire_1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CARAYON Ruben</dc:creator>
  <cp:lastModifiedBy>CARAYON Ruben</cp:lastModifiedBy>
  <dcterms:created xsi:type="dcterms:W3CDTF">2022-09-14T07:44:56Z</dcterms:created>
  <dcterms:modified xsi:type="dcterms:W3CDTF">2022-09-14T09:38:28Z</dcterms:modified>
</cp:coreProperties>
</file>