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drawings/drawing2.xml" ContentType="application/vnd.openxmlformats-officedocument.drawing+xml"/>
  <Override PartName="/xl/ctrlProps/ctrlProp2.xml" ContentType="application/vnd.ms-excel.controlproperties+xml"/>
  <Override PartName="/xl/tables/table3.xml" ContentType="application/vnd.openxmlformats-officedocument.spreadsheetml.table+xml"/>
  <Override PartName="/xl/drawings/drawing3.xml" ContentType="application/vnd.openxmlformats-officedocument.drawing+xml"/>
  <Override PartName="/xl/ctrlProps/ctrlProp3.xml" ContentType="application/vnd.ms-excel.controlproperties+xml"/>
  <Override PartName="/xl/tables/table4.xml" ContentType="application/vnd.openxmlformats-officedocument.spreadsheetml.table+xml"/>
  <Override PartName="/xl/drawings/drawing4.xml" ContentType="application/vnd.openxmlformats-officedocument.drawing+xml"/>
  <Override PartName="/xl/ctrlProps/ctrlProp4.xml" ContentType="application/vnd.ms-excel.controlproperties+xml"/>
  <Override PartName="/xl/tables/table5.xml" ContentType="application/vnd.openxmlformats-officedocument.spreadsheetml.table+xml"/>
  <Override PartName="/xl/drawings/drawing5.xml" ContentType="application/vnd.openxmlformats-officedocument.drawing+xml"/>
  <Override PartName="/xl/ctrlProps/ctrlProp5.xml" ContentType="application/vnd.ms-excel.controlproperties+xml"/>
  <Override PartName="/xl/tables/table6.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codeName="{AE6600E7-7A62-396C-DE95-9942FA9DD81E}"/>
  <workbookPr codeName="ThisWorkbook"/>
  <mc:AlternateContent xmlns:mc="http://schemas.openxmlformats.org/markup-compatibility/2006">
    <mc:Choice Requires="x15">
      <x15ac:absPath xmlns:x15ac="http://schemas.microsoft.com/office/spreadsheetml/2010/11/ac" url="C:\Users\ASUS\Downloads\"/>
    </mc:Choice>
  </mc:AlternateContent>
  <xr:revisionPtr revIDLastSave="0" documentId="13_ncr:1_{D4FA772D-7C7B-40A0-BAD8-681192A9B257}" xr6:coauthVersionLast="47" xr6:coauthVersionMax="47" xr10:uidLastSave="{00000000-0000-0000-0000-000000000000}"/>
  <bookViews>
    <workbookView xWindow="5745" yWindow="1665" windowWidth="23055" windowHeight="13935" activeTab="3" xr2:uid="{00000000-000D-0000-FFFF-FFFF00000000}"/>
  </bookViews>
  <sheets>
    <sheet name="Informations de contact client" sheetId="1" r:id="rId1"/>
    <sheet name="Prochains_rendez-vous" sheetId="2" state="hidden" r:id="rId2"/>
    <sheet name="Dossier_type" sheetId="14" r:id="rId3"/>
    <sheet name="DOSSIER_CU0028" sheetId="21" r:id="rId4"/>
    <sheet name="Parcours_type" sheetId="24" r:id="rId5"/>
    <sheet name="Parcours_ronald" sheetId="27" r:id="rId6"/>
  </sheets>
  <externalReferences>
    <externalReference r:id="rId7"/>
  </externalReferences>
  <definedNames>
    <definedName name="dossier_CU0030">#REF!</definedName>
    <definedName name="ÉtiquetteFondsRestants" localSheetId="3">DOSSIER_CU0028!$A$21</definedName>
    <definedName name="ÉtiquetteFondsRestants" localSheetId="5">Parcours_ronald!#REF!</definedName>
    <definedName name="ÉtiquetteFondsRestants" localSheetId="4">Parcours_type!#REF!</definedName>
    <definedName name="ÉtiquetteFondsRestants">Dossier_type!$A$21</definedName>
    <definedName name="ÉtiquetteFondsUtilisés" localSheetId="3">DOSSIER_CU0028!$A$20</definedName>
    <definedName name="ÉtiquetteFondsUtilisés" localSheetId="5">Parcours_ronald!#REF!</definedName>
    <definedName name="ÉtiquetteFondsUtilisés" localSheetId="4">Parcours_type!#REF!</definedName>
    <definedName name="ÉtiquetteFondsUtilisés">Dossier_type!$A$20</definedName>
    <definedName name="FondsAlloués" localSheetId="3">DOSSIER_CU0028!$B$19</definedName>
    <definedName name="FondsAlloués" localSheetId="5">Parcours_ronald!#REF!</definedName>
    <definedName name="FondsAlloués" localSheetId="4">Parcours_type!#REF!</definedName>
    <definedName name="FondsAlloués">Dossier_type!$B$19</definedName>
    <definedName name="FondsRestants" localSheetId="3">INDEX(Finances7[[#All],[Montant]],ROWS(Finances7[[#All],[Montant]]),1)</definedName>
    <definedName name="FondsRestants" localSheetId="5">INDEX(Finances59[[#All],[Montant]],ROWS(Finances59[[#All],[Montant]]),1)</definedName>
    <definedName name="FondsRestants" localSheetId="4">INDEX(Finances5[[#All],[Montant]],ROWS(Finances5[[#All],[Montant]]),1)</definedName>
    <definedName name="FondsRestants">INDEX(Finances[[#All],[Montant]],ROWS(Finances[[#All],[Montant]]),1)</definedName>
    <definedName name="FondsUtilisés" localSheetId="3">DOSSIER_CU0028!$B$20</definedName>
    <definedName name="FondsUtilisés" localSheetId="5">Parcours_ronald!#REF!</definedName>
    <definedName name="FondsUtilisés" localSheetId="4">Parcours_type!#REF!</definedName>
    <definedName name="FondsUtilisés">Dossier_type!$B$20</definedName>
    <definedName name="_xlnm.Print_Titles" localSheetId="0">'Informations de contact client'!$3:$3</definedName>
    <definedName name="_xlnm.Print_Titles" localSheetId="1">'Prochains_rendez-vous'!$3:$3</definedName>
    <definedName name="ListeClients">#REF!</definedName>
    <definedName name="RégionTitreColonne1..D4.2">#REF!</definedName>
    <definedName name="RégionTitreLigne1..C11" localSheetId="3">DOSSIER_CU0028!$A$4</definedName>
    <definedName name="RégionTitreLigne1..C11" localSheetId="5">Parcours_ronald!#REF!</definedName>
    <definedName name="RégionTitreLigne1..C11" localSheetId="4">Parcours_type!#REF!</definedName>
    <definedName name="RégionTitreLigne1..C11">Dossier_type!$A$4</definedName>
    <definedName name="Titre1" localSheetId="3">DOSSIER_CU0028!$A$14</definedName>
    <definedName name="Titre1" localSheetId="5">Parcours_ronald!$A$6</definedName>
    <definedName name="Titre1" localSheetId="4">Parcours_type!$A$6</definedName>
    <definedName name="Titre1">Dossier_type!$A$14</definedName>
    <definedName name="TitreColonne1" localSheetId="3">ListContacts[[#Headers],[ID du client]]</definedName>
    <definedName name="TitreColonne1" localSheetId="5">ListContacts[[#Headers],[ID du client]]</definedName>
    <definedName name="TitreColonne1" localSheetId="4">ListContacts[[#Headers],[ID du client]]</definedName>
    <definedName name="TitreColonne1">ListContacts[[#Headers],[ID du client]]</definedName>
    <definedName name="TitreColonne2" localSheetId="3">#REF!</definedName>
    <definedName name="TitreColonne2" localSheetId="2">#REF!</definedName>
    <definedName name="TitreColonne2" localSheetId="5">#REF!</definedName>
    <definedName name="TitreColonne2" localSheetId="4">#REF!</definedName>
    <definedName name="TitreColonne2">ProchainsRendezVous[[#Headers],[Date]]</definedName>
    <definedName name="toto">#REF!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22" i="21" l="1"/>
  <c r="C22" i="21"/>
  <c r="B17" i="24"/>
  <c r="B17" i="27"/>
  <c r="B16" i="27"/>
  <c r="B16" i="24"/>
  <c r="B4" i="2"/>
  <c r="I4" i="1" s="1"/>
  <c r="B26" i="2"/>
  <c r="B25" i="2"/>
  <c r="B24" i="2"/>
  <c r="B23" i="2"/>
  <c r="B22" i="2"/>
  <c r="B21" i="2"/>
  <c r="B20" i="2"/>
  <c r="B19" i="2"/>
  <c r="B18" i="2"/>
  <c r="B17" i="2"/>
  <c r="B16" i="2"/>
  <c r="B15" i="2"/>
  <c r="B14" i="2"/>
  <c r="B13" i="2"/>
  <c r="B12" i="2"/>
  <c r="B11" i="2"/>
  <c r="B10" i="2"/>
  <c r="B9" i="2"/>
  <c r="B8" i="2"/>
  <c r="I8" i="1" s="1"/>
  <c r="B7" i="2"/>
  <c r="B6" i="2"/>
  <c r="I6" i="1" s="1"/>
  <c r="B5" i="2"/>
  <c r="A2" i="14" a="1"/>
  <c r="A2" i="27" a="1"/>
  <c r="A2" i="24" a="1"/>
  <c r="A2" i="21" a="1"/>
  <c r="A2" i="27" l="1"/>
  <c r="A2" i="24"/>
  <c r="I5" i="1"/>
  <c r="A2" i="21"/>
  <c r="A2" i="14"/>
  <c r="I7"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D57DC3FD-116C-4500-9D41-1CE427B84181}" keepAlive="1" name="Requête - Prochains rendez-vous" description="Connexion à la requête « Prochains rendez-vous » dans le classeur." type="5" refreshedVersion="0" background="1">
    <dbPr connection="Provider=Microsoft.Mashup.OleDb.1;Data Source=$Workbook$;Location=&quot;Prochains rendez-vous&quot;;Extended Properties=&quot;&quot;" command="SELECT * FROM [Prochains rendez-vous]"/>
  </connection>
</connection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<sst xmlns="http://schemas.openxmlformats.org/spreadsheetml/2006/main" count="313" uniqueCount="178">
  <si>
    <t>CLIENT</t>
  </si>
  <si>
    <t>ID du client</t>
  </si>
  <si>
    <t>CU0001</t>
  </si>
  <si>
    <t>CU0002</t>
  </si>
  <si>
    <t>CU0003</t>
  </si>
  <si>
    <t>CU0004</t>
  </si>
  <si>
    <t>CU0005</t>
  </si>
  <si>
    <t>CU0006</t>
  </si>
  <si>
    <t>CU0007</t>
  </si>
  <si>
    <t>CU0008</t>
  </si>
  <si>
    <t>CU0009</t>
  </si>
  <si>
    <t>CU0010</t>
  </si>
  <si>
    <t>CU0011</t>
  </si>
  <si>
    <t>CU0012</t>
  </si>
  <si>
    <t>CU0013</t>
  </si>
  <si>
    <t>CU0014</t>
  </si>
  <si>
    <t>CU0015</t>
  </si>
  <si>
    <t>CU0016</t>
  </si>
  <si>
    <t>CU0017</t>
  </si>
  <si>
    <t>CU0018</t>
  </si>
  <si>
    <t>CU0019</t>
  </si>
  <si>
    <t>CU0020</t>
  </si>
  <si>
    <t>CU0021</t>
  </si>
  <si>
    <t>CU0022</t>
  </si>
  <si>
    <t>CU0023</t>
  </si>
  <si>
    <t>CU0024</t>
  </si>
  <si>
    <t>CU0025</t>
  </si>
  <si>
    <t>CU0026</t>
  </si>
  <si>
    <t>CU0027</t>
  </si>
  <si>
    <t xml:space="preserve"> LISTE DES CONTACTS</t>
  </si>
  <si>
    <t>Adventure Works</t>
  </si>
  <si>
    <t>Alpine Ski House</t>
  </si>
  <si>
    <t>City Power &amp; Light</t>
  </si>
  <si>
    <t>Coho Winery</t>
  </si>
  <si>
    <t>Contoso, Ltd</t>
  </si>
  <si>
    <t>Contoso Pharmaceuticals</t>
  </si>
  <si>
    <t>Graphic Design Institute</t>
  </si>
  <si>
    <t>Humongous Insurance</t>
  </si>
  <si>
    <t>Litware, Inc.</t>
  </si>
  <si>
    <t>Lucerne Publishing</t>
  </si>
  <si>
    <t>Margie's Travel</t>
  </si>
  <si>
    <t>Northwind Traders</t>
  </si>
  <si>
    <t>ProseWare, Inc.</t>
  </si>
  <si>
    <t>Tailspin Toys</t>
  </si>
  <si>
    <t>Trey Research</t>
  </si>
  <si>
    <t>The Phone Company</t>
  </si>
  <si>
    <t>Wide World Importers</t>
  </si>
  <si>
    <t>Nom du contact</t>
  </si>
  <si>
    <t>Arcouet, Élisabeth</t>
  </si>
  <si>
    <t>Aupry, Claude</t>
  </si>
  <si>
    <t>Beaulieu, Christophe</t>
  </si>
  <si>
    <t>Berthelette, Marie</t>
  </si>
  <si>
    <t>Bonsaint, Gilbert</t>
  </si>
  <si>
    <t>Boule, Maurice</t>
  </si>
  <si>
    <t>Cartier, Camille</t>
  </si>
  <si>
    <t>Cartier, Christian</t>
  </si>
  <si>
    <t>Chasse, Claude</t>
  </si>
  <si>
    <t>Chauvin, Alexandre</t>
  </si>
  <si>
    <t>Chauvin, Philippe</t>
  </si>
  <si>
    <t>Coupart, Gilbert</t>
  </si>
  <si>
    <t>Déniger, Isabelle</t>
  </si>
  <si>
    <t>Lacombe, Alain</t>
  </si>
  <si>
    <t>Lebatelier, Denise</t>
  </si>
  <si>
    <t>Margand, Thomas</t>
  </si>
  <si>
    <t>Martin, Arianne</t>
  </si>
  <si>
    <t>Paulet, David</t>
  </si>
  <si>
    <t>Paulet, Marcel</t>
  </si>
  <si>
    <t>Pelletier, Renée</t>
  </si>
  <si>
    <t>Plante, Geneviève</t>
  </si>
  <si>
    <t>Richer, Alexandre</t>
  </si>
  <si>
    <t>Richer, Blaise</t>
  </si>
  <si>
    <t>Richer, Fabrice</t>
  </si>
  <si>
    <t>Rivard, Jérôme</t>
  </si>
  <si>
    <t>Rocher, André</t>
  </si>
  <si>
    <t>Sylvain, Bernard</t>
  </si>
  <si>
    <t>891, rue des Cerisiers</t>
  </si>
  <si>
    <t>Numéro de téléphone</t>
  </si>
  <si>
    <t>Adresse e-mail</t>
  </si>
  <si>
    <t>Élisabeth@adatum.com</t>
  </si>
  <si>
    <t>claude@Adventure-Works.com</t>
  </si>
  <si>
    <t>Prochains</t>
  </si>
  <si>
    <t>Date</t>
  </si>
  <si>
    <t>Rendez-vous</t>
  </si>
  <si>
    <t>Heure</t>
  </si>
  <si>
    <t>Nom du client</t>
  </si>
  <si>
    <t>Objet de la réunion</t>
  </si>
  <si>
    <t>Facturation mensuelle</t>
  </si>
  <si>
    <t>Examen des ventes</t>
  </si>
  <si>
    <t>Participants</t>
  </si>
  <si>
    <t>Blaise, Robert, Thomas</t>
  </si>
  <si>
    <t>David, Jeanne, Charline</t>
  </si>
  <si>
    <t>Informations de contact client</t>
  </si>
  <si>
    <t>Notes supplémentaires</t>
  </si>
  <si>
    <t>Date de naissance</t>
  </si>
  <si>
    <t>Adresse postale</t>
  </si>
  <si>
    <t>123, rue des Écoles, 63000 Strasbourg</t>
  </si>
  <si>
    <t>Date d'enregistrement</t>
  </si>
  <si>
    <t>Statut</t>
  </si>
  <si>
    <t>Actif</t>
  </si>
  <si>
    <t>Inactif</t>
  </si>
  <si>
    <t>Prochain rendez-vous</t>
  </si>
  <si>
    <t>Fiche Prochains rendez-vous</t>
  </si>
  <si>
    <t>Dossier</t>
  </si>
  <si>
    <t>Montant</t>
  </si>
  <si>
    <t>Compte</t>
  </si>
  <si>
    <t>Dépenses détaillées</t>
  </si>
  <si>
    <t>INFORMATIONS SUR LE DOSSIER</t>
  </si>
  <si>
    <t>Client</t>
  </si>
  <si>
    <t>Profil</t>
  </si>
  <si>
    <t>Analyse Global</t>
  </si>
  <si>
    <t>PARCOURS</t>
  </si>
  <si>
    <t>Initialisation</t>
  </si>
  <si>
    <t>ninjutsu</t>
  </si>
  <si>
    <t>genjutsu</t>
  </si>
  <si>
    <t>taijutsu</t>
  </si>
  <si>
    <t>dojutsu</t>
  </si>
  <si>
    <t>en cours</t>
  </si>
  <si>
    <t>pause</t>
  </si>
  <si>
    <t>Annulé</t>
  </si>
  <si>
    <t>Terminé</t>
  </si>
  <si>
    <t>taekwondo</t>
  </si>
  <si>
    <t>Kungfu</t>
  </si>
  <si>
    <t>Engagement 1</t>
  </si>
  <si>
    <t>pas commencé</t>
  </si>
  <si>
    <t>Engagement 2</t>
  </si>
  <si>
    <t>Engagement 3</t>
  </si>
  <si>
    <t>Engagement 4</t>
  </si>
  <si>
    <t>Engagement 5</t>
  </si>
  <si>
    <t>IDENTIFIANT</t>
  </si>
  <si>
    <t>PRIORITE</t>
  </si>
  <si>
    <t>IDENTIFIANT
Hokage</t>
  </si>
  <si>
    <t>PRIORITE
Haute</t>
  </si>
  <si>
    <t>Age, métier, hobbies</t>
  </si>
  <si>
    <t xml:space="preserve">Contexte, Particularité, Force et faiblesse </t>
  </si>
  <si>
    <t xml:space="preserve">NOM
devenir Hokage en passant l'examen chunin d'ici 2 ans                                                                                                                        </t>
  </si>
  <si>
    <t>IDENTIFIANT
Hinata</t>
  </si>
  <si>
    <t xml:space="preserve">NOM
Séduire Hinata                                                                                                    </t>
  </si>
  <si>
    <t>PRIORITE
Moyenne</t>
  </si>
  <si>
    <t>NOM</t>
  </si>
  <si>
    <t xml:space="preserve">NOM
                                                                                                </t>
  </si>
  <si>
    <t>Colonne1</t>
  </si>
  <si>
    <t>Nom Prenom</t>
  </si>
  <si>
    <t>Avancement</t>
  </si>
  <si>
    <t>Colonne2</t>
  </si>
  <si>
    <t>CU0028</t>
  </si>
  <si>
    <t>dossier_CU0028</t>
  </si>
  <si>
    <t>street_fight</t>
  </si>
  <si>
    <t>djimbro bem</t>
  </si>
  <si>
    <t>bem</t>
  </si>
  <si>
    <t>Statut : en pause</t>
  </si>
  <si>
    <t>STEP 1</t>
  </si>
  <si>
    <t>Objectif</t>
  </si>
  <si>
    <t>Action/exercice</t>
  </si>
  <si>
    <t>Solo/duo</t>
  </si>
  <si>
    <t>Facture</t>
  </si>
  <si>
    <t>Schedule</t>
  </si>
  <si>
    <t>Compte-rendu</t>
  </si>
  <si>
    <t>Questionnaire</t>
  </si>
  <si>
    <t>URL</t>
  </si>
  <si>
    <t>Poucentage complétion</t>
  </si>
  <si>
    <t>Okizeme sur 2D avec venom en corner</t>
  </si>
  <si>
    <t>Duo</t>
  </si>
  <si>
    <t>Non</t>
  </si>
  <si>
    <t>Etre plus fort en corner sur mise au sol</t>
  </si>
  <si>
    <t>Clamart</t>
  </si>
  <si>
    <t>Joueur prometteur mais du mal avec le shx</t>
  </si>
  <si>
    <t>www.monquestionnairevenom.com</t>
  </si>
  <si>
    <t>www.Dustloop.com/venom/okizeme</t>
  </si>
  <si>
    <t>STEP 2</t>
  </si>
  <si>
    <t>Objectif : Avoir un venom tournament type</t>
  </si>
  <si>
    <t>Colonne3</t>
  </si>
  <si>
    <t>ronald</t>
  </si>
  <si>
    <t>parcours_ronald</t>
  </si>
  <si>
    <t>Nombre de step</t>
  </si>
  <si>
    <t>Nombre de 100</t>
  </si>
  <si>
    <t>Nombre de step complété</t>
  </si>
  <si>
    <t>Nombre de step total</t>
  </si>
  <si>
    <t>Nombre de step validé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</si>
</sst>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6">
    <numFmt numFmtId="6" formatCode="#,##0\ &quot;€&quot;;[Red]\-#,##0\ &quot;€&quot;"/>
    <numFmt numFmtId="8" formatCode="#,##0.00\ &quot;€&quot;;[Red]\-#,##0.00\ &quot;€&quot;"/>
    <numFmt numFmtId="164" formatCode="_(&quot;$&quot;* #,##0_);_(&quot;$&quot;* \(#,##0\);_(&quot;$&quot;* &quot;-&quot;_);_(@_)"/>
    <numFmt numFmtId="165" formatCode="_(* #,##0_);_(* \(#,##0\);_(* &quot;-&quot;_);_(@_)"/>
    <numFmt numFmtId="166" formatCode="_(&quot;$&quot;* #,##0.00_);_(&quot;$&quot;* \(#,##0.00\);_(&quot;$&quot;* &quot;-&quot;??_);_(@_)"/>
    <numFmt numFmtId="167" formatCode="_(* #,##0.00_);_(* \(#,##0.00\);_(* &quot;-&quot;??_);_(@_)"/>
    <numFmt numFmtId="168" formatCode="_)@"/>
    <numFmt numFmtId="169" formatCode="[$-409]h:mm\ AM/PM;@"/>
    <numFmt numFmtId="170" formatCode="00000"/>
    <numFmt numFmtId="171" formatCode="[&lt;=9999999]###\-####;\(###\)\ ###\-####"/>
    <numFmt numFmtId="172" formatCode="0#&quot; &quot;##&quot; &quot;##&quot; &quot;##&quot; &quot;##"/>
    <numFmt numFmtId="173" formatCode="h:mm;@"/>
    <numFmt numFmtId="174" formatCode="dd/mm/yy;@"/>
    <numFmt numFmtId="175" formatCode="&quot;$&quot;#,##0_);[Red]\(&quot;$&quot;#,##0\)"/>
    <numFmt numFmtId="176" formatCode=";;;"/>
    <numFmt numFmtId="177" formatCode="#,##0.00\ &quot;€&quot;"/>
  </numFmts>
  <fonts count="26" x14ac:knownFonts="1">
    <font>
      <sz val="11"/>
      <color theme="1"/>
      <name val="Arial"/>
      <family val="2"/>
      <scheme val="minor"/>
    </font>
    <font>
      <sz val="11"/>
      <color theme="4"/>
      <name val="Arial"/>
      <family val="2"/>
      <scheme val="minor"/>
    </font>
    <font>
      <u/>
      <sz val="11"/>
      <color theme="10"/>
      <name val="Arial"/>
      <family val="2"/>
      <scheme val="minor"/>
    </font>
    <font>
      <u/>
      <sz val="11"/>
      <color theme="11"/>
      <name val="Arial"/>
      <family val="2"/>
      <scheme val="minor"/>
    </font>
    <font>
      <sz val="11"/>
      <color theme="1"/>
      <name val="Arial"/>
      <family val="2"/>
      <scheme val="minor"/>
    </font>
    <font>
      <b/>
      <sz val="20"/>
      <color theme="4" tint="-0.24994659260841701"/>
      <name val="Arial"/>
      <family val="2"/>
      <scheme val="major"/>
    </font>
    <font>
      <u/>
      <sz val="11"/>
      <color theme="4" tint="-0.24994659260841701"/>
      <name val="Arial"/>
      <family val="2"/>
      <scheme val="minor"/>
    </font>
    <font>
      <sz val="11"/>
      <color theme="0"/>
      <name val="Arial"/>
      <family val="2"/>
      <scheme val="major"/>
    </font>
    <font>
      <sz val="20"/>
      <color theme="4" tint="-0.24994659260841701"/>
      <name val="Arial"/>
      <family val="2"/>
      <scheme val="major"/>
    </font>
    <font>
      <b/>
      <sz val="11"/>
      <color theme="3"/>
      <name val="Arial"/>
      <family val="2"/>
      <scheme val="major"/>
    </font>
    <font>
      <sz val="11"/>
      <color rgb="FFD00000"/>
      <name val="Arial"/>
      <family val="2"/>
      <scheme val="minor"/>
    </font>
    <font>
      <sz val="11"/>
      <color rgb="FF00C80A"/>
      <name val="Arial"/>
      <family val="2"/>
      <scheme val="minor"/>
    </font>
    <font>
      <sz val="11"/>
      <color rgb="FF3F3F76"/>
      <name val="Arial"/>
      <family val="2"/>
      <scheme val="minor"/>
    </font>
    <font>
      <sz val="12"/>
      <color theme="4" tint="-0.499984740745262"/>
      <name val="Arial"/>
      <family val="2"/>
      <scheme val="minor"/>
    </font>
    <font>
      <sz val="12"/>
      <color theme="5" tint="-0.24994659260841701"/>
      <name val="Arial"/>
      <family val="2"/>
      <scheme val="major"/>
    </font>
    <font>
      <sz val="12"/>
      <color theme="4"/>
      <name val="Arial"/>
      <family val="2"/>
      <scheme val="minor"/>
    </font>
    <font>
      <sz val="12"/>
      <color theme="4"/>
      <name val="Arial"/>
      <family val="1"/>
      <scheme val="minor"/>
    </font>
    <font>
      <sz val="14"/>
      <color theme="2"/>
      <name val="Arial"/>
      <family val="2"/>
      <scheme val="major"/>
    </font>
    <font>
      <sz val="48"/>
      <color theme="2"/>
      <name val="Arial"/>
      <family val="2"/>
      <scheme val="major"/>
    </font>
    <font>
      <sz val="12"/>
      <color theme="0"/>
      <name val="Arial"/>
      <family val="2"/>
      <scheme val="minor"/>
    </font>
    <font>
      <sz val="12"/>
      <color theme="1"/>
      <name val="Arial"/>
      <family val="2"/>
      <scheme val="minor"/>
    </font>
    <font>
      <b/>
      <sz val="12"/>
      <color theme="4" tint="-0.499984740745262"/>
      <name val="Arial"/>
      <family val="2"/>
      <scheme val="minor"/>
    </font>
    <font>
      <sz val="11"/>
      <color theme="5" tint="-0.24994659260841701"/>
      <name val="Arial"/>
      <family val="2"/>
      <scheme val="major"/>
    </font>
    <font>
      <sz val="8"/>
      <name val="Arial"/>
      <family val="2"/>
      <scheme val="minor"/>
    </font>
    <font>
      <sz val="11"/>
      <color rgb="FF000000"/>
      <name val="Arial"/>
      <family val="2"/>
    </font>
    <font>
      <sz val="36"/>
      <color theme="2"/>
      <name val="Arial"/>
      <family val="2"/>
      <scheme val="major"/>
    </font>
  </fonts>
  <fills count="12">
    <fill>
      <patternFill patternType="none"/>
    </fill>
    <fill>
      <patternFill patternType="gray125"/>
    </fill>
    <fill>
      <patternFill patternType="solid">
        <fgColor rgb="FFFFFFCC"/>
      </patternFill>
    </fill>
    <fill>
      <patternFill patternType="solid">
        <fgColor theme="4" tint="-0.24994659260841701"/>
        <bgColor indexed="64"/>
      </patternFill>
    </fill>
    <fill>
      <patternFill patternType="solid">
        <fgColor theme="5" tint="0.79998168889431442"/>
        <bgColor indexed="64"/>
      </patternFill>
    </fill>
    <fill>
      <patternFill patternType="solid">
        <fgColor theme="6" tint="0.79998168889431442"/>
        <bgColor indexed="65"/>
      </patternFill>
    </fill>
    <fill>
      <patternFill patternType="solid">
        <fgColor rgb="FFFFCC99"/>
        <bgColor indexed="64"/>
      </patternFill>
    </fill>
    <fill>
      <patternFill patternType="solid">
        <fgColor theme="4"/>
        <bgColor indexed="64"/>
      </patternFill>
    </fill>
    <fill>
      <patternFill patternType="solid">
        <fgColor theme="0" tint="-4.9989318521683403E-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theme="8" tint="0.39997558519241921"/>
        <bgColor indexed="64"/>
      </patternFill>
    </fill>
  </fills>
  <borders count="8">
    <border>
      <left/>
      <right/>
      <top/>
      <bottom/>
      <diagonal/>
    </border>
    <border>
      <left style="thin">
        <color rgb="FFB2B2B2"/>
      </left>
      <right style="thin">
        <color rgb="FFB2B2B2"/>
      </right>
      <top style="thin">
        <color rgb="FFB2B2B2"/>
      </top>
      <bottom style="thin">
        <color rgb="FFB2B2B2"/>
      </bottom>
      <diagonal/>
    </border>
    <border>
      <left/>
      <right/>
      <top/>
      <bottom style="thick">
        <color theme="1" tint="0.24994659260841701"/>
      </bottom>
      <diagonal/>
    </border>
    <border>
      <left style="thin">
        <color rgb="FF7F7F7F"/>
      </left>
      <right/>
      <top style="thin">
        <color rgb="FF7F7F7F"/>
      </top>
      <bottom style="thin">
        <color rgb="FF7F7F7F"/>
      </bottom>
      <diagonal/>
    </border>
    <border>
      <left/>
      <right style="thin">
        <color indexed="64"/>
      </right>
      <top style="thin">
        <color indexed="64"/>
      </top>
      <bottom style="thin">
        <color indexed="64"/>
      </bottom>
      <diagonal/>
    </border>
    <border>
      <left/>
      <right/>
      <top/>
      <bottom style="thick">
        <color theme="4"/>
      </bottom>
      <diagonal/>
    </border>
    <border>
      <left/>
      <right/>
      <top/>
      <bottom style="thin">
        <color theme="4"/>
      </bottom>
      <diagonal/>
    </border>
    <border>
      <left/>
      <right/>
      <top style="thin">
        <color theme="4"/>
      </top>
      <bottom style="thin">
        <color theme="4"/>
      </bottom>
      <diagonal/>
    </border>
  </borders>
  <cellStyleXfs count="35">
    <xf numFmtId="168" fontId="0" fillId="0" borderId="0">
      <alignment wrapText="1"/>
    </xf>
    <xf numFmtId="0" fontId="5" fillId="0" borderId="2" applyFill="0" applyProtection="0">
      <alignment vertical="center"/>
    </xf>
    <xf numFmtId="0" fontId="1" fillId="0" borderId="0" applyNumberFormat="0" applyFill="0" applyBorder="0" applyAlignment="0" applyProtection="0"/>
    <xf numFmtId="0" fontId="3"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168" fontId="6" fillId="0" borderId="0" applyProtection="0"/>
    <xf numFmtId="0" fontId="6" fillId="0" borderId="0" applyNumberFormat="0" applyFill="0" applyBorder="0" applyAlignment="0" applyProtection="0"/>
    <xf numFmtId="167" fontId="4" fillId="0" borderId="0" applyFont="0" applyFill="0" applyBorder="0" applyAlignment="0" applyProtection="0"/>
    <xf numFmtId="165" fontId="4" fillId="0" borderId="0" applyFont="0" applyFill="0" applyBorder="0" applyAlignment="0" applyProtection="0"/>
    <xf numFmtId="166" fontId="4" fillId="0" borderId="0" applyFont="0" applyFill="0" applyBorder="0" applyAlignment="0" applyProtection="0"/>
    <xf numFmtId="164" fontId="4" fillId="0" borderId="0" applyFont="0" applyFill="0" applyBorder="0" applyAlignment="0" applyProtection="0"/>
    <xf numFmtId="9" fontId="4" fillId="0" borderId="0" applyFont="0" applyFill="0" applyBorder="0" applyAlignment="0" applyProtection="0"/>
    <xf numFmtId="0" fontId="8" fillId="0" borderId="2" applyFill="0" applyProtection="0">
      <alignment vertical="center"/>
    </xf>
    <xf numFmtId="0" fontId="4" fillId="2" borderId="1" applyNumberFormat="0" applyFont="0" applyAlignment="0" applyProtection="0"/>
    <xf numFmtId="170" fontId="4" fillId="0" borderId="0" applyFont="0" applyFill="0" applyBorder="0">
      <alignment horizontal="center"/>
    </xf>
    <xf numFmtId="171" fontId="4" fillId="0" borderId="0">
      <alignment horizontal="center"/>
    </xf>
    <xf numFmtId="14" fontId="4" fillId="0" borderId="0" applyFont="0" applyFill="0" applyBorder="0">
      <alignment horizontal="left" indent="1"/>
    </xf>
    <xf numFmtId="169" fontId="4" fillId="0" borderId="0" applyFont="0" applyFill="0" applyBorder="0">
      <alignment horizontal="left" indent="1"/>
    </xf>
    <xf numFmtId="168" fontId="7" fillId="3" borderId="0" applyBorder="0" applyProtection="0">
      <alignment vertical="center"/>
    </xf>
    <xf numFmtId="0" fontId="9" fillId="4" borderId="2" applyProtection="0">
      <alignment horizontal="center" vertical="center"/>
    </xf>
    <xf numFmtId="0" fontId="9" fillId="0" borderId="0" applyNumberFormat="0" applyFill="0" applyBorder="0" applyAlignment="0" applyProtection="0"/>
    <xf numFmtId="0" fontId="4" fillId="5" borderId="0" applyNumberFormat="0" applyBorder="0" applyAlignment="0" applyProtection="0"/>
    <xf numFmtId="0" fontId="13" fillId="0" borderId="0">
      <alignment horizontal="left" vertical="center" wrapText="1"/>
    </xf>
    <xf numFmtId="6" fontId="13" fillId="0" borderId="0" applyFill="0" applyBorder="0" applyAlignment="0" applyProtection="0"/>
    <xf numFmtId="0" fontId="14" fillId="0" borderId="5" applyNumberFormat="0" applyFill="0" applyProtection="0"/>
    <xf numFmtId="0" fontId="15" fillId="0" borderId="6" applyNumberFormat="0" applyFont="0" applyFill="0" applyAlignment="0" applyProtection="0"/>
    <xf numFmtId="0" fontId="16" fillId="0" borderId="6" applyNumberFormat="0" applyFill="0" applyAlignment="0" applyProtection="0">
      <alignment vertical="center"/>
    </xf>
    <xf numFmtId="172" fontId="13" fillId="0" borderId="0" applyFont="0" applyFill="0" applyBorder="0" applyAlignment="0">
      <alignment horizontal="left" vertical="center" wrapText="1"/>
    </xf>
    <xf numFmtId="0" fontId="17" fillId="7" borderId="0" applyNumberFormat="0" applyProtection="0">
      <alignment vertical="center" wrapText="1"/>
    </xf>
    <xf numFmtId="0" fontId="18" fillId="7" borderId="0" applyNumberFormat="0" applyBorder="0" applyProtection="0">
      <alignment vertical="center"/>
    </xf>
    <xf numFmtId="0" fontId="19" fillId="8" borderId="0" applyNumberFormat="0" applyFill="0" applyBorder="0" applyAlignment="0">
      <alignment horizontal="left" vertical="center"/>
    </xf>
    <xf numFmtId="177" fontId="13" fillId="0" borderId="0" applyFill="0" applyBorder="0" applyProtection="0">
      <alignment horizontal="right" vertical="center"/>
    </xf>
    <xf numFmtId="8" fontId="21" fillId="9" borderId="0" applyFill="0" applyBorder="0" applyProtection="0">
      <alignment horizontal="left" vertical="top"/>
    </xf>
    <xf numFmtId="0" fontId="22" fillId="10" borderId="0" applyNumberFormat="0" applyFill="0" applyBorder="0" applyProtection="0"/>
  </cellStyleXfs>
  <cellXfs count="60">
    <xf numFmtId="168" fontId="0" fillId="0" borderId="0" xfId="0">
      <alignment wrapText="1"/>
    </xf>
    <xf numFmtId="0" fontId="5" fillId="0" borderId="2" xfId="1" applyAlignment="1">
      <alignment vertical="center"/>
    </xf>
    <xf numFmtId="168" fontId="0" fillId="0" borderId="0" xfId="0" applyNumberFormat="1" applyFont="1" applyFill="1" applyBorder="1">
      <alignment wrapText="1"/>
    </xf>
    <xf numFmtId="168" fontId="0" fillId="0" borderId="0" xfId="0" applyNumberFormat="1" applyFont="1" applyFill="1" applyBorder="1" applyAlignment="1">
      <alignment wrapText="1"/>
    </xf>
    <xf numFmtId="0" fontId="8" fillId="0" borderId="2" xfId="13">
      <alignment vertical="center"/>
    </xf>
    <xf numFmtId="168" fontId="0" fillId="0" borderId="0" xfId="0" applyFont="1" applyFill="1" applyBorder="1">
      <alignment wrapText="1"/>
    </xf>
    <xf numFmtId="0" fontId="5" fillId="0" borderId="2" xfId="1">
      <alignment vertical="center"/>
    </xf>
    <xf numFmtId="168" fontId="6" fillId="0" borderId="0" xfId="6"/>
    <xf numFmtId="168" fontId="7" fillId="3" borderId="0" xfId="19" applyBorder="1">
      <alignment vertical="center"/>
    </xf>
    <xf numFmtId="168" fontId="0" fillId="0" borderId="0" xfId="0">
      <alignment wrapText="1"/>
    </xf>
    <xf numFmtId="0" fontId="9" fillId="4" borderId="2" xfId="20">
      <alignment horizontal="center" vertical="center"/>
    </xf>
    <xf numFmtId="14" fontId="0" fillId="0" borderId="0" xfId="17" applyFont="1" applyFill="1" applyBorder="1">
      <alignment horizontal="left" indent="1"/>
    </xf>
    <xf numFmtId="172" fontId="4" fillId="0" borderId="0" xfId="16" applyNumberFormat="1">
      <alignment horizontal="center"/>
    </xf>
    <xf numFmtId="173" fontId="0" fillId="0" borderId="0" xfId="18" applyNumberFormat="1" applyFont="1" applyFill="1" applyBorder="1">
      <alignment horizontal="left" indent="1"/>
    </xf>
    <xf numFmtId="174" fontId="8" fillId="0" borderId="2" xfId="13" applyNumberFormat="1" applyAlignment="1">
      <alignment horizontal="center" vertical="center"/>
    </xf>
    <xf numFmtId="174" fontId="0" fillId="0" borderId="0" xfId="0" applyNumberFormat="1" applyAlignment="1">
      <alignment horizontal="center" wrapText="1"/>
    </xf>
    <xf numFmtId="174" fontId="7" fillId="3" borderId="0" xfId="19" applyNumberFormat="1" applyBorder="1" applyAlignment="1">
      <alignment horizontal="center" vertical="center"/>
    </xf>
    <xf numFmtId="174" fontId="0" fillId="0" borderId="0" xfId="0" applyNumberFormat="1" applyFont="1" applyFill="1" applyBorder="1" applyAlignment="1">
      <alignment horizontal="center" wrapText="1"/>
    </xf>
    <xf numFmtId="172" fontId="10" fillId="0" borderId="0" xfId="16" applyNumberFormat="1" applyFont="1">
      <alignment horizontal="center"/>
    </xf>
    <xf numFmtId="172" fontId="11" fillId="0" borderId="0" xfId="16" applyNumberFormat="1" applyFont="1">
      <alignment horizontal="center"/>
    </xf>
    <xf numFmtId="14" fontId="9" fillId="4" borderId="2" xfId="20" quotePrefix="1" applyNumberFormat="1">
      <alignment horizontal="center" vertical="center"/>
    </xf>
    <xf numFmtId="14" fontId="0" fillId="0" borderId="0" xfId="0" applyNumberFormat="1">
      <alignment wrapText="1"/>
    </xf>
    <xf numFmtId="14" fontId="7" fillId="3" borderId="0" xfId="19" applyNumberFormat="1" applyBorder="1">
      <alignment vertical="center"/>
    </xf>
    <xf numFmtId="14" fontId="6" fillId="0" borderId="0" xfId="6" applyNumberFormat="1"/>
    <xf numFmtId="14" fontId="6" fillId="0" borderId="0" xfId="6" applyNumberFormat="1" applyAlignment="1">
      <alignment horizontal="center"/>
    </xf>
    <xf numFmtId="14" fontId="0" fillId="0" borderId="0" xfId="0" applyNumberFormat="1" applyFill="1" applyAlignment="1">
      <alignment horizontal="center" wrapText="1"/>
    </xf>
    <xf numFmtId="0" fontId="13" fillId="0" borderId="0" xfId="23">
      <alignment horizontal="left" vertical="center" wrapText="1"/>
    </xf>
    <xf numFmtId="0" fontId="13" fillId="0" borderId="0" xfId="23" applyAlignment="1">
      <alignment vertical="center"/>
    </xf>
    <xf numFmtId="0" fontId="13" fillId="0" borderId="0" xfId="23" applyAlignment="1">
      <alignment horizontal="left" vertical="center"/>
    </xf>
    <xf numFmtId="0" fontId="4" fillId="5" borderId="0" xfId="22" applyBorder="1" applyAlignment="1">
      <alignment horizontal="left" vertical="center" wrapText="1"/>
    </xf>
    <xf numFmtId="175" fontId="12" fillId="6" borderId="3" xfId="23" applyNumberFormat="1" applyFont="1" applyFill="1" applyBorder="1" applyAlignment="1">
      <alignment horizontal="left" vertical="center"/>
    </xf>
    <xf numFmtId="0" fontId="13" fillId="0" borderId="4" xfId="23" applyBorder="1" applyAlignment="1">
      <alignment vertical="center"/>
    </xf>
    <xf numFmtId="0" fontId="14" fillId="0" borderId="5" xfId="25"/>
    <xf numFmtId="0" fontId="16" fillId="0" borderId="6" xfId="27" applyAlignment="1">
      <alignment horizontal="left" vertical="center" wrapText="1"/>
    </xf>
    <xf numFmtId="0" fontId="17" fillId="7" borderId="0" xfId="29">
      <alignment vertical="center" wrapText="1"/>
    </xf>
    <xf numFmtId="176" fontId="20" fillId="0" borderId="0" xfId="31" applyNumberFormat="1" applyFont="1" applyFill="1" applyAlignment="1">
      <alignment horizontal="left" vertical="center" wrapText="1"/>
    </xf>
    <xf numFmtId="0" fontId="0" fillId="0" borderId="0" xfId="24" applyNumberFormat="1" applyFont="1" applyFill="1" applyBorder="1" applyAlignment="1">
      <alignment horizontal="left" vertical="center"/>
    </xf>
    <xf numFmtId="0" fontId="4" fillId="5" borderId="0" xfId="22" applyNumberFormat="1" applyBorder="1" applyAlignment="1">
      <alignment horizontal="left" vertical="center"/>
    </xf>
    <xf numFmtId="0" fontId="13" fillId="0" borderId="0" xfId="23" applyNumberFormat="1" applyAlignment="1">
      <alignment horizontal="left" vertical="center"/>
    </xf>
    <xf numFmtId="0" fontId="18" fillId="7" borderId="0" xfId="30" applyFont="1">
      <alignment vertical="center"/>
    </xf>
    <xf numFmtId="0" fontId="0" fillId="0" borderId="7" xfId="26" quotePrefix="1" applyFont="1" applyBorder="1" applyAlignment="1">
      <alignment horizontal="center" vertical="center" wrapText="1"/>
    </xf>
    <xf numFmtId="0" fontId="13" fillId="0" borderId="0" xfId="23" applyAlignment="1">
      <alignment horizontal="center" vertical="center" wrapText="1"/>
    </xf>
    <xf numFmtId="0" fontId="0" fillId="0" borderId="6" xfId="26" applyFont="1" applyAlignment="1">
      <alignment horizontal="center" vertical="center" wrapText="1"/>
    </xf>
    <xf numFmtId="0" fontId="0" fillId="0" borderId="6" xfId="26" quotePrefix="1" applyFont="1" applyAlignment="1">
      <alignment horizontal="center" vertical="center" wrapText="1"/>
    </xf>
    <xf numFmtId="12" fontId="0" fillId="0" borderId="0" xfId="24" applyNumberFormat="1" applyFont="1" applyFill="1" applyBorder="1" applyAlignment="1">
      <alignment horizontal="left" vertical="center"/>
    </xf>
    <xf numFmtId="12" fontId="13" fillId="0" borderId="0" xfId="23" applyNumberFormat="1" applyAlignment="1">
      <alignment vertical="center"/>
    </xf>
    <xf numFmtId="12" fontId="4" fillId="5" borderId="0" xfId="22" applyNumberFormat="1" applyBorder="1" applyAlignment="1">
      <alignment horizontal="left" vertical="center"/>
    </xf>
    <xf numFmtId="174" fontId="0" fillId="0" borderId="0" xfId="0" applyNumberFormat="1" applyFont="1" applyFill="1" applyAlignment="1">
      <alignment horizontal="center" wrapText="1"/>
    </xf>
    <xf numFmtId="174" fontId="0" fillId="0" borderId="0" xfId="6" applyNumberFormat="1" applyFont="1" applyFill="1"/>
    <xf numFmtId="172" fontId="4" fillId="0" borderId="0" xfId="16" applyNumberFormat="1" applyFill="1">
      <alignment horizontal="center"/>
    </xf>
    <xf numFmtId="172" fontId="0" fillId="0" borderId="0" xfId="0" applyNumberFormat="1">
      <alignment wrapText="1"/>
    </xf>
    <xf numFmtId="12" fontId="13" fillId="0" borderId="0" xfId="23" applyNumberFormat="1" applyFill="1" applyAlignment="1">
      <alignment vertical="center"/>
    </xf>
    <xf numFmtId="0" fontId="13" fillId="0" borderId="0" xfId="23" applyFill="1">
      <alignment horizontal="left" vertical="center" wrapText="1"/>
    </xf>
    <xf numFmtId="9" fontId="0" fillId="0" borderId="0" xfId="24" applyNumberFormat="1" applyFont="1" applyFill="1" applyBorder="1" applyAlignment="1">
      <alignment horizontal="left" vertical="center"/>
    </xf>
    <xf numFmtId="9" fontId="13" fillId="0" borderId="0" xfId="23" applyNumberFormat="1" applyFill="1" applyAlignment="1">
      <alignment vertical="center"/>
    </xf>
    <xf numFmtId="9" fontId="13" fillId="0" borderId="0" xfId="23" applyNumberFormat="1" applyFill="1">
      <alignment horizontal="left" vertical="center" wrapText="1"/>
    </xf>
    <xf numFmtId="9" fontId="13" fillId="0" borderId="0" xfId="23" applyNumberFormat="1">
      <alignment horizontal="left" vertical="center" wrapText="1"/>
    </xf>
    <xf numFmtId="0" fontId="0" fillId="0" borderId="6" xfId="26" applyFont="1" applyAlignment="1">
      <alignment horizontal="left" vertical="center" wrapText="1"/>
    </xf>
    <xf numFmtId="0" fontId="17" fillId="11" borderId="0" xfId="29" applyFill="1" applyAlignment="1">
      <alignment horizontal="center" vertical="center" wrapText="1"/>
    </xf>
    <xf numFmtId="0" fontId="25" fillId="11" borderId="0" xfId="30" applyFont="1" applyFill="1" applyAlignment="1">
      <alignment horizontal="center" vertical="center"/>
    </xf>
  </cellXfs>
  <cellStyles count="35">
    <cellStyle name="20 % - Accent3" xfId="22" builtinId="38"/>
    <cellStyle name="Code postal" xfId="15" xr:uid="{00000000-0005-0000-0000-000015000000}"/>
    <cellStyle name="Coordonnées" xfId="16" xr:uid="{00000000-0005-0000-0000-000002000000}"/>
    <cellStyle name="Date" xfId="17" xr:uid="{00000000-0005-0000-0000-000005000000}"/>
    <cellStyle name="Entrée 2" xfId="26" xr:uid="{758590C7-2A78-4DEF-999B-23D591C5275F}"/>
    <cellStyle name="Heure" xfId="18" xr:uid="{00000000-0005-0000-0000-000013000000}"/>
    <cellStyle name="Lien de navigation" xfId="31" xr:uid="{2FC58607-ADE0-4CB2-80C3-064DA10F5568}"/>
    <cellStyle name="Lien hypertexte" xfId="2" builtinId="8" hidden="1" customBuiltin="1"/>
    <cellStyle name="Lien hypertexte" xfId="5" builtinId="8" hidden="1"/>
    <cellStyle name="Lien hypertexte" xfId="6" builtinId="8" customBuiltin="1"/>
    <cellStyle name="Lien hypertexte visité" xfId="3" builtinId="9" hidden="1"/>
    <cellStyle name="Lien hypertexte visité" xfId="4" builtinId="9" hidden="1"/>
    <cellStyle name="Lien hypertexte visité" xfId="7" builtinId="9" customBuiltin="1"/>
    <cellStyle name="Milliers" xfId="8" builtinId="3" customBuiltin="1"/>
    <cellStyle name="Milliers [0]" xfId="9" builtinId="6" customBuiltin="1"/>
    <cellStyle name="Monétaire" xfId="10" builtinId="4" customBuiltin="1"/>
    <cellStyle name="Monétaire [0]" xfId="11" builtinId="7" customBuiltin="1"/>
    <cellStyle name="Monétaire [0] 2" xfId="24" xr:uid="{DA4D72D5-A38A-4497-8224-1DD1C2404909}"/>
    <cellStyle name="Monétaire 2" xfId="32" xr:uid="{8E74ADF1-9C41-4A0D-9E2E-7CA11049B0FF}"/>
    <cellStyle name="Normal" xfId="0" builtinId="0" customBuiltin="1"/>
    <cellStyle name="Normal 2" xfId="23" xr:uid="{169DD73F-4E2F-4792-9E0F-5ACFFD84AF57}"/>
    <cellStyle name="Note" xfId="14" builtinId="10" customBuiltin="1"/>
    <cellStyle name="Pourcentage" xfId="12" builtinId="5" customBuiltin="1"/>
    <cellStyle name="Téléphone" xfId="28" xr:uid="{002F2142-3F38-4F43-919B-8BF03BE9C5C4}"/>
    <cellStyle name="Titre" xfId="1" builtinId="15" customBuiltin="1"/>
    <cellStyle name="Titre 2" xfId="30" xr:uid="{1398C252-0BE1-43C5-BF8D-0D082D3AFA84}"/>
    <cellStyle name="Titre 1" xfId="13" builtinId="16" customBuiltin="1"/>
    <cellStyle name="Titre 1 2" xfId="29" xr:uid="{51525A19-8D4D-4893-8E08-FA2B6920750A}"/>
    <cellStyle name="Titre 2" xfId="19" builtinId="17" customBuiltin="1"/>
    <cellStyle name="Titre 2 2" xfId="25" xr:uid="{138D6848-C4AE-46AA-B63E-7A40E555101A}"/>
    <cellStyle name="Titre 3" xfId="20" builtinId="18" customBuiltin="1"/>
    <cellStyle name="Titre 3 2" xfId="27" xr:uid="{1DEC43FA-4B50-4B7D-9461-C780A0730608}"/>
    <cellStyle name="Titre 4" xfId="21" builtinId="19" customBuiltin="1"/>
    <cellStyle name="Titre 4 2" xfId="34" xr:uid="{0910D93E-0E3F-4B77-BF04-1EDC2FC5383A}"/>
    <cellStyle name="Total 2" xfId="33" xr:uid="{4CC193A1-F1BD-4421-A553-6358DBC52236}"/>
  </cellStyles>
  <dxfs count="50">
    <dxf>
      <fill>
        <patternFill patternType="none">
          <fgColor indexed="64"/>
          <bgColor auto="1"/>
        </patternFill>
      </fill>
    </dxf>
    <dxf>
      <fill>
        <patternFill patternType="none">
          <fgColor indexed="64"/>
          <bgColor auto="1"/>
        </patternFill>
      </fill>
    </dxf>
    <dxf>
      <numFmt numFmtId="17" formatCode="#&quot; &quot;?/?"/>
      <alignment horizontal="general" vertical="center" textRotation="0" wrapText="0" indent="0" justifyLastLine="0" shrinkToFit="0" readingOrder="0"/>
    </dxf>
    <dxf>
      <numFmt numFmtId="177" formatCode="#,##0.00\ &quot;€&quot;"/>
    </dxf>
    <dxf>
      <numFmt numFmtId="0" formatCode="General"/>
    </dxf>
    <dxf>
      <fill>
        <patternFill patternType="none">
          <fgColor rgb="FF000000"/>
          <bgColor auto="1"/>
        </patternFill>
      </fill>
    </dxf>
    <dxf>
      <fill>
        <patternFill patternType="none">
          <fgColor indexed="64"/>
          <bgColor auto="1"/>
        </patternFill>
      </fill>
    </dxf>
    <dxf>
      <fill>
        <patternFill patternType="none">
          <fgColor indexed="64"/>
          <bgColor auto="1"/>
        </patternFill>
      </fill>
    </dxf>
    <dxf>
      <numFmt numFmtId="17" formatCode="#&quot; &quot;?/?"/>
      <alignment horizontal="general" vertical="center" textRotation="0" wrapText="0" indent="0" justifyLastLine="0" shrinkToFit="0" readingOrder="0"/>
    </dxf>
    <dxf>
      <numFmt numFmtId="177" formatCode="#,##0.00\ &quot;€&quot;"/>
    </dxf>
    <dxf>
      <numFmt numFmtId="0" formatCode="General"/>
    </dxf>
    <dxf>
      <fill>
        <patternFill patternType="none">
          <fgColor rgb="FF000000"/>
          <bgColor auto="1"/>
        </patternFill>
      </fill>
    </dxf>
    <dxf>
      <fill>
        <patternFill patternType="none">
          <fgColor rgb="FF000000"/>
          <bgColor auto="1"/>
        </patternFill>
      </fill>
    </dxf>
    <dxf>
      <fill>
        <patternFill patternType="none">
          <fgColor indexed="64"/>
          <bgColor auto="1"/>
        </patternFill>
      </fill>
    </dxf>
    <dxf>
      <fill>
        <patternFill patternType="none">
          <fgColor indexed="64"/>
          <bgColor auto="1"/>
        </patternFill>
      </fill>
    </dxf>
    <dxf>
      <numFmt numFmtId="17" formatCode="#&quot; &quot;?/?"/>
      <alignment horizontal="general" vertical="center" textRotation="0" wrapText="0" indent="0" justifyLastLine="0" shrinkToFit="0" readingOrder="0"/>
    </dxf>
    <dxf>
      <numFmt numFmtId="177" formatCode="#,##0.00\ &quot;€&quot;"/>
    </dxf>
    <dxf>
      <numFmt numFmtId="0" formatCode="General"/>
    </dxf>
    <dxf>
      <fill>
        <patternFill patternType="none">
          <fgColor rgb="FF000000"/>
          <bgColor auto="1"/>
        </patternFill>
      </fill>
    </dxf>
    <dxf>
      <fill>
        <patternFill patternType="none">
          <fgColor indexed="64"/>
          <bgColor auto="1"/>
        </patternFill>
      </fill>
    </dxf>
    <dxf>
      <fill>
        <patternFill patternType="none">
          <fgColor indexed="64"/>
          <bgColor auto="1"/>
        </patternFill>
      </fill>
    </dxf>
    <dxf>
      <numFmt numFmtId="17" formatCode="#&quot; &quot;?/?"/>
      <alignment horizontal="general" vertical="center" textRotation="0" wrapText="0" indent="0" justifyLastLine="0" shrinkToFit="0" readingOrder="0"/>
    </dxf>
    <dxf>
      <numFmt numFmtId="177" formatCode="#,##0.00\ &quot;€&quot;"/>
    </dxf>
    <dxf>
      <numFmt numFmtId="0" formatCode="General"/>
    </dxf>
    <dxf>
      <fill>
        <patternFill patternType="none">
          <fgColor indexed="64"/>
          <bgColor auto="1"/>
        </patternFill>
      </fill>
    </dxf>
    <dxf>
      <numFmt numFmtId="173" formatCode="h:mm;@"/>
    </dxf>
    <dxf>
      <numFmt numFmtId="19" formatCode="dd/mm/yyyy"/>
    </dxf>
    <dxf>
      <numFmt numFmtId="172" formatCode="0#&quot; &quot;##&quot; &quot;##&quot; &quot;##&quot; &quot;##"/>
    </dxf>
    <dxf>
      <font>
        <b val="0"/>
        <i val="0"/>
        <strike val="0"/>
        <condense val="0"/>
        <extend val="0"/>
        <outline val="0"/>
        <shadow val="0"/>
        <u val="none"/>
        <vertAlign val="baseline"/>
        <sz val="11"/>
        <color theme="1"/>
        <name val="Arial"/>
        <family val="2"/>
        <scheme val="minor"/>
      </font>
      <numFmt numFmtId="174" formatCode="dd/mm/yy;@"/>
      <fill>
        <patternFill patternType="none">
          <fgColor indexed="64"/>
          <bgColor indexed="65"/>
        </patternFill>
      </fill>
      <alignment horizontal="center" textRotation="0" indent="0" justifyLastLine="0" shrinkToFit="0" readingOrder="0"/>
    </dxf>
    <dxf>
      <numFmt numFmtId="172" formatCode="0#&quot; &quot;##&quot; &quot;##&quot; &quot;##&quot; &quot;##"/>
    </dxf>
    <dxf>
      <font>
        <b val="0"/>
        <i val="0"/>
        <strike val="0"/>
        <condense val="0"/>
        <extend val="0"/>
        <outline val="0"/>
        <shadow val="0"/>
        <u val="none"/>
        <vertAlign val="baseline"/>
        <sz val="11"/>
        <color theme="1"/>
        <name val="Arial"/>
        <family val="2"/>
        <scheme val="minor"/>
      </font>
      <numFmt numFmtId="174" formatCode="dd/mm/yy;@"/>
      <fill>
        <patternFill patternType="none">
          <fgColor indexed="64"/>
          <bgColor indexed="65"/>
        </patternFill>
      </fill>
    </dxf>
    <dxf>
      <font>
        <b val="0"/>
        <i val="0"/>
        <strike val="0"/>
        <condense val="0"/>
        <extend val="0"/>
        <outline val="0"/>
        <shadow val="0"/>
        <u val="none"/>
        <vertAlign val="baseline"/>
        <sz val="11"/>
        <color theme="1"/>
        <name val="Arial"/>
        <family val="2"/>
        <scheme val="minor"/>
      </font>
      <numFmt numFmtId="174" formatCode="dd/mm/yy;@"/>
      <fill>
        <patternFill patternType="none">
          <fgColor indexed="64"/>
          <bgColor indexed="65"/>
        </patternFill>
      </fill>
      <alignment horizontal="center" textRotation="0" indent="0" justifyLastLine="0" shrinkToFit="0" readingOrder="0"/>
    </dxf>
    <dxf>
      <font>
        <color rgb="FF006100"/>
      </font>
      <fill>
        <patternFill>
          <bgColor rgb="FFC6EFCE"/>
        </patternFill>
      </fill>
    </dxf>
    <dxf>
      <font>
        <color rgb="FF9C0006"/>
      </font>
      <fill>
        <patternFill>
          <bgColor rgb="FFFFC7CE"/>
        </patternFill>
      </fill>
    </dxf>
    <dxf>
      <font>
        <b val="0"/>
        <i val="0"/>
        <sz val="12"/>
        <color theme="5" tint="-0.24994659260841701"/>
        <name val="Arial"/>
        <family val="2"/>
        <scheme val="major"/>
      </font>
      <border>
        <left/>
        <right/>
        <top/>
        <bottom style="medium">
          <color theme="4"/>
        </bottom>
      </border>
    </dxf>
    <dxf>
      <font>
        <b val="0"/>
        <i val="0"/>
        <sz val="11"/>
        <color theme="0"/>
        <name val="Arial"/>
        <family val="1"/>
        <scheme val="minor"/>
      </font>
      <border>
        <left/>
        <right/>
        <top/>
        <bottom/>
      </border>
    </dxf>
    <dxf>
      <font>
        <color theme="4" tint="-0.24994659260841701"/>
      </font>
    </dxf>
    <dxf>
      <font>
        <color theme="5" tint="-0.499984740745262"/>
      </font>
    </dxf>
    <dxf>
      <font>
        <color theme="0"/>
      </font>
      <fill>
        <patternFill>
          <bgColor theme="4" tint="-0.24994659260841701"/>
        </patternFill>
      </fill>
      <border>
        <top style="thick">
          <color theme="1" tint="0.24994659260841701"/>
        </top>
      </border>
    </dxf>
    <dxf>
      <border>
        <left style="thin">
          <color theme="1" tint="0.24994659260841701"/>
        </left>
        <right style="thin">
          <color theme="1" tint="0.24994659260841701"/>
        </right>
        <top style="thin">
          <color theme="1" tint="0.24994659260841701"/>
        </top>
        <bottom style="thin">
          <color theme="1" tint="0.24994659260841701"/>
        </bottom>
        <vertical style="thin">
          <color theme="1" tint="0.24994659260841701"/>
        </vertical>
      </border>
    </dxf>
    <dxf>
      <font>
        <color theme="4" tint="-0.499984740745262"/>
      </font>
      <border>
        <left/>
        <right/>
        <top style="thin">
          <color theme="4"/>
        </top>
        <bottom style="thin">
          <color theme="4"/>
        </bottom>
        <vertical/>
        <horizontal style="thin">
          <color theme="4"/>
        </horizontal>
      </border>
    </dxf>
    <dxf>
      <font>
        <b val="0"/>
        <i val="0"/>
        <color theme="4"/>
      </font>
      <border>
        <left/>
        <right/>
        <top style="thin">
          <color theme="4"/>
        </top>
        <bottom style="thin">
          <color theme="4"/>
        </bottom>
        <vertical/>
        <horizontal style="thin">
          <color theme="4"/>
        </horizontal>
      </border>
    </dxf>
    <dxf>
      <font>
        <color theme="4" tint="-0.499984740745262"/>
      </font>
      <border>
        <left/>
        <right/>
        <top style="thin">
          <color theme="4"/>
        </top>
        <bottom style="thin">
          <color theme="4"/>
        </bottom>
        <vertical/>
        <horizontal style="thin">
          <color theme="4"/>
        </horizontal>
      </border>
    </dxf>
    <dxf>
      <font>
        <b val="0"/>
        <i val="0"/>
        <color theme="5" tint="-0.24994659260841701"/>
      </font>
      <border>
        <left/>
        <right/>
        <top/>
        <bottom style="medium">
          <color theme="4"/>
        </bottom>
        <vertical/>
        <horizontal/>
      </border>
    </dxf>
    <dxf>
      <font>
        <b val="0"/>
        <i val="0"/>
        <color theme="4"/>
      </font>
      <border>
        <left/>
        <right/>
        <top style="thick">
          <color theme="4"/>
        </top>
        <bottom style="thin">
          <color theme="4"/>
        </bottom>
        <vertical/>
        <horizontal style="thin">
          <color theme="4"/>
        </horizontal>
      </border>
    </dxf>
    <dxf>
      <font>
        <color theme="4" tint="-0.499984740745262"/>
      </font>
      <border>
        <left/>
        <right/>
        <top style="thin">
          <color theme="4"/>
        </top>
        <bottom style="thin">
          <color theme="4"/>
        </bottom>
        <vertical/>
        <horizontal style="thin">
          <color theme="4"/>
        </horizontal>
      </border>
    </dxf>
    <dxf>
      <font>
        <b val="0"/>
        <i val="0"/>
        <color theme="4"/>
      </font>
      <border>
        <left/>
        <right/>
        <top style="thin">
          <color theme="4"/>
        </top>
        <bottom style="thin">
          <color theme="4"/>
        </bottom>
        <vertical/>
        <horizontal style="thin">
          <color theme="4"/>
        </horizontal>
      </border>
    </dxf>
    <dxf>
      <font>
        <color theme="4" tint="-0.499984740745262"/>
      </font>
      <border>
        <left/>
        <right/>
        <top style="thin">
          <color theme="4"/>
        </top>
        <bottom style="thin">
          <color theme="4"/>
        </bottom>
        <vertical/>
        <horizontal style="thin">
          <color theme="4"/>
        </horizontal>
      </border>
    </dxf>
    <dxf>
      <font>
        <b val="0"/>
        <i val="0"/>
        <color theme="5" tint="-0.24994659260841701"/>
      </font>
      <border>
        <left/>
        <right/>
        <top/>
        <bottom style="medium">
          <color theme="4"/>
        </bottom>
        <vertical/>
        <horizontal/>
      </border>
    </dxf>
    <dxf>
      <font>
        <b val="0"/>
        <i val="0"/>
        <color theme="4"/>
      </font>
      <border>
        <left/>
        <right/>
        <top style="thick">
          <color theme="4"/>
        </top>
        <bottom style="thin">
          <color theme="4"/>
        </bottom>
        <vertical/>
        <horizontal style="thin">
          <color theme="4"/>
        </horizontal>
      </border>
    </dxf>
  </dxfs>
  <tableStyles count="4" defaultTableStyle="TableStyleMedium2" defaultPivotStyle="PivotStyleLight16">
    <tableStyle name="Budget de construction de maison" pivot="0" count="5" xr9:uid="{6A2E3F7F-7DE7-459D-A8C7-E050758559FD}">
      <tableStyleElement type="wholeTable" dxfId="49"/>
      <tableStyleElement type="headerRow" dxfId="48"/>
      <tableStyleElement type="totalRow" dxfId="47"/>
      <tableStyleElement type="firstColumn" dxfId="46"/>
      <tableStyleElement type="lastColumn" dxfId="45"/>
    </tableStyle>
    <tableStyle name="Budget de construction de maison 2" pivot="0" count="5" xr9:uid="{351F6EDC-8BAA-42D3-9046-EA0CAD4DD7A8}">
      <tableStyleElement type="wholeTable" dxfId="44"/>
      <tableStyleElement type="headerRow" dxfId="43"/>
      <tableStyleElement type="totalRow" dxfId="42"/>
      <tableStyleElement type="firstColumn" dxfId="41"/>
      <tableStyleElement type="lastColumn" dxfId="40"/>
    </tableStyle>
    <tableStyle name="Customer Contact List" pivot="0" count="4" xr9:uid="{00000000-0011-0000-FFFF-FFFF00000000}">
      <tableStyleElement type="wholeTable" dxfId="39"/>
      <tableStyleElement type="headerRow" dxfId="38"/>
      <tableStyleElement type="firstRowStripe" dxfId="37"/>
      <tableStyleElement type="secondRowStripe" dxfId="36"/>
    </tableStyle>
    <tableStyle name="Segment de budget de construction de maison" pivot="0" table="0" count="10" xr9:uid="{2AF47534-D7D3-4DC2-AC36-A57C2DF5B9F8}">
      <tableStyleElement type="wholeTable" dxfId="35"/>
      <tableStyleElement type="headerRow" dxfId="34"/>
    </tableStyle>
  </tableStyles>
  <colors>
    <mruColors>
      <color rgb="FFD00000"/>
      <color rgb="FF00C80A"/>
      <color rgb="FF00E20B"/>
      <color rgb="FF09FF15"/>
    </mruColors>
  </colors>
  <extLst>
    <ext xmlns:x14="http://schemas.microsoft.com/office/spreadsheetml/2009/9/main" uri="{46F421CA-312F-682f-3DD2-61675219B42D}">
      <x14:dxfs count="8">
        <dxf>
          <font>
            <b/>
            <i val="0"/>
            <sz val="11"/>
            <color theme="0"/>
            <name val="Arial"/>
            <family val="1"/>
            <scheme val="minor"/>
          </font>
          <fill>
            <patternFill>
              <bgColor theme="5" tint="-0.24994659260841701"/>
            </patternFill>
          </fill>
          <border>
            <left style="thin">
              <color theme="5" tint="-0.24994659260841701"/>
            </left>
            <right style="thin">
              <color theme="5" tint="-0.24994659260841701"/>
            </right>
            <top style="thin">
              <color theme="5" tint="-0.24994659260841701"/>
            </top>
            <bottom style="thin">
              <color theme="5" tint="-0.24994659260841701"/>
            </bottom>
          </border>
        </dxf>
        <dxf>
          <font>
            <b val="0"/>
            <i val="0"/>
            <sz val="11"/>
            <color theme="5" tint="-0.24994659260841701"/>
            <name val="Arial"/>
            <family val="1"/>
            <scheme val="minor"/>
          </font>
          <fill>
            <patternFill>
              <bgColor theme="5" tint="0.79998168889431442"/>
            </patternFill>
          </fill>
          <border>
            <left style="thin">
              <color rgb="FFFCE1D3"/>
            </left>
            <right style="thin">
              <color rgb="FFFCE1D3"/>
            </right>
            <top style="thin">
              <color rgb="FFFCE1D3"/>
            </top>
            <bottom style="thin">
              <color rgb="FFFCE1D3"/>
            </bottom>
          </border>
        </dxf>
        <dxf>
          <font>
            <b/>
            <i val="0"/>
            <sz val="11"/>
            <color theme="0"/>
            <name val="Arial"/>
            <family val="1"/>
            <scheme val="minor"/>
          </font>
          <fill>
            <patternFill>
              <bgColor theme="5" tint="-0.24994659260841701"/>
            </patternFill>
          </fill>
          <border>
            <left style="thin">
              <color theme="5" tint="-0.24994659260841701"/>
            </left>
            <right style="thin">
              <color theme="5" tint="-0.24994659260841701"/>
            </right>
            <top style="thin">
              <color theme="5" tint="-0.24994659260841701"/>
            </top>
            <bottom style="thin">
              <color theme="5" tint="-0.24994659260841701"/>
            </bottom>
          </border>
        </dxf>
        <dxf>
          <font>
            <b/>
            <i val="0"/>
            <sz val="11"/>
            <color theme="5" tint="-0.24994659260841701"/>
            <name val="Arial"/>
            <family val="1"/>
            <scheme val="minor"/>
          </font>
          <border>
            <left style="thin">
              <color theme="5" tint="-0.24994659260841701"/>
            </left>
            <right style="thin">
              <color theme="5" tint="-0.24994659260841701"/>
            </right>
            <top style="thin">
              <color theme="5" tint="-0.24994659260841701"/>
            </top>
            <bottom style="thin">
              <color theme="5" tint="-0.24994659260841701"/>
            </bottom>
            <vertical style="thin">
              <color theme="5" tint="-0.24994659260841701"/>
            </vertical>
          </border>
        </dxf>
        <dxf>
          <font>
            <b/>
            <i val="0"/>
            <sz val="11"/>
            <color theme="5" tint="-0.24994659260841701"/>
            <name val="Arial"/>
            <family val="1"/>
            <scheme val="minor"/>
          </font>
          <fill>
            <patternFill>
              <fgColor rgb="FFFCE1D3"/>
              <bgColor theme="5" tint="-0.24994659260841701"/>
            </patternFill>
          </fill>
          <border>
            <left style="thin">
              <color theme="5" tint="-0.24994659260841701"/>
            </left>
            <right style="thin">
              <color theme="5" tint="-0.24994659260841701"/>
            </right>
            <top style="thin">
              <color theme="5" tint="-0.24994659260841701"/>
            </top>
            <bottom style="thin">
              <color theme="5" tint="-0.24994659260841701"/>
            </bottom>
          </border>
        </dxf>
        <dxf>
          <font>
            <b val="0"/>
            <i val="0"/>
            <sz val="11"/>
            <color theme="0"/>
            <name val="Arial"/>
            <family val="1"/>
            <scheme val="minor"/>
          </font>
          <fill>
            <patternFill>
              <bgColor theme="5" tint="-0.24994659260841701"/>
            </patternFill>
          </fill>
          <border>
            <left style="thin">
              <color theme="5" tint="-0.24994659260841701"/>
            </left>
            <right style="thin">
              <color theme="5" tint="-0.24994659260841701"/>
            </right>
            <top style="thin">
              <color theme="5" tint="-0.24994659260841701"/>
            </top>
            <bottom style="thin">
              <color theme="5" tint="-0.24994659260841701"/>
            </bottom>
          </border>
        </dxf>
        <dxf>
          <font>
            <b val="0"/>
            <i val="0"/>
            <sz val="11"/>
            <color theme="5" tint="-0.24994659260841701"/>
            <name val="Arial"/>
            <family val="1"/>
            <scheme val="minor"/>
          </font>
          <fill>
            <patternFill patternType="solid">
              <fgColor rgb="FFDFDFDF"/>
              <bgColor theme="5" tint="0.79998168889431442"/>
            </patternFill>
          </fill>
          <border>
            <left style="thin">
              <color rgb="FFFCE1D3"/>
            </left>
            <right style="thin">
              <color rgb="FFFCE1D3"/>
            </right>
            <top style="thin">
              <color rgb="FFFCE1D3"/>
            </top>
            <bottom style="thin">
              <color rgb="FFFCE1D3"/>
            </bottom>
          </border>
        </dxf>
        <dxf>
          <font>
            <b val="0"/>
            <i val="0"/>
            <sz val="11"/>
            <color theme="5" tint="-0.24994659260841701"/>
            <name val="Arial"/>
            <family val="1"/>
            <scheme val="minor"/>
          </font>
          <border>
            <left style="thin">
              <color theme="5" tint="-0.24994659260841701"/>
            </left>
            <right style="thin">
              <color theme="5" tint="-0.24994659260841701"/>
            </right>
            <top style="thin">
              <color theme="5" tint="-0.24994659260841701"/>
            </top>
            <bottom style="thin">
              <color theme="5" tint="-0.24994659260841701"/>
            </bottom>
          </border>
        </dxf>
      </x14:dxfs>
    </ext>
    <ext xmlns:x14="http://schemas.microsoft.com/office/spreadsheetml/2009/9/main" uri="{EB79DEF2-80B8-43e5-95BD-54CBDDF9020C}">
      <x14:slicerStyles defaultSlicerStyle="SlicerStyleLight1">
        <x14:slicerStyle name="Segment de budget de construction de maison">
          <x14:slicerStyleElements>
            <x14:slicerStyleElement type="unselectedItemWithData" dxfId="7"/>
            <x14:slicerStyleElement type="unselectedItemWithNoData" dxfId="6"/>
            <x14:slicerStyleElement type="selectedItemWithData" dxfId="5"/>
            <x14:slicerStyleElement type="selectedItemWithNoData" dxfId="4"/>
            <x14:slicerStyleElement type="hoveredUnselectedItemWithData" dxfId="3"/>
            <x14:slicerStyleElement type="hoveredSelectedItemWithData" dxfId="2"/>
            <x14:slicerStyleElement type="hoveredUnselectedItemWithNoData" dxfId="1"/>
            <x14:slicerStyleElement type="hoveredSelectedItemWithNo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connections" Target="connections.xml"/><Relationship Id="rId14" Type="http://schemas.openxmlformats.org/officeDocument/2006/relationships/customXml" Target="../customXml/item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9</xdr:col>
      <xdr:colOff>152400</xdr:colOff>
      <xdr:row>4</xdr:row>
      <xdr:rowOff>95250</xdr:rowOff>
    </xdr:from>
    <xdr:to>
      <xdr:col>9</xdr:col>
      <xdr:colOff>1343025</xdr:colOff>
      <xdr:row>4</xdr:row>
      <xdr:rowOff>304800</xdr:rowOff>
    </xdr:to>
    <xdr:sp macro="[0]!Rectangle1_Cliquer" textlink="">
      <xdr:nvSpPr>
        <xdr:cNvPr id="2" name="Rectangle 1">
          <a:extLst>
            <a:ext uri="{FF2B5EF4-FFF2-40B4-BE49-F238E27FC236}">
              <a16:creationId xmlns:a16="http://schemas.microsoft.com/office/drawing/2014/main" id="{00000000-0008-0000-0000-000002000000}"/>
            </a:ext>
          </a:extLst>
        </xdr:cNvPr>
        <xdr:cNvSpPr/>
      </xdr:nvSpPr>
      <xdr:spPr>
        <a:xfrm>
          <a:off x="16859250" y="1343025"/>
          <a:ext cx="1190625" cy="209550"/>
        </a:xfrm>
        <a:prstGeom prst="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dossier CU0002</a:t>
          </a:r>
        </a:p>
        <a:p>
          <a:pPr algn="l"/>
          <a:endParaRPr lang="fr-FR" sz="1100"/>
        </a:p>
      </xdr:txBody>
    </xdr:sp>
    <xdr:clientData/>
  </xdr:twoCellAnchor>
  <xdr:twoCellAnchor>
    <xdr:from>
      <xdr:col>9</xdr:col>
      <xdr:colOff>142875</xdr:colOff>
      <xdr:row>3</xdr:row>
      <xdr:rowOff>133350</xdr:rowOff>
    </xdr:from>
    <xdr:to>
      <xdr:col>9</xdr:col>
      <xdr:colOff>1333500</xdr:colOff>
      <xdr:row>3</xdr:row>
      <xdr:rowOff>342900</xdr:rowOff>
    </xdr:to>
    <xdr:sp macro="[0]!Rectangle3_Cliquer" textlink="">
      <xdr:nvSpPr>
        <xdr:cNvPr id="4" name="Rectangle 3">
          <a:extLst>
            <a:ext uri="{FF2B5EF4-FFF2-40B4-BE49-F238E27FC236}">
              <a16:creationId xmlns:a16="http://schemas.microsoft.com/office/drawing/2014/main" id="{00000000-0008-0000-0000-000004000000}"/>
            </a:ext>
          </a:extLst>
        </xdr:cNvPr>
        <xdr:cNvSpPr/>
      </xdr:nvSpPr>
      <xdr:spPr>
        <a:xfrm>
          <a:off x="16849725" y="1000125"/>
          <a:ext cx="1190625" cy="209550"/>
        </a:xfrm>
        <a:prstGeom prst="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dossier CU0001</a:t>
          </a:r>
        </a:p>
        <a:p>
          <a:pPr algn="l"/>
          <a:endParaRPr lang="fr-FR" sz="1100"/>
        </a:p>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3</xdr:col>
          <xdr:colOff>2828925</xdr:colOff>
          <xdr:row>0</xdr:row>
          <xdr:rowOff>0</xdr:rowOff>
        </xdr:from>
        <xdr:to>
          <xdr:col>6</xdr:col>
          <xdr:colOff>9525</xdr:colOff>
          <xdr:row>1</xdr:row>
          <xdr:rowOff>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Arial"/>
                  <a:cs typeface="Arial"/>
                </a:rPr>
                <a:t>Créer un nouveau contact</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314325</xdr:colOff>
          <xdr:row>11</xdr:row>
          <xdr:rowOff>95250</xdr:rowOff>
        </xdr:from>
        <xdr:to>
          <xdr:col>3</xdr:col>
          <xdr:colOff>2790825</xdr:colOff>
          <xdr:row>11</xdr:row>
          <xdr:rowOff>533400</xdr:rowOff>
        </xdr:to>
        <xdr:sp macro="" textlink="">
          <xdr:nvSpPr>
            <xdr:cNvPr id="3076" name="Button 4" hidden="1">
              <a:extLst>
                <a:ext uri="{63B3BB69-23CF-44E3-9099-C40C66FF867C}">
                  <a14:compatExt spid="_x0000_s3076"/>
                </a:ext>
                <a:ext uri="{FF2B5EF4-FFF2-40B4-BE49-F238E27FC236}">
                  <a16:creationId xmlns:a16="http://schemas.microsoft.com/office/drawing/2014/main" id="{00000000-0008-0000-0200-0000040C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Arial"/>
                  <a:cs typeface="Arial"/>
                </a:rPr>
                <a:t>Créer un nouveau parcours</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314325</xdr:colOff>
          <xdr:row>11</xdr:row>
          <xdr:rowOff>95250</xdr:rowOff>
        </xdr:from>
        <xdr:to>
          <xdr:col>4</xdr:col>
          <xdr:colOff>2790825</xdr:colOff>
          <xdr:row>11</xdr:row>
          <xdr:rowOff>533400</xdr:rowOff>
        </xdr:to>
        <xdr:sp macro="" textlink="">
          <xdr:nvSpPr>
            <xdr:cNvPr id="12289" name="Button 1" hidden="1">
              <a:extLst>
                <a:ext uri="{63B3BB69-23CF-44E3-9099-C40C66FF867C}">
                  <a14:compatExt spid="_x0000_s12289"/>
                </a:ext>
                <a:ext uri="{FF2B5EF4-FFF2-40B4-BE49-F238E27FC236}">
                  <a16:creationId xmlns:a16="http://schemas.microsoft.com/office/drawing/2014/main" id="{00000000-0008-0000-0300-00000130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Arial"/>
                  <a:cs typeface="Arial"/>
                </a:rPr>
                <a:t>Créer un nouveau parcours</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733425</xdr:colOff>
          <xdr:row>3</xdr:row>
          <xdr:rowOff>142875</xdr:rowOff>
        </xdr:from>
        <xdr:to>
          <xdr:col>4</xdr:col>
          <xdr:colOff>2876550</xdr:colOff>
          <xdr:row>3</xdr:row>
          <xdr:rowOff>504825</xdr:rowOff>
        </xdr:to>
        <xdr:sp macro="" textlink="">
          <xdr:nvSpPr>
            <xdr:cNvPr id="13313" name="Button 1" hidden="1">
              <a:extLst>
                <a:ext uri="{63B3BB69-23CF-44E3-9099-C40C66FF867C}">
                  <a14:compatExt spid="_x0000_s13313"/>
                </a:ext>
                <a:ext uri="{FF2B5EF4-FFF2-40B4-BE49-F238E27FC236}">
                  <a16:creationId xmlns:a16="http://schemas.microsoft.com/office/drawing/2014/main" id="{00000000-0008-0000-0400-0000013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Arial"/>
                  <a:cs typeface="Arial"/>
                </a:rPr>
                <a:t>selectionner cellule puis appuyer pour Créer un nouveau step</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923925</xdr:colOff>
          <xdr:row>3</xdr:row>
          <xdr:rowOff>104775</xdr:rowOff>
        </xdr:from>
        <xdr:to>
          <xdr:col>3</xdr:col>
          <xdr:colOff>3067050</xdr:colOff>
          <xdr:row>3</xdr:row>
          <xdr:rowOff>466725</xdr:rowOff>
        </xdr:to>
        <xdr:sp macro="" textlink="">
          <xdr:nvSpPr>
            <xdr:cNvPr id="18433" name="Button 1" hidden="1">
              <a:extLst>
                <a:ext uri="{63B3BB69-23CF-44E3-9099-C40C66FF867C}">
                  <a14:compatExt spid="_x0000_s18433"/>
                </a:ext>
                <a:ext uri="{FF2B5EF4-FFF2-40B4-BE49-F238E27FC236}">
                  <a16:creationId xmlns:a16="http://schemas.microsoft.com/office/drawing/2014/main" id="{00000000-0008-0000-0500-0000014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Arial"/>
                  <a:cs typeface="Arial"/>
                </a:rPr>
                <a:t>selectionner cellule puis appuyer pour Créer un nouveau step</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ack-de-fonctions-xlp/Version%20pour%20EXCEL%202007%20&#224;%202019/Pack%20de%20fonctions%20XLP.xla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le_vide"/>
    </sheetNames>
    <definedNames>
      <definedName name="NOM_FEUILLE"/>
    </definedNames>
    <sheetDataSet>
      <sheetData sheetId="0"/>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ListContacts" displayName="ListContacts" ref="A3:J31" totalsRowShown="0">
  <autoFilter ref="A3:J31" xr:uid="{00000000-0009-0000-0100-000001000000}"/>
  <tableColumns count="10">
    <tableColumn id="1" xr3:uid="{00000000-0010-0000-0000-000001000000}" name="ID du client"/>
    <tableColumn id="3" xr3:uid="{00000000-0010-0000-0000-000003000000}" name="Nom du contact"/>
    <tableColumn id="2" xr3:uid="{F6191D11-CEDA-4B2E-8479-2D11BBE382B1}" name="Date de naissance" dataDxfId="31"/>
    <tableColumn id="14" xr3:uid="{F7D9E28E-6CB6-49A9-BF80-812082A0A88A}" name="Adresse e-mail" dataDxfId="30" dataCellStyle="Lien hypertexte"/>
    <tableColumn id="15" xr3:uid="{0C6328C6-7764-41FD-9A54-400C861B9C1E}" name="Numéro de téléphone" dataDxfId="29" dataCellStyle="Coordonnées"/>
    <tableColumn id="4" xr3:uid="{00000000-0010-0000-0000-000004000000}" name="Adresse postale"/>
    <tableColumn id="9" xr3:uid="{00000000-0010-0000-0000-000009000000}" name="Date d'enregistrement" dataDxfId="28"/>
    <tableColumn id="11" xr3:uid="{00000000-0010-0000-0000-00000B000000}" name="Statut" dataDxfId="27"/>
    <tableColumn id="12" xr3:uid="{00000000-0010-0000-0000-00000C000000}" name="Prochain rendez-vous" dataDxfId="26"/>
    <tableColumn id="13" xr3:uid="{00000000-0010-0000-0000-00000D000000}" name="Dossier"/>
  </tableColumns>
  <tableStyleInfo name="Customer Contact List" showFirstColumn="0" showLastColumn="0" showRowStripes="1" showColumnStripes="0"/>
  <extLst>
    <ext xmlns:x14="http://schemas.microsoft.com/office/spreadsheetml/2009/9/main" uri="{504A1905-F514-4f6f-8877-14C23A59335A}">
      <x14:table altTextSummary="Entrez l’ID du client, le nom de la société, le nom du contact, l’adresse de facturation, la localité, le département, le code postal, le pays ou la région, le titre du contact, le numéro de téléphone, le numéro de télécopie, l’adresse e-mail et les notes dans ce tableau."/>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ProchainsRendezVous" displayName="ProchainsRendezVous" ref="B3:G26" totalsRowShown="0">
  <autoFilter ref="B3:G26" xr:uid="{00000000-0009-0000-0100-000002000000}"/>
  <tableColumns count="6">
    <tableColumn id="2" xr3:uid="{00000000-0010-0000-0100-000002000000}" name="Date" dataCellStyle="Date"/>
    <tableColumn id="3" xr3:uid="{00000000-0010-0000-0100-000003000000}" name="Heure" dataDxfId="25"/>
    <tableColumn id="1" xr3:uid="{00000000-0010-0000-0100-000001000000}" name="Nom du client"/>
    <tableColumn id="4" xr3:uid="{00000000-0010-0000-0100-000004000000}" name="Objet de la réunion"/>
    <tableColumn id="5" xr3:uid="{00000000-0010-0000-0100-000005000000}" name="Participants"/>
    <tableColumn id="6" xr3:uid="{00000000-0010-0000-0100-000006000000}" name="Notes supplémentaires"/>
  </tableColumns>
  <tableStyleInfo name="Customer Contact List" showFirstColumn="0" showLastColumn="0" showRowStripes="1" showColumnStripes="0"/>
  <extLst>
    <ext xmlns:x14="http://schemas.microsoft.com/office/spreadsheetml/2009/9/main" uri="{504A1905-F514-4f6f-8877-14C23A59335A}">
      <x14:table altTextSummary="Liste des prochains rendez-vous, avec le nom du client, la date, l’heure, l’objet de la réunion, les participants et des notes supplémentaires. Utilisez les filtres de titre pour trouver une entrée spécifique."/>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CE5E7B6C-8B36-44C3-BCD9-96C513E5C608}" name="Finances" displayName="Finances" ref="A13:D21" totalsRowDxfId="24">
  <autoFilter ref="A13:D21" xr:uid="{A1A7C204-99A2-4046-8AEC-7CF160636EC6}"/>
  <tableColumns count="4">
    <tableColumn id="1" xr3:uid="{00000000-0010-0000-0000-000001000000}" name="Compte" totalsRowLabel="Total"/>
    <tableColumn id="2" xr3:uid="{00000000-0010-0000-0000-000002000000}" name="Montant" totalsRowFunction="sum" dataDxfId="23" totalsRowDxfId="22"/>
    <tableColumn id="3" xr3:uid="{85985CA4-0CCA-4A1B-B170-A0A57CDB8F95}" name="Colonne1" dataDxfId="21" totalsRowDxfId="20" dataCellStyle="Normal 2"/>
    <tableColumn id="4" xr3:uid="{C03DC73C-A304-4DB7-ADF4-14E4C0ECED8B}" name="Colonne2" totalsRowDxfId="19" dataCellStyle="Normal 2"/>
  </tableColumns>
  <tableStyleInfo name="Budget de construction de maison" showFirstColumn="0" showLastColumn="1" showRowStripes="0" showColumnStripes="0"/>
  <extLst>
    <ext xmlns:x14="http://schemas.microsoft.com/office/spreadsheetml/2009/9/main" uri="{504A1905-F514-4f6f-8877-14C23A59335A}">
      <x14:table altTextSummary="Entrez les montants de trésorerie et financés alloués. Le total des fonds alloués, les fonds utilisés à une date donnée et les fonds restants sont mis à jour automatiquement"/>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E59683A3-8237-48D8-BD34-8DA1DEEE5672}" name="Finances7" displayName="Finances7" ref="A13:E22" totalsRowDxfId="18">
  <autoFilter ref="A13:E22" xr:uid="{A1A7C204-99A2-4046-8AEC-7CF160636EC6}"/>
  <tableColumns count="5">
    <tableColumn id="1" xr3:uid="{5BA2B8B4-C4A4-4D18-8E69-01EA7D8F115D}" name="Compte" totalsRowLabel="Total"/>
    <tableColumn id="2" xr3:uid="{C55E4E1F-CFC6-40EC-8E3C-B40424012C7E}" name="Montant" totalsRowFunction="sum" dataDxfId="17" totalsRowDxfId="16"/>
    <tableColumn id="3" xr3:uid="{FF44286E-97AA-4E11-ABF9-74C8D6765506}" name="Colonne1" dataDxfId="15" totalsRowDxfId="14" dataCellStyle="Normal 2"/>
    <tableColumn id="4" xr3:uid="{AEECA622-DD65-4D17-ABD8-937C2A21C81F}" name="Colonne2" totalsRowDxfId="13" dataCellStyle="Normal 2"/>
    <tableColumn id="5" xr3:uid="{82100CA8-59EE-476D-9DFE-620038E887FD}" name="Colonne3" totalsRowDxfId="12" dataCellStyle="Normal 2"/>
  </tableColumns>
  <tableStyleInfo name="Budget de construction de maison" showFirstColumn="0" showLastColumn="1" showRowStripes="0" showColumnStripes="0"/>
  <extLst>
    <ext xmlns:x14="http://schemas.microsoft.com/office/spreadsheetml/2009/9/main" uri="{504A1905-F514-4f6f-8877-14C23A59335A}">
      <x14:table altTextSummary="Entrez les montants de trésorerie et financés alloués. Le total des fonds alloués, les fonds utilisés à une date donnée et les fonds restants sont mis à jour automatiquement"/>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64BEB761-2620-4E0F-840D-8C404C81112D}" name="Finances5" displayName="Finances5" ref="A5:D14" totalsRowDxfId="11">
  <autoFilter ref="A5:D14" xr:uid="{A1A7C204-99A2-4046-8AEC-7CF160636EC6}"/>
  <tableColumns count="4">
    <tableColumn id="1" xr3:uid="{3CFDA073-8E77-473C-B94D-CC44F040CC00}" name="Compte" totalsRowLabel="Total"/>
    <tableColumn id="2" xr3:uid="{56D610CD-D568-4546-8813-13509DF430A0}" name="Montant" totalsRowFunction="sum" dataDxfId="10" totalsRowDxfId="9"/>
    <tableColumn id="3" xr3:uid="{54A9531D-089C-4D60-A327-CBD392B49104}" name="Colonne1" dataDxfId="8" totalsRowDxfId="7" dataCellStyle="Normal 2"/>
    <tableColumn id="4" xr3:uid="{CDC5FE09-AB5C-455E-A611-F136413CF8F1}" name="Colonne2" totalsRowDxfId="6" dataCellStyle="Normal 2"/>
  </tableColumns>
  <tableStyleInfo name="Budget de construction de maison" showFirstColumn="0" showLastColumn="1" showRowStripes="0" showColumnStripes="0"/>
  <extLst>
    <ext xmlns:x14="http://schemas.microsoft.com/office/spreadsheetml/2009/9/main" uri="{504A1905-F514-4f6f-8877-14C23A59335A}">
      <x14:table altTextSummary="Entrez les montants de trésorerie et financés alloués. Le total des fonds alloués, les fonds utilisés à une date donnée et les fonds restants sont mis à jour automatiquement"/>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397D01C3-667E-4E42-81B8-540EBB627723}" name="Finances59" displayName="Finances59" ref="A5:D14" totalsRowDxfId="5">
  <autoFilter ref="A5:D14" xr:uid="{A1A7C204-99A2-4046-8AEC-7CF160636EC6}"/>
  <tableColumns count="4">
    <tableColumn id="1" xr3:uid="{9FD8D570-4217-4348-B444-06393E2F27C2}" name="Compte" totalsRowLabel="Total"/>
    <tableColumn id="2" xr3:uid="{3C8FB0B5-98BC-4F5E-9326-49024A4FE5DA}" name="Montant" totalsRowFunction="sum" dataDxfId="4" totalsRowDxfId="3"/>
    <tableColumn id="3" xr3:uid="{B002EFA6-93BD-4B7B-B633-EC1A2D7CCA77}" name="Colonne1" dataDxfId="2" totalsRowDxfId="1" dataCellStyle="Normal 2"/>
    <tableColumn id="4" xr3:uid="{CFA55500-D5CF-40C7-B06C-3810A37BCC50}" name="Colonne2" totalsRowDxfId="0" dataCellStyle="Normal 2"/>
  </tableColumns>
  <tableStyleInfo name="Budget de construction de maison" showFirstColumn="0" showLastColumn="1" showRowStripes="0" showColumnStripes="0"/>
  <extLst>
    <ext xmlns:x14="http://schemas.microsoft.com/office/spreadsheetml/2009/9/main" uri="{504A1905-F514-4f6f-8877-14C23A59335A}">
      <x14:table altTextSummary="Entrez les montants de trésorerie et financés alloués. Le total des fonds alloués, les fonds utilisés à une date donnée et les fonds restants sont mis à jour automatiquement"/>
    </ext>
  </extLst>
</table>
</file>

<file path=xl/theme/theme1.xml><?xml version="1.0" encoding="utf-8"?>
<a:theme xmlns:a="http://schemas.openxmlformats.org/drawingml/2006/main" name="Office Theme">
  <a:themeElements>
    <a:clrScheme name="Customer Contact List">
      <a:dk1>
        <a:sysClr val="windowText" lastClr="000000"/>
      </a:dk1>
      <a:lt1>
        <a:sysClr val="window" lastClr="FFFFFF"/>
      </a:lt1>
      <a:dk2>
        <a:srgbClr val="000000"/>
      </a:dk2>
      <a:lt2>
        <a:srgbClr val="FFFFFF"/>
      </a:lt2>
      <a:accent1>
        <a:srgbClr val="4794A1"/>
      </a:accent1>
      <a:accent2>
        <a:srgbClr val="95A76F"/>
      </a:accent2>
      <a:accent3>
        <a:srgbClr val="E28F41"/>
      </a:accent3>
      <a:accent4>
        <a:srgbClr val="E3BF65"/>
      </a:accent4>
      <a:accent5>
        <a:srgbClr val="E06B5D"/>
      </a:accent5>
      <a:accent6>
        <a:srgbClr val="907CA7"/>
      </a:accent6>
      <a:hlink>
        <a:srgbClr val="4794A1"/>
      </a:hlink>
      <a:folHlink>
        <a:srgbClr val="907CA7"/>
      </a:folHlink>
    </a:clrScheme>
    <a:fontScheme name="Arial">
      <a:maj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ajorFont>
      <a:min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7" Type="http://schemas.openxmlformats.org/officeDocument/2006/relationships/table" Target="../tables/table1.xml"/><Relationship Id="rId2" Type="http://schemas.openxmlformats.org/officeDocument/2006/relationships/hyperlink" Target="mailto:kim@adatum.com" TargetMode="External"/><Relationship Id="rId1" Type="http://schemas.openxmlformats.org/officeDocument/2006/relationships/hyperlink" Target="mailto:hazem@adventure-works.com" TargetMode="External"/><Relationship Id="rId6" Type="http://schemas.openxmlformats.org/officeDocument/2006/relationships/ctrlProp" Target="../ctrlProps/ctrlProp1.xml"/><Relationship Id="rId5" Type="http://schemas.openxmlformats.org/officeDocument/2006/relationships/vmlDrawing" Target="../drawings/vmlDrawing1.vm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5" Type="http://schemas.openxmlformats.org/officeDocument/2006/relationships/table" Target="../tables/table3.xml"/><Relationship Id="rId4" Type="http://schemas.openxmlformats.org/officeDocument/2006/relationships/ctrlProp" Target="../ctrlProps/ctrlProp2.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4.bin"/><Relationship Id="rId5" Type="http://schemas.openxmlformats.org/officeDocument/2006/relationships/table" Target="../tables/table4.xml"/><Relationship Id="rId4" Type="http://schemas.openxmlformats.org/officeDocument/2006/relationships/ctrlProp" Target="../ctrlProps/ctrlProp3.xml"/></Relationships>
</file>

<file path=xl/worksheets/_rels/sheet5.xml.rels><?xml version="1.0" encoding="UTF-8" standalone="yes"?>
<Relationships xmlns="http://schemas.openxmlformats.org/package/2006/relationships"><Relationship Id="rId3" Type="http://schemas.openxmlformats.org/officeDocument/2006/relationships/printerSettings" Target="../printerSettings/printerSettings5.bin"/><Relationship Id="rId7" Type="http://schemas.openxmlformats.org/officeDocument/2006/relationships/table" Target="../tables/table5.xml"/><Relationship Id="rId2" Type="http://schemas.openxmlformats.org/officeDocument/2006/relationships/hyperlink" Target="http://www.dustloop.com/venom/okizeme" TargetMode="External"/><Relationship Id="rId1" Type="http://schemas.openxmlformats.org/officeDocument/2006/relationships/hyperlink" Target="http://www.monquestionnairevenom.com/" TargetMode="External"/><Relationship Id="rId6" Type="http://schemas.openxmlformats.org/officeDocument/2006/relationships/ctrlProp" Target="../ctrlProps/ctrlProp4.xml"/><Relationship Id="rId5" Type="http://schemas.openxmlformats.org/officeDocument/2006/relationships/vmlDrawing" Target="../drawings/vmlDrawing4.vml"/><Relationship Id="rId4" Type="http://schemas.openxmlformats.org/officeDocument/2006/relationships/drawing" Target="../drawings/drawing4.xml"/></Relationships>
</file>

<file path=xl/worksheets/_rels/sheet6.xml.rels><?xml version="1.0" encoding="UTF-8" standalone="yes"?>
<Relationships xmlns="http://schemas.openxmlformats.org/package/2006/relationships"><Relationship Id="rId3" Type="http://schemas.openxmlformats.org/officeDocument/2006/relationships/printerSettings" Target="../printerSettings/printerSettings6.bin"/><Relationship Id="rId7" Type="http://schemas.openxmlformats.org/officeDocument/2006/relationships/table" Target="../tables/table6.xml"/><Relationship Id="rId2" Type="http://schemas.openxmlformats.org/officeDocument/2006/relationships/hyperlink" Target="http://www.dustloop.com/venom/okizeme" TargetMode="External"/><Relationship Id="rId1" Type="http://schemas.openxmlformats.org/officeDocument/2006/relationships/hyperlink" Target="http://www.monquestionnairevenom.com/" TargetMode="External"/><Relationship Id="rId6" Type="http://schemas.openxmlformats.org/officeDocument/2006/relationships/ctrlProp" Target="../ctrlProps/ctrlProp5.xml"/><Relationship Id="rId5" Type="http://schemas.openxmlformats.org/officeDocument/2006/relationships/vmlDrawing" Target="../drawings/vmlDrawing5.vml"/><Relationship Id="rId4"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4"/>
    <pageSetUpPr fitToPage="1"/>
  </sheetPr>
  <dimension ref="A1:J31"/>
  <sheetViews>
    <sheetView showGridLines="0" topLeftCell="G23" zoomScale="115" zoomScaleNormal="115" workbookViewId="0">
      <selection activeCell="J31" sqref="J31"/>
    </sheetView>
  </sheetViews>
  <sheetFormatPr baseColWidth="10" defaultColWidth="9" defaultRowHeight="30" customHeight="1" x14ac:dyDescent="0.2"/>
  <cols>
    <col min="1" max="1" width="14" bestFit="1" customWidth="1"/>
    <col min="2" max="2" width="30.625" customWidth="1"/>
    <col min="3" max="3" width="18.125" style="15" customWidth="1"/>
    <col min="4" max="4" width="37.375" style="9" customWidth="1"/>
    <col min="5" max="5" width="20.875" style="9" customWidth="1"/>
    <col min="6" max="6" width="24.75" customWidth="1"/>
    <col min="7" max="7" width="19.25" style="15" customWidth="1"/>
    <col min="8" max="8" width="11" customWidth="1"/>
    <col min="9" max="9" width="26.125" style="21" customWidth="1"/>
    <col min="10" max="10" width="20.5" customWidth="1"/>
  </cols>
  <sheetData>
    <row r="1" spans="1:10" ht="36" customHeight="1" thickBot="1" x14ac:dyDescent="0.25">
      <c r="A1" s="1" t="s">
        <v>0</v>
      </c>
      <c r="B1" s="4" t="s">
        <v>29</v>
      </c>
      <c r="C1" s="14"/>
      <c r="D1" s="4"/>
      <c r="E1" s="4"/>
      <c r="F1" s="4"/>
      <c r="G1" s="14"/>
      <c r="H1" s="4"/>
      <c r="I1" s="20" t="s">
        <v>101</v>
      </c>
    </row>
    <row r="2" spans="1:10" ht="2.25" customHeight="1" thickTop="1" x14ac:dyDescent="0.2"/>
    <row r="3" spans="1:10" ht="30" customHeight="1" x14ac:dyDescent="0.2">
      <c r="A3" s="8" t="s">
        <v>1</v>
      </c>
      <c r="B3" s="8" t="s">
        <v>47</v>
      </c>
      <c r="C3" s="16" t="s">
        <v>93</v>
      </c>
      <c r="D3" s="8" t="s">
        <v>77</v>
      </c>
      <c r="E3" s="8" t="s">
        <v>76</v>
      </c>
      <c r="F3" s="8" t="s">
        <v>94</v>
      </c>
      <c r="G3" s="16" t="s">
        <v>96</v>
      </c>
      <c r="H3" s="8" t="s">
        <v>97</v>
      </c>
      <c r="I3" s="22" t="s">
        <v>100</v>
      </c>
      <c r="J3" s="8" t="s">
        <v>102</v>
      </c>
    </row>
    <row r="4" spans="1:10" ht="30" customHeight="1" x14ac:dyDescent="0.2">
      <c r="A4" s="5" t="s">
        <v>2</v>
      </c>
      <c r="B4" s="2" t="s">
        <v>48</v>
      </c>
      <c r="C4" s="17">
        <v>33981</v>
      </c>
      <c r="D4" s="7" t="s">
        <v>78</v>
      </c>
      <c r="E4" s="12">
        <v>1235550134</v>
      </c>
      <c r="F4" s="2" t="s">
        <v>95</v>
      </c>
      <c r="G4" s="17">
        <v>33981</v>
      </c>
      <c r="H4" s="19" t="s">
        <v>98</v>
      </c>
      <c r="I4" s="24">
        <f ca="1">ProchainsRendezVous[[#This Row],[Date]]</f>
        <v>44816</v>
      </c>
      <c r="J4" s="3"/>
    </row>
    <row r="5" spans="1:10" ht="30" customHeight="1" x14ac:dyDescent="0.2">
      <c r="A5" s="5" t="s">
        <v>3</v>
      </c>
      <c r="B5" s="2" t="s">
        <v>49</v>
      </c>
      <c r="C5" s="17">
        <v>121021</v>
      </c>
      <c r="D5" s="7" t="s">
        <v>79</v>
      </c>
      <c r="E5" s="12">
        <v>4565550145</v>
      </c>
      <c r="F5" s="2" t="s">
        <v>75</v>
      </c>
      <c r="G5" s="17">
        <v>121021</v>
      </c>
      <c r="H5" s="18" t="s">
        <v>99</v>
      </c>
      <c r="I5" s="25">
        <f ca="1">ProchainsRendezVous[[#This Row],[Date]]</f>
        <v>44814</v>
      </c>
      <c r="J5" s="3"/>
    </row>
    <row r="6" spans="1:10" ht="30" customHeight="1" x14ac:dyDescent="0.2">
      <c r="A6" s="5" t="s">
        <v>4</v>
      </c>
      <c r="B6" s="2" t="s">
        <v>50</v>
      </c>
      <c r="C6" s="17">
        <v>1121993</v>
      </c>
      <c r="D6" s="7"/>
      <c r="E6" s="12"/>
      <c r="F6" s="2"/>
      <c r="G6" s="17">
        <v>1121993</v>
      </c>
      <c r="H6" s="19" t="s">
        <v>98</v>
      </c>
      <c r="I6" s="24">
        <f ca="1">ProchainsRendezVous[[#This Row],[Date]]</f>
        <v>44815</v>
      </c>
      <c r="J6" s="3"/>
    </row>
    <row r="7" spans="1:10" ht="30" customHeight="1" x14ac:dyDescent="0.2">
      <c r="A7" s="5" t="s">
        <v>5</v>
      </c>
      <c r="B7" s="2" t="s">
        <v>51</v>
      </c>
      <c r="C7" s="17"/>
      <c r="D7" s="7"/>
      <c r="E7" s="12"/>
      <c r="F7" s="2"/>
      <c r="G7" s="17"/>
      <c r="H7" s="18" t="s">
        <v>99</v>
      </c>
      <c r="I7" s="24">
        <f ca="1">ProchainsRendezVous[[#This Row],[Date]]</f>
        <v>44816</v>
      </c>
      <c r="J7" s="3"/>
    </row>
    <row r="8" spans="1:10" ht="30" customHeight="1" x14ac:dyDescent="0.2">
      <c r="A8" s="5" t="s">
        <v>6</v>
      </c>
      <c r="B8" s="2" t="s">
        <v>52</v>
      </c>
      <c r="C8" s="17"/>
      <c r="D8" s="7"/>
      <c r="E8" s="12"/>
      <c r="F8" s="2"/>
      <c r="G8" s="17"/>
      <c r="H8" s="12" t="s">
        <v>98</v>
      </c>
      <c r="I8" s="24">
        <f ca="1">ProchainsRendezVous[[#This Row],[Date]]</f>
        <v>44817</v>
      </c>
      <c r="J8" s="3"/>
    </row>
    <row r="9" spans="1:10" ht="30" customHeight="1" x14ac:dyDescent="0.2">
      <c r="A9" s="5" t="s">
        <v>7</v>
      </c>
      <c r="B9" s="2" t="s">
        <v>53</v>
      </c>
      <c r="C9" s="17"/>
      <c r="D9" s="7"/>
      <c r="E9" s="12"/>
      <c r="F9" s="2"/>
      <c r="G9" s="17"/>
      <c r="H9" s="12" t="s">
        <v>99</v>
      </c>
      <c r="I9" s="24"/>
      <c r="J9" s="3"/>
    </row>
    <row r="10" spans="1:10" ht="30" customHeight="1" x14ac:dyDescent="0.2">
      <c r="A10" s="5" t="s">
        <v>8</v>
      </c>
      <c r="B10" s="2" t="s">
        <v>54</v>
      </c>
      <c r="C10" s="17"/>
      <c r="D10" s="7"/>
      <c r="E10" s="12"/>
      <c r="F10" s="2"/>
      <c r="G10" s="17"/>
      <c r="H10" s="12" t="s">
        <v>98</v>
      </c>
      <c r="I10" s="24"/>
      <c r="J10" s="3"/>
    </row>
    <row r="11" spans="1:10" ht="30" customHeight="1" x14ac:dyDescent="0.2">
      <c r="A11" s="5" t="s">
        <v>9</v>
      </c>
      <c r="B11" s="2" t="s">
        <v>55</v>
      </c>
      <c r="C11" s="17"/>
      <c r="D11" s="7"/>
      <c r="E11" s="12"/>
      <c r="F11" s="2"/>
      <c r="G11" s="17"/>
      <c r="H11" s="12" t="s">
        <v>98</v>
      </c>
      <c r="I11" s="24"/>
      <c r="J11" s="3"/>
    </row>
    <row r="12" spans="1:10" ht="30" customHeight="1" x14ac:dyDescent="0.2">
      <c r="A12" s="5" t="s">
        <v>10</v>
      </c>
      <c r="B12" s="2" t="s">
        <v>56</v>
      </c>
      <c r="C12" s="17"/>
      <c r="D12" s="7"/>
      <c r="E12" s="12"/>
      <c r="F12" s="2"/>
      <c r="G12" s="17"/>
      <c r="H12" s="12" t="s">
        <v>99</v>
      </c>
      <c r="I12" s="24"/>
      <c r="J12" s="3"/>
    </row>
    <row r="13" spans="1:10" ht="30" customHeight="1" x14ac:dyDescent="0.2">
      <c r="A13" s="5" t="s">
        <v>11</v>
      </c>
      <c r="B13" s="2" t="s">
        <v>57</v>
      </c>
      <c r="C13" s="17"/>
      <c r="D13" s="7"/>
      <c r="E13" s="12"/>
      <c r="F13" s="2"/>
      <c r="G13" s="17"/>
      <c r="H13" s="12"/>
      <c r="I13" s="24"/>
      <c r="J13" s="3"/>
    </row>
    <row r="14" spans="1:10" ht="30" customHeight="1" x14ac:dyDescent="0.2">
      <c r="A14" s="5" t="s">
        <v>12</v>
      </c>
      <c r="B14" s="2" t="s">
        <v>58</v>
      </c>
      <c r="C14" s="17"/>
      <c r="D14" s="7"/>
      <c r="E14" s="12"/>
      <c r="F14" s="2"/>
      <c r="G14" s="17"/>
      <c r="H14" s="12"/>
      <c r="I14" s="24"/>
      <c r="J14" s="3"/>
    </row>
    <row r="15" spans="1:10" ht="30" customHeight="1" x14ac:dyDescent="0.2">
      <c r="A15" s="5" t="s">
        <v>13</v>
      </c>
      <c r="B15" s="2" t="s">
        <v>59</v>
      </c>
      <c r="C15" s="17"/>
      <c r="D15" s="7"/>
      <c r="E15" s="12"/>
      <c r="F15" s="2"/>
      <c r="G15" s="17"/>
      <c r="H15" s="12"/>
      <c r="I15" s="24"/>
      <c r="J15" s="3"/>
    </row>
    <row r="16" spans="1:10" ht="30" customHeight="1" x14ac:dyDescent="0.2">
      <c r="A16" s="5" t="s">
        <v>14</v>
      </c>
      <c r="B16" s="2" t="s">
        <v>60</v>
      </c>
      <c r="C16" s="17"/>
      <c r="D16" s="7"/>
      <c r="E16" s="12"/>
      <c r="F16" s="2"/>
      <c r="G16" s="17"/>
      <c r="H16" s="12"/>
      <c r="I16" s="24"/>
      <c r="J16" s="3"/>
    </row>
    <row r="17" spans="1:10" ht="30" customHeight="1" x14ac:dyDescent="0.2">
      <c r="A17" s="5" t="s">
        <v>15</v>
      </c>
      <c r="B17" s="2" t="s">
        <v>61</v>
      </c>
      <c r="C17" s="17"/>
      <c r="D17" s="7"/>
      <c r="E17" s="12"/>
      <c r="F17" s="2"/>
      <c r="G17" s="17"/>
      <c r="H17" s="12"/>
      <c r="I17" s="24"/>
      <c r="J17" s="3"/>
    </row>
    <row r="18" spans="1:10" ht="30" customHeight="1" x14ac:dyDescent="0.2">
      <c r="A18" s="5" t="s">
        <v>16</v>
      </c>
      <c r="B18" s="2" t="s">
        <v>62</v>
      </c>
      <c r="C18" s="17"/>
      <c r="D18" s="7"/>
      <c r="E18" s="12"/>
      <c r="F18" s="2"/>
      <c r="G18" s="17"/>
      <c r="H18" s="12"/>
      <c r="I18" s="24"/>
      <c r="J18" s="3"/>
    </row>
    <row r="19" spans="1:10" ht="30" customHeight="1" x14ac:dyDescent="0.2">
      <c r="A19" s="5" t="s">
        <v>17</v>
      </c>
      <c r="B19" s="2" t="s">
        <v>63</v>
      </c>
      <c r="C19" s="17"/>
      <c r="D19" s="7"/>
      <c r="E19" s="12"/>
      <c r="F19" s="2"/>
      <c r="G19" s="17"/>
      <c r="H19" s="12"/>
      <c r="I19" s="24"/>
      <c r="J19" s="3"/>
    </row>
    <row r="20" spans="1:10" ht="30" customHeight="1" x14ac:dyDescent="0.2">
      <c r="A20" s="5" t="s">
        <v>18</v>
      </c>
      <c r="B20" s="2" t="s">
        <v>64</v>
      </c>
      <c r="C20" s="17"/>
      <c r="D20" s="7"/>
      <c r="E20" s="12"/>
      <c r="F20" s="2"/>
      <c r="G20" s="17"/>
      <c r="H20" s="12"/>
      <c r="I20" s="23"/>
      <c r="J20" s="3"/>
    </row>
    <row r="21" spans="1:10" ht="30" customHeight="1" x14ac:dyDescent="0.2">
      <c r="A21" s="5" t="s">
        <v>19</v>
      </c>
      <c r="B21" s="2" t="s">
        <v>65</v>
      </c>
      <c r="C21" s="17"/>
      <c r="D21" s="7"/>
      <c r="E21" s="12"/>
      <c r="F21" s="2"/>
      <c r="G21" s="17"/>
      <c r="H21" s="12"/>
      <c r="I21" s="23"/>
      <c r="J21" s="3"/>
    </row>
    <row r="22" spans="1:10" ht="30" customHeight="1" x14ac:dyDescent="0.2">
      <c r="A22" s="5" t="s">
        <v>20</v>
      </c>
      <c r="B22" s="2" t="s">
        <v>66</v>
      </c>
      <c r="C22" s="17"/>
      <c r="D22" s="7"/>
      <c r="E22" s="12"/>
      <c r="F22" s="2"/>
      <c r="G22" s="17"/>
      <c r="H22" s="12"/>
      <c r="I22" s="23"/>
      <c r="J22" s="3"/>
    </row>
    <row r="23" spans="1:10" ht="30" customHeight="1" x14ac:dyDescent="0.2">
      <c r="A23" s="5" t="s">
        <v>21</v>
      </c>
      <c r="B23" s="2" t="s">
        <v>67</v>
      </c>
      <c r="C23" s="17"/>
      <c r="D23" s="7"/>
      <c r="E23" s="12"/>
      <c r="F23" s="2"/>
      <c r="G23" s="17"/>
      <c r="H23" s="12"/>
      <c r="I23" s="23"/>
      <c r="J23" s="3"/>
    </row>
    <row r="24" spans="1:10" ht="30" customHeight="1" x14ac:dyDescent="0.2">
      <c r="A24" s="5" t="s">
        <v>22</v>
      </c>
      <c r="B24" s="2" t="s">
        <v>68</v>
      </c>
      <c r="C24" s="17"/>
      <c r="D24" s="7"/>
      <c r="E24" s="12"/>
      <c r="F24" s="2"/>
      <c r="G24" s="17"/>
      <c r="H24" s="12"/>
      <c r="I24" s="23"/>
      <c r="J24" s="3"/>
    </row>
    <row r="25" spans="1:10" ht="30" customHeight="1" x14ac:dyDescent="0.2">
      <c r="A25" s="5" t="s">
        <v>23</v>
      </c>
      <c r="B25" s="2" t="s">
        <v>69</v>
      </c>
      <c r="C25" s="17"/>
      <c r="D25" s="7"/>
      <c r="E25" s="12"/>
      <c r="F25" s="2"/>
      <c r="G25" s="17"/>
      <c r="H25" s="12"/>
      <c r="I25" s="23"/>
      <c r="J25" s="3"/>
    </row>
    <row r="26" spans="1:10" ht="30" customHeight="1" x14ac:dyDescent="0.2">
      <c r="A26" s="5" t="s">
        <v>24</v>
      </c>
      <c r="B26" s="2" t="s">
        <v>70</v>
      </c>
      <c r="C26" s="17"/>
      <c r="D26" s="7"/>
      <c r="E26" s="12"/>
      <c r="F26" s="2"/>
      <c r="G26" s="17"/>
      <c r="H26" s="12"/>
      <c r="I26" s="23"/>
      <c r="J26" s="3"/>
    </row>
    <row r="27" spans="1:10" ht="30" customHeight="1" x14ac:dyDescent="0.2">
      <c r="A27" s="5" t="s">
        <v>25</v>
      </c>
      <c r="B27" s="2" t="s">
        <v>71</v>
      </c>
      <c r="C27" s="17"/>
      <c r="D27" s="7"/>
      <c r="E27" s="12"/>
      <c r="F27" s="2"/>
      <c r="G27" s="17"/>
      <c r="H27" s="12"/>
      <c r="I27" s="23"/>
      <c r="J27" s="3"/>
    </row>
    <row r="28" spans="1:10" ht="30" customHeight="1" x14ac:dyDescent="0.2">
      <c r="A28" s="5" t="s">
        <v>26</v>
      </c>
      <c r="B28" s="2" t="s">
        <v>72</v>
      </c>
      <c r="C28" s="17"/>
      <c r="D28" s="7"/>
      <c r="E28" s="12"/>
      <c r="F28" s="2"/>
      <c r="G28" s="17"/>
      <c r="H28" s="12"/>
      <c r="I28" s="23"/>
      <c r="J28" s="3"/>
    </row>
    <row r="29" spans="1:10" ht="30" customHeight="1" x14ac:dyDescent="0.2">
      <c r="A29" s="5" t="s">
        <v>27</v>
      </c>
      <c r="B29" s="2" t="s">
        <v>73</v>
      </c>
      <c r="C29" s="17"/>
      <c r="D29" s="7"/>
      <c r="E29" s="12"/>
      <c r="F29" s="2"/>
      <c r="G29" s="17"/>
      <c r="H29" s="12"/>
      <c r="I29" s="23"/>
      <c r="J29" s="3"/>
    </row>
    <row r="30" spans="1:10" ht="30" customHeight="1" x14ac:dyDescent="0.2">
      <c r="A30" s="5" t="s">
        <v>28</v>
      </c>
      <c r="B30" s="2" t="s">
        <v>74</v>
      </c>
      <c r="C30" s="17"/>
      <c r="D30" s="7"/>
      <c r="E30" s="12"/>
      <c r="F30" s="2"/>
      <c r="G30" s="17"/>
      <c r="H30" s="12"/>
      <c r="I30" s="23"/>
      <c r="J30" s="3"/>
    </row>
    <row r="31" spans="1:10" ht="30" customHeight="1" x14ac:dyDescent="0.2">
      <c r="A31" t="s">
        <v>144</v>
      </c>
      <c r="B31" t="s">
        <v>147</v>
      </c>
      <c r="C31" s="47" t="s">
        <v>148</v>
      </c>
      <c r="D31" s="48" t="s">
        <v>148</v>
      </c>
      <c r="E31" s="49" t="s">
        <v>148</v>
      </c>
      <c r="G31" s="47"/>
      <c r="H31" s="50"/>
      <c r="J31" s="7" t="s">
        <v>145</v>
      </c>
    </row>
  </sheetData>
  <conditionalFormatting sqref="H1:H1048576">
    <cfRule type="cellIs" dxfId="33" priority="1" operator="equal">
      <formula>"Inactif"</formula>
    </cfRule>
    <cfRule type="cellIs" dxfId="32" priority="2" operator="equal">
      <formula>"Actif"</formula>
    </cfRule>
  </conditionalFormatting>
  <dataValidations count="9">
    <dataValidation allowBlank="1" showInputMessage="1" showErrorMessage="1" prompt="Le titre de cette feuille de calcul figure dans les cellules B1 à C1." sqref="A1" xr:uid="{00000000-0002-0000-0000-000001000000}"/>
    <dataValidation allowBlank="1" showInputMessage="1" showErrorMessage="1" prompt="Lien de navigation vers la feuille de calcul Prochains rendez-vous" sqref="I1" xr:uid="{00000000-0002-0000-0000-000002000000}"/>
    <dataValidation allowBlank="1" showInputMessage="1" showErrorMessage="1" prompt="Entrez l’ID du client dans cette colonne sous ce titre. Utilisez les filtres de titre pour trouver des entrées spécifiques." sqref="A3" xr:uid="{00000000-0002-0000-0000-000003000000}"/>
    <dataValidation allowBlank="1" showInputMessage="1" showErrorMessage="1" prompt="Entrez le nom du contact dans cette colonne sous ce titre." sqref="B3:C3 G3" xr:uid="{00000000-0002-0000-0000-000005000000}"/>
    <dataValidation allowBlank="1" showInputMessage="1" showErrorMessage="1" prompt="Entrez l’adresse de facturation dans cette colonne sous ce titre" sqref="F3" xr:uid="{00000000-0002-0000-0000-000006000000}"/>
    <dataValidation allowBlank="1" showInputMessage="1" showErrorMessage="1" prompt="Entrez le numéro de téléphone dans cette colonne sous ce titre." sqref="E3" xr:uid="{00000000-0002-0000-0000-00000C000000}"/>
    <dataValidation allowBlank="1" showInputMessage="1" showErrorMessage="1" prompt="Entrez le numéro de télécopie dans cette colonne sous ce titre." sqref="H3" xr:uid="{00000000-0002-0000-0000-00000D000000}"/>
    <dataValidation allowBlank="1" showInputMessage="1" showErrorMessage="1" prompt="Entrez l’adresse postale dans cette colonne sous ce titre." sqref="I3 D3" xr:uid="{00000000-0002-0000-0000-00000E000000}"/>
    <dataValidation allowBlank="1" showInputMessage="1" showErrorMessage="1" prompt="Entrez des notes dans cette colonne sous ce titre." sqref="J3" xr:uid="{00000000-0002-0000-0000-00000F000000}"/>
  </dataValidations>
  <hyperlinks>
    <hyperlink ref="D5" r:id="rId1" xr:uid="{B037FE94-CCA4-4D5E-BAD0-4600897E1CB0}"/>
    <hyperlink ref="I1" location="'Prochains rendez-vous'!A1" tooltip="Sélectionnez cette option pour afficher les prochains rendez-vous" display="Upcoming Appointments" xr:uid="{00000000-0004-0000-0000-000002000000}"/>
    <hyperlink ref="J31" location="DOSSIER_CU0028!A1" display="dossier_CU0028" xr:uid="{C6285C31-E4BC-4093-8A86-D1A6EB82E2F1}"/>
    <hyperlink ref="D4" r:id="rId2" xr:uid="{0CBDEA2F-BD57-4BED-BF1F-CDD0DEB7AB93}"/>
  </hyperlinks>
  <printOptions horizontalCentered="1"/>
  <pageMargins left="0.25" right="0.25" top="0.75" bottom="0.75" header="0.3" footer="0.3"/>
  <pageSetup scale="41" fitToHeight="0" orientation="landscape" r:id="rId3"/>
  <headerFooter differentFirst="1">
    <oddFooter>Page &amp;P of &amp;N</oddFooter>
  </headerFooter>
  <drawing r:id="rId4"/>
  <legacyDrawing r:id="rId5"/>
  <mc:AlternateContent xmlns:mc="http://schemas.openxmlformats.org/markup-compatibility/2006">
    <mc:Choice Requires="x14">
      <controls>
        <mc:AlternateContent xmlns:mc="http://schemas.openxmlformats.org/markup-compatibility/2006">
          <mc:Choice Requires="x14">
            <control shapeId="1025" r:id="rId6" name="Button 1">
              <controlPr defaultSize="0" print="0" autoFill="0" autoPict="0" macro="[0]!Lancer_formulaire">
                <anchor moveWithCells="1">
                  <from>
                    <xdr:col>3</xdr:col>
                    <xdr:colOff>2828925</xdr:colOff>
                    <xdr:row>0</xdr:row>
                    <xdr:rowOff>0</xdr:rowOff>
                  </from>
                  <to>
                    <xdr:col>6</xdr:col>
                    <xdr:colOff>9525</xdr:colOff>
                    <xdr:row>1</xdr:row>
                    <xdr:rowOff>0</xdr:rowOff>
                  </to>
                </anchor>
              </controlPr>
            </control>
          </mc:Choice>
        </mc:AlternateContent>
      </controls>
    </mc:Choice>
  </mc:AlternateContent>
  <tableParts count="1">
    <tablePart r:id="rId7"/>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2">
    <tabColor theme="5"/>
    <pageSetUpPr fitToPage="1"/>
  </sheetPr>
  <dimension ref="A1:G30"/>
  <sheetViews>
    <sheetView showGridLines="0" topLeftCell="A16" zoomScaleNormal="100" workbookViewId="0">
      <selection activeCell="A29" sqref="A29"/>
    </sheetView>
  </sheetViews>
  <sheetFormatPr baseColWidth="10" defaultColWidth="9" defaultRowHeight="30" customHeight="1" x14ac:dyDescent="0.2"/>
  <cols>
    <col min="1" max="1" width="14" style="9" bestFit="1" customWidth="1"/>
    <col min="2" max="2" width="18.125" bestFit="1" customWidth="1"/>
    <col min="3" max="3" width="15.625" customWidth="1"/>
    <col min="4" max="6" width="30.625" customWidth="1"/>
    <col min="7" max="7" width="40.625" customWidth="1"/>
    <col min="8" max="8" width="2.625" customWidth="1"/>
    <col min="9" max="9" width="9" customWidth="1"/>
  </cols>
  <sheetData>
    <row r="1" spans="1:7" ht="36" customHeight="1" thickBot="1" x14ac:dyDescent="0.25">
      <c r="A1" s="1" t="s">
        <v>0</v>
      </c>
      <c r="B1" s="6" t="s">
        <v>80</v>
      </c>
      <c r="C1" s="4" t="s">
        <v>82</v>
      </c>
      <c r="D1" s="4"/>
      <c r="E1" s="4"/>
      <c r="F1" s="4"/>
      <c r="G1" s="10" t="s">
        <v>91</v>
      </c>
    </row>
    <row r="2" spans="1:7" ht="2.25" customHeight="1" thickTop="1" x14ac:dyDescent="0.2"/>
    <row r="3" spans="1:7" ht="30" customHeight="1" x14ac:dyDescent="0.2">
      <c r="A3" s="8" t="s">
        <v>1</v>
      </c>
      <c r="B3" s="8" t="s">
        <v>81</v>
      </c>
      <c r="C3" s="8" t="s">
        <v>83</v>
      </c>
      <c r="D3" s="8" t="s">
        <v>84</v>
      </c>
      <c r="E3" s="8" t="s">
        <v>85</v>
      </c>
      <c r="F3" s="8" t="s">
        <v>88</v>
      </c>
      <c r="G3" s="8" t="s">
        <v>92</v>
      </c>
    </row>
    <row r="4" spans="1:7" ht="30" customHeight="1" x14ac:dyDescent="0.2">
      <c r="A4" s="5" t="s">
        <v>2</v>
      </c>
      <c r="B4" s="11">
        <f ca="1">TODAY()+3</f>
        <v>44816</v>
      </c>
      <c r="C4" s="13">
        <v>0.60416666666666663</v>
      </c>
      <c r="D4" s="2" t="s">
        <v>43</v>
      </c>
      <c r="E4" s="2" t="s">
        <v>86</v>
      </c>
      <c r="F4" s="2" t="s">
        <v>89</v>
      </c>
      <c r="G4" s="2"/>
    </row>
    <row r="5" spans="1:7" ht="30" customHeight="1" x14ac:dyDescent="0.2">
      <c r="A5" s="5" t="s">
        <v>3</v>
      </c>
      <c r="B5" s="11">
        <f ca="1">TODAY()+1</f>
        <v>44814</v>
      </c>
      <c r="C5" s="13">
        <v>0.70833333333333326</v>
      </c>
      <c r="D5" s="2" t="s">
        <v>40</v>
      </c>
      <c r="E5" s="2" t="s">
        <v>87</v>
      </c>
      <c r="F5" s="2" t="s">
        <v>90</v>
      </c>
      <c r="G5" s="2"/>
    </row>
    <row r="6" spans="1:7" ht="30" customHeight="1" x14ac:dyDescent="0.2">
      <c r="A6" s="5" t="s">
        <v>4</v>
      </c>
      <c r="B6" s="11">
        <f ca="1">TODAY()+2</f>
        <v>44815</v>
      </c>
      <c r="C6" s="13">
        <v>0.4375</v>
      </c>
      <c r="D6" s="2" t="s">
        <v>41</v>
      </c>
      <c r="E6" s="2"/>
      <c r="F6" s="2"/>
      <c r="G6" s="2"/>
    </row>
    <row r="7" spans="1:7" ht="30" customHeight="1" x14ac:dyDescent="0.2">
      <c r="A7" s="5" t="s">
        <v>5</v>
      </c>
      <c r="B7" s="11">
        <f ca="1">TODAY()+3</f>
        <v>44816</v>
      </c>
      <c r="C7" s="13">
        <v>0.45833333333333331</v>
      </c>
      <c r="D7" s="2" t="s">
        <v>37</v>
      </c>
      <c r="E7" s="2"/>
      <c r="F7" s="2"/>
      <c r="G7" s="2"/>
    </row>
    <row r="8" spans="1:7" ht="30" customHeight="1" x14ac:dyDescent="0.2">
      <c r="A8" s="5" t="s">
        <v>6</v>
      </c>
      <c r="B8" s="11">
        <f ca="1">TODAY()+4</f>
        <v>44817</v>
      </c>
      <c r="C8" s="13">
        <v>0.41666666666666669</v>
      </c>
      <c r="D8" s="2" t="s">
        <v>31</v>
      </c>
      <c r="E8" s="2"/>
      <c r="F8" s="2"/>
      <c r="G8" s="2"/>
    </row>
    <row r="9" spans="1:7" ht="30" customHeight="1" x14ac:dyDescent="0.2">
      <c r="A9" s="5" t="s">
        <v>7</v>
      </c>
      <c r="B9" s="11">
        <f ca="1">TODAY()+5</f>
        <v>44818</v>
      </c>
      <c r="C9" s="13">
        <v>0.41666666666666669</v>
      </c>
      <c r="D9" s="2" t="s">
        <v>34</v>
      </c>
      <c r="E9" s="2"/>
      <c r="F9" s="2"/>
      <c r="G9" s="2"/>
    </row>
    <row r="10" spans="1:7" ht="30" customHeight="1" x14ac:dyDescent="0.2">
      <c r="A10" s="5" t="s">
        <v>8</v>
      </c>
      <c r="B10" s="11">
        <f ca="1">TODAY()+6</f>
        <v>44819</v>
      </c>
      <c r="C10" s="13">
        <v>0.66666666666666674</v>
      </c>
      <c r="D10" s="2" t="s">
        <v>44</v>
      </c>
      <c r="E10" s="2"/>
      <c r="F10" s="2"/>
      <c r="G10" s="2"/>
    </row>
    <row r="11" spans="1:7" ht="30" customHeight="1" x14ac:dyDescent="0.2">
      <c r="A11" s="5" t="s">
        <v>9</v>
      </c>
      <c r="B11" s="11">
        <f ca="1">TODAY()+7</f>
        <v>44820</v>
      </c>
      <c r="C11" s="13">
        <v>0.5625</v>
      </c>
      <c r="D11" s="2" t="s">
        <v>45</v>
      </c>
      <c r="E11" s="2"/>
      <c r="F11" s="2"/>
      <c r="G11" s="2"/>
    </row>
    <row r="12" spans="1:7" ht="30" customHeight="1" x14ac:dyDescent="0.2">
      <c r="A12" s="5" t="s">
        <v>10</v>
      </c>
      <c r="B12" s="11">
        <f ca="1">TODAY()+8</f>
        <v>44821</v>
      </c>
      <c r="C12" s="13">
        <v>0.625</v>
      </c>
      <c r="D12" s="2" t="s">
        <v>38</v>
      </c>
      <c r="E12" s="2"/>
      <c r="F12" s="2"/>
      <c r="G12" s="2"/>
    </row>
    <row r="13" spans="1:7" ht="30" customHeight="1" x14ac:dyDescent="0.2">
      <c r="A13" s="5" t="s">
        <v>11</v>
      </c>
      <c r="B13" s="11">
        <f ca="1">TODAY()+9</f>
        <v>44822</v>
      </c>
      <c r="C13" s="13">
        <v>0.4375</v>
      </c>
      <c r="D13" s="2" t="s">
        <v>39</v>
      </c>
      <c r="E13" s="2"/>
      <c r="F13" s="2"/>
      <c r="G13" s="2"/>
    </row>
    <row r="14" spans="1:7" ht="30" customHeight="1" x14ac:dyDescent="0.2">
      <c r="A14" s="5" t="s">
        <v>12</v>
      </c>
      <c r="B14" s="11">
        <f ca="1">TODAY()+10</f>
        <v>44823</v>
      </c>
      <c r="C14" s="13">
        <v>0.72916666666666674</v>
      </c>
      <c r="D14" s="2" t="s">
        <v>33</v>
      </c>
      <c r="E14" s="2"/>
      <c r="F14" s="2"/>
      <c r="G14" s="2"/>
    </row>
    <row r="15" spans="1:7" ht="30" customHeight="1" x14ac:dyDescent="0.2">
      <c r="A15" s="5" t="s">
        <v>13</v>
      </c>
      <c r="B15" s="11">
        <f ca="1">TODAY()+11</f>
        <v>44824</v>
      </c>
      <c r="C15" s="13">
        <v>0.4375</v>
      </c>
      <c r="D15" s="2" t="s">
        <v>32</v>
      </c>
      <c r="E15" s="2"/>
      <c r="F15" s="2"/>
      <c r="G15" s="2"/>
    </row>
    <row r="16" spans="1:7" ht="30" customHeight="1" x14ac:dyDescent="0.2">
      <c r="A16" s="5" t="s">
        <v>14</v>
      </c>
      <c r="B16" s="11">
        <f ca="1">TODAY()+12</f>
        <v>44825</v>
      </c>
      <c r="C16" s="13">
        <v>0.41666666666666669</v>
      </c>
      <c r="D16" s="2" t="s">
        <v>46</v>
      </c>
      <c r="E16" s="2"/>
      <c r="F16" s="2"/>
      <c r="G16" s="2"/>
    </row>
    <row r="17" spans="1:7" ht="30" customHeight="1" x14ac:dyDescent="0.2">
      <c r="A17" s="5" t="s">
        <v>15</v>
      </c>
      <c r="B17" s="11">
        <f ca="1">TODAY()+13</f>
        <v>44826</v>
      </c>
      <c r="C17" s="13">
        <v>0.75</v>
      </c>
      <c r="D17" s="2" t="s">
        <v>30</v>
      </c>
      <c r="E17" s="2"/>
      <c r="F17" s="2"/>
      <c r="G17" s="2"/>
    </row>
    <row r="18" spans="1:7" ht="30" customHeight="1" x14ac:dyDescent="0.2">
      <c r="A18" s="5" t="s">
        <v>16</v>
      </c>
      <c r="B18" s="11">
        <f ca="1">TODAY()+14</f>
        <v>44827</v>
      </c>
      <c r="C18" s="13">
        <v>0.72916666666666674</v>
      </c>
      <c r="D18" s="2" t="s">
        <v>32</v>
      </c>
      <c r="E18" s="2"/>
      <c r="F18" s="2"/>
      <c r="G18" s="2"/>
    </row>
    <row r="19" spans="1:7" ht="30" customHeight="1" x14ac:dyDescent="0.2">
      <c r="A19" s="5" t="s">
        <v>17</v>
      </c>
      <c r="B19" s="11">
        <f ca="1">TODAY()+15</f>
        <v>44828</v>
      </c>
      <c r="C19" s="13">
        <v>0.47916666666666669</v>
      </c>
      <c r="D19" s="2" t="s">
        <v>38</v>
      </c>
      <c r="E19" s="2"/>
      <c r="F19" s="2"/>
      <c r="G19" s="2"/>
    </row>
    <row r="20" spans="1:7" ht="30" customHeight="1" x14ac:dyDescent="0.2">
      <c r="A20" s="5" t="s">
        <v>18</v>
      </c>
      <c r="B20" s="11">
        <f ca="1">TODAY()+16</f>
        <v>44829</v>
      </c>
      <c r="C20" s="13">
        <v>0.625</v>
      </c>
      <c r="D20" s="2" t="s">
        <v>42</v>
      </c>
      <c r="E20" s="2"/>
      <c r="F20" s="2"/>
      <c r="G20" s="2"/>
    </row>
    <row r="21" spans="1:7" ht="30" customHeight="1" x14ac:dyDescent="0.2">
      <c r="A21" s="5" t="s">
        <v>19</v>
      </c>
      <c r="B21" s="11">
        <f ca="1">TODAY()+17</f>
        <v>44830</v>
      </c>
      <c r="C21" s="13">
        <v>0.4375</v>
      </c>
      <c r="D21" s="2" t="s">
        <v>42</v>
      </c>
      <c r="E21" s="2"/>
      <c r="F21" s="2"/>
      <c r="G21" s="2"/>
    </row>
    <row r="22" spans="1:7" ht="30" customHeight="1" x14ac:dyDescent="0.2">
      <c r="A22" s="5" t="s">
        <v>20</v>
      </c>
      <c r="B22" s="11">
        <f ca="1">TODAY()+18</f>
        <v>44831</v>
      </c>
      <c r="C22" s="13">
        <v>0.58333333333333337</v>
      </c>
      <c r="D22" s="2" t="s">
        <v>35</v>
      </c>
      <c r="E22" s="2"/>
      <c r="F22" s="2"/>
      <c r="G22" s="2"/>
    </row>
    <row r="23" spans="1:7" ht="30" customHeight="1" x14ac:dyDescent="0.2">
      <c r="A23" s="5" t="s">
        <v>21</v>
      </c>
      <c r="B23" s="11">
        <f ca="1">TODAY()+19</f>
        <v>44832</v>
      </c>
      <c r="C23" s="13">
        <v>0.47916666666666669</v>
      </c>
      <c r="D23" s="2" t="s">
        <v>38</v>
      </c>
      <c r="E23" s="2"/>
      <c r="F23" s="2"/>
      <c r="G23" s="2"/>
    </row>
    <row r="24" spans="1:7" ht="30" customHeight="1" x14ac:dyDescent="0.2">
      <c r="A24" s="5" t="s">
        <v>22</v>
      </c>
      <c r="B24" s="11">
        <f ca="1">TODAY()+20</f>
        <v>44833</v>
      </c>
      <c r="C24" s="13">
        <v>0.4375</v>
      </c>
      <c r="D24" s="2" t="s">
        <v>36</v>
      </c>
      <c r="E24" s="2"/>
      <c r="F24" s="2"/>
      <c r="G24" s="2"/>
    </row>
    <row r="25" spans="1:7" ht="30" customHeight="1" x14ac:dyDescent="0.2">
      <c r="A25" s="5" t="s">
        <v>23</v>
      </c>
      <c r="B25" s="11">
        <f ca="1">TODAY()+21</f>
        <v>44834</v>
      </c>
      <c r="C25" s="13">
        <v>0.47916666666666669</v>
      </c>
      <c r="D25" s="2" t="s">
        <v>43</v>
      </c>
      <c r="E25" s="2"/>
      <c r="F25" s="2"/>
      <c r="G25" s="2"/>
    </row>
    <row r="26" spans="1:7" ht="30" customHeight="1" x14ac:dyDescent="0.2">
      <c r="A26" s="5" t="s">
        <v>24</v>
      </c>
      <c r="B26" s="11">
        <f ca="1">TODAY()+22</f>
        <v>44835</v>
      </c>
      <c r="C26" s="13">
        <v>0.625</v>
      </c>
      <c r="D26" s="2" t="s">
        <v>34</v>
      </c>
      <c r="E26" s="2"/>
      <c r="F26" s="2"/>
      <c r="G26" s="2"/>
    </row>
    <row r="27" spans="1:7" ht="30" customHeight="1" x14ac:dyDescent="0.2">
      <c r="A27" s="5" t="s">
        <v>25</v>
      </c>
    </row>
    <row r="28" spans="1:7" ht="30" customHeight="1" x14ac:dyDescent="0.2">
      <c r="A28" s="5" t="s">
        <v>26</v>
      </c>
    </row>
    <row r="29" spans="1:7" ht="30" customHeight="1" x14ac:dyDescent="0.2">
      <c r="A29" s="5" t="s">
        <v>27</v>
      </c>
    </row>
    <row r="30" spans="1:7" ht="30" customHeight="1" x14ac:dyDescent="0.2">
      <c r="A30" s="5" t="s">
        <v>28</v>
      </c>
    </row>
  </sheetData>
  <dataValidations count="10">
    <dataValidation type="list" errorStyle="warning" allowBlank="1" showInputMessage="1" showErrorMessage="1" error="Sélectionnez un nom de client dans la liste. Sélectionnez ANNULER, puis appuyez sur ALT+FLÈCHE BAS pour sélectionner un nom de client dans la liste déroulante." sqref="D4:D26" xr:uid="{00000000-0002-0000-0100-000000000000}">
      <formula1>ListeClients</formula1>
    </dataValidation>
    <dataValidation allowBlank="1" showInputMessage="1" showErrorMessage="1" prompt="Le titre de cette feuille de calcul figure dans les cellules B1 à C1." sqref="A1:B1" xr:uid="{00000000-0002-0000-0100-000002000000}"/>
    <dataValidation allowBlank="1" showInputMessage="1" showErrorMessage="1" prompt="Lien de navigation vers la feuille de calcul Informations de contact client" sqref="G1" xr:uid="{00000000-0002-0000-0100-000003000000}"/>
    <dataValidation allowBlank="1" showInputMessage="1" showErrorMessage="1" prompt="Entrez la date dans cette colonne sous ce titre. Utilisez les filtres de titre pour trouver des entrées spécifiques." sqref="B3" xr:uid="{00000000-0002-0000-0100-000004000000}"/>
    <dataValidation allowBlank="1" showInputMessage="1" showErrorMessage="1" prompt="Entrez l’heure dans cette colonne sous ce titre." sqref="C3" xr:uid="{00000000-0002-0000-0100-000005000000}"/>
    <dataValidation allowBlank="1" showInputMessage="1" showErrorMessage="1" prompt="Sélectionnez le nom du client dans cette colonne sous ce titre. Appuyez sur ALT+FLÈCHE BAS pour ouvrir la liste déroulante, puis sur ENTRÉE pour opérer votre sélection." sqref="D3" xr:uid="{00000000-0002-0000-0100-000006000000}"/>
    <dataValidation allowBlank="1" showInputMessage="1" showErrorMessage="1" prompt="Entrez l’objet de la réunion dans cette colonne sous ce titre" sqref="E3" xr:uid="{00000000-0002-0000-0100-000007000000}"/>
    <dataValidation allowBlank="1" showInputMessage="1" showErrorMessage="1" prompt="Entrez les participants dans cette colonne sous ce titre." sqref="F3" xr:uid="{00000000-0002-0000-0100-000008000000}"/>
    <dataValidation allowBlank="1" showInputMessage="1" showErrorMessage="1" prompt="Entrez des notes supplémentaire dans cette colonne sous ce titre." sqref="G3" xr:uid="{00000000-0002-0000-0100-000009000000}"/>
    <dataValidation allowBlank="1" showInputMessage="1" showErrorMessage="1" prompt="Entrez l’ID du client dans cette colonne sous ce titre. Utilisez les filtres de titre pour trouver des entrées spécifiques." sqref="A3" xr:uid="{DFA6ADD0-4978-400B-BF73-06A5BD5BA36A}"/>
  </dataValidations>
  <hyperlinks>
    <hyperlink ref="G1" location="'Informations de contact client'!A1" tooltip="Sélectionnez cette option pour afficher les informations de contact client" display="Customer Contact Details" xr:uid="{00000000-0004-0000-0100-000000000000}"/>
  </hyperlinks>
  <printOptions horizontalCentered="1"/>
  <pageMargins left="0.7" right="0.7" top="0.75" bottom="0.75" header="0.3" footer="0.3"/>
  <pageSetup scale="65" fitToHeight="0" orientation="landscape" r:id="rId1"/>
  <headerFooter differentFirst="1">
    <oddFooter>Page &amp;P of &amp;N</oddFooter>
  </headerFooter>
  <tableParts count="1">
    <tablePart r:id="rId2"/>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E64D96B-1AA8-482E-8DF4-4E2DEAFC63FE}">
  <sheetPr codeName="Feuil1">
    <tabColor theme="7" tint="0.39997558519241921"/>
    <pageSetUpPr autoPageBreaks="0" fitToPage="1"/>
  </sheetPr>
  <dimension ref="A1:D23"/>
  <sheetViews>
    <sheetView showGridLines="0" topLeftCell="A14" zoomScaleNormal="100" workbookViewId="0">
      <selection activeCell="D23" sqref="D23"/>
    </sheetView>
  </sheetViews>
  <sheetFormatPr baseColWidth="10" defaultColWidth="9" defaultRowHeight="30" customHeight="1" x14ac:dyDescent="0.2"/>
  <cols>
    <col min="1" max="1" width="38.125" style="27" customWidth="1"/>
    <col min="2" max="2" width="37.375" style="28" customWidth="1"/>
    <col min="3" max="3" width="28" style="27" customWidth="1"/>
    <col min="4" max="4" width="40.375" style="26" customWidth="1"/>
    <col min="5" max="16384" width="9" style="26"/>
  </cols>
  <sheetData>
    <row r="1" spans="1:4" ht="30" customHeight="1" x14ac:dyDescent="0.2">
      <c r="A1" s="26"/>
      <c r="C1" s="35" t="s">
        <v>105</v>
      </c>
    </row>
    <row r="2" spans="1:4" ht="59.25" x14ac:dyDescent="0.2">
      <c r="A2" s="39" t="str" cm="1">
        <f t="array" aca="1" ref="A2" ca="1">[1]!NOM_FEUILLE(A1)</f>
        <v>Dossier_type</v>
      </c>
      <c r="B2" s="34"/>
      <c r="C2" s="34"/>
      <c r="D2" s="34"/>
    </row>
    <row r="3" spans="1:4" ht="51.75" customHeight="1" thickBot="1" x14ac:dyDescent="0.25">
      <c r="A3" s="32" t="s">
        <v>106</v>
      </c>
      <c r="B3" s="32"/>
      <c r="C3" s="32"/>
      <c r="D3" s="32"/>
    </row>
    <row r="4" spans="1:4" ht="30" customHeight="1" thickTop="1" x14ac:dyDescent="0.2">
      <c r="A4" s="33" t="s">
        <v>107</v>
      </c>
      <c r="B4" s="57" t="s">
        <v>141</v>
      </c>
      <c r="C4" s="57"/>
      <c r="D4" s="40"/>
    </row>
    <row r="5" spans="1:4" ht="47.25" customHeight="1" x14ac:dyDescent="0.2">
      <c r="A5" s="33" t="s">
        <v>108</v>
      </c>
      <c r="B5" s="57" t="s">
        <v>132</v>
      </c>
      <c r="C5" s="57"/>
      <c r="D5" s="40"/>
    </row>
    <row r="6" spans="1:4" ht="129" customHeight="1" x14ac:dyDescent="0.2">
      <c r="A6" s="33" t="s">
        <v>109</v>
      </c>
      <c r="B6" s="57" t="s">
        <v>133</v>
      </c>
      <c r="C6" s="57"/>
      <c r="D6" s="40"/>
    </row>
    <row r="7" spans="1:4" ht="94.5" customHeight="1" x14ac:dyDescent="0.2">
      <c r="A7" s="33" t="s">
        <v>122</v>
      </c>
      <c r="B7" s="40" t="s">
        <v>134</v>
      </c>
      <c r="C7" s="40" t="s">
        <v>130</v>
      </c>
      <c r="D7" s="40" t="s">
        <v>131</v>
      </c>
    </row>
    <row r="8" spans="1:4" ht="94.5" customHeight="1" x14ac:dyDescent="0.2">
      <c r="A8" s="33" t="s">
        <v>124</v>
      </c>
      <c r="B8" s="40" t="s">
        <v>136</v>
      </c>
      <c r="C8" s="40" t="s">
        <v>135</v>
      </c>
      <c r="D8" s="40" t="s">
        <v>137</v>
      </c>
    </row>
    <row r="9" spans="1:4" ht="94.5" customHeight="1" x14ac:dyDescent="0.2">
      <c r="A9" s="33" t="s">
        <v>125</v>
      </c>
      <c r="B9" s="42" t="s">
        <v>138</v>
      </c>
      <c r="C9" s="42" t="s">
        <v>128</v>
      </c>
      <c r="D9" s="41" t="s">
        <v>129</v>
      </c>
    </row>
    <row r="10" spans="1:4" ht="94.5" customHeight="1" x14ac:dyDescent="0.2">
      <c r="A10" s="33" t="s">
        <v>126</v>
      </c>
      <c r="B10" s="42" t="s">
        <v>138</v>
      </c>
      <c r="C10" s="42" t="s">
        <v>128</v>
      </c>
      <c r="D10" s="40" t="s">
        <v>129</v>
      </c>
    </row>
    <row r="11" spans="1:4" ht="94.5" customHeight="1" x14ac:dyDescent="0.2">
      <c r="A11" s="33" t="s">
        <v>127</v>
      </c>
      <c r="B11" s="43" t="s">
        <v>139</v>
      </c>
      <c r="C11" s="42" t="s">
        <v>128</v>
      </c>
      <c r="D11" s="40" t="s">
        <v>129</v>
      </c>
    </row>
    <row r="12" spans="1:4" ht="51.75" customHeight="1" thickBot="1" x14ac:dyDescent="0.25">
      <c r="A12" s="32" t="s">
        <v>110</v>
      </c>
      <c r="B12" s="32" t="s">
        <v>97</v>
      </c>
      <c r="C12" s="32" t="s">
        <v>142</v>
      </c>
      <c r="D12" s="32"/>
    </row>
    <row r="13" spans="1:4" ht="30" hidden="1" customHeight="1" thickTop="1" x14ac:dyDescent="0.2">
      <c r="A13" s="31" t="s">
        <v>104</v>
      </c>
      <c r="B13" s="30" t="s">
        <v>103</v>
      </c>
      <c r="C13" s="26" t="s">
        <v>140</v>
      </c>
      <c r="D13" s="26" t="s">
        <v>143</v>
      </c>
    </row>
    <row r="14" spans="1:4" ht="30" customHeight="1" thickTop="1" x14ac:dyDescent="0.2">
      <c r="A14" s="26" t="s">
        <v>111</v>
      </c>
      <c r="B14" s="36" t="s">
        <v>116</v>
      </c>
      <c r="C14" s="44">
        <v>0.25</v>
      </c>
      <c r="D14" s="36"/>
    </row>
    <row r="15" spans="1:4" ht="30" customHeight="1" x14ac:dyDescent="0.2">
      <c r="A15" s="26" t="s">
        <v>112</v>
      </c>
      <c r="B15" s="36" t="s">
        <v>117</v>
      </c>
      <c r="C15" s="44">
        <v>0.25</v>
      </c>
      <c r="D15" s="36"/>
    </row>
    <row r="16" spans="1:4" ht="30" customHeight="1" x14ac:dyDescent="0.2">
      <c r="A16" s="26" t="s">
        <v>113</v>
      </c>
      <c r="B16" s="36" t="s">
        <v>116</v>
      </c>
      <c r="C16" s="44">
        <v>0.25</v>
      </c>
      <c r="D16" s="36"/>
    </row>
    <row r="17" spans="1:4" ht="30" customHeight="1" x14ac:dyDescent="0.2">
      <c r="A17" s="26" t="s">
        <v>114</v>
      </c>
      <c r="B17" s="36" t="s">
        <v>123</v>
      </c>
      <c r="C17" s="45"/>
    </row>
    <row r="18" spans="1:4" ht="30" customHeight="1" x14ac:dyDescent="0.2">
      <c r="A18" s="26" t="s">
        <v>115</v>
      </c>
      <c r="B18" s="36" t="s">
        <v>117</v>
      </c>
      <c r="C18" s="45"/>
    </row>
    <row r="19" spans="1:4" ht="30" customHeight="1" x14ac:dyDescent="0.2">
      <c r="A19" s="29" t="s">
        <v>146</v>
      </c>
      <c r="B19" s="37" t="s">
        <v>118</v>
      </c>
      <c r="C19" s="46"/>
      <c r="D19" s="46"/>
    </row>
    <row r="20" spans="1:4" ht="30" customHeight="1" x14ac:dyDescent="0.2">
      <c r="A20" s="29" t="s">
        <v>120</v>
      </c>
      <c r="B20" s="37" t="s">
        <v>119</v>
      </c>
      <c r="C20" s="46"/>
      <c r="D20" s="46"/>
    </row>
    <row r="21" spans="1:4" ht="30" customHeight="1" x14ac:dyDescent="0.2">
      <c r="A21" s="29" t="s">
        <v>121</v>
      </c>
      <c r="B21" s="37" t="s">
        <v>119</v>
      </c>
      <c r="C21" s="46"/>
      <c r="D21" s="46"/>
    </row>
    <row r="22" spans="1:4" ht="30" customHeight="1" x14ac:dyDescent="0.2">
      <c r="B22" s="38"/>
      <c r="C22" s="45"/>
    </row>
    <row r="23" spans="1:4" ht="30" customHeight="1" x14ac:dyDescent="0.2">
      <c r="B23" s="38"/>
    </row>
  </sheetData>
  <mergeCells count="3">
    <mergeCell ref="B4:C4"/>
    <mergeCell ref="B5:C5"/>
    <mergeCell ref="B6:C6"/>
  </mergeCells>
  <phoneticPr fontId="23" type="noConversion"/>
  <dataValidations count="25">
    <dataValidation allowBlank="1" showInputMessage="1" showErrorMessage="1" prompt="Sélectionnez la cellule D1 pour accéder à la feuille de calcul Dépenses détaillées. Entrez les informations sur le projet ci-dessous." sqref="A1" xr:uid="{00000000-0002-0000-0000-000021000000}"/>
    <dataValidation allowBlank="1" showInputMessage="1" showErrorMessage="1" prompt="Graphique en secteurs illustrant les fonds utilisés à ce jour par rapport aux fonds restants" sqref="C13" xr:uid="{00000000-0002-0000-0000-000020000000}"/>
    <dataValidation allowBlank="1" showInputMessage="1" showErrorMessage="1" prompt="Les fonds restants sont calculés automatiquement dans cette cellule." sqref="B21" xr:uid="{00000000-0002-0000-0000-00001F000000}"/>
    <dataValidation allowBlank="1" showInputMessage="1" showErrorMessage="1" prompt="Les fonds restants sont calculés automatiquement dans la cellule à droite." sqref="A21" xr:uid="{00000000-0002-0000-0000-00001E000000}"/>
    <dataValidation allowBlank="1" showInputMessage="1" showErrorMessage="1" prompt="Les fonds utilisés à ce jour sont mis à jour automatiquement dans cette cellule." sqref="B20" xr:uid="{00000000-0002-0000-0000-00001D000000}"/>
    <dataValidation allowBlank="1" showInputMessage="1" showErrorMessage="1" prompt="Les fonds utilisés à ce jour sont mis à jour automatiquement dans la cellule à droite en fonction des dépenses entrées dans la feuille de calcul Dépenses détaillées." sqref="A20" xr:uid="{00000000-0002-0000-0000-00001C000000}"/>
    <dataValidation allowBlank="1" showInputMessage="1" showErrorMessage="1" prompt="Les fonds alloués totaux sont calculés automatiquement dans cette cellule" sqref="B19" xr:uid="{00000000-0002-0000-0000-00001B000000}"/>
    <dataValidation allowBlank="1" showInputMessage="1" showErrorMessage="1" prompt="Les fonds alloués totaux sont calculés automatiquement dans la cellule à droite." sqref="A19" xr:uid="{00000000-0002-0000-0000-00001A000000}"/>
    <dataValidation allowBlank="1" showInputMessage="1" showErrorMessage="1" prompt="Entrez le montant financé dans cette cellule." sqref="B15:B18 C15" xr:uid="{00000000-0002-0000-0000-000019000000}"/>
    <dataValidation allowBlank="1" showInputMessage="1" showErrorMessage="1" prompt="Entrez le montant financé alloué à ce projet dans la cellule à droite." sqref="A15:A18" xr:uid="{00000000-0002-0000-0000-000018000000}"/>
    <dataValidation allowBlank="1" showInputMessage="1" showErrorMessage="1" prompt="Entrez le montant de trésorerie dans cette cellule." sqref="B14 D16" xr:uid="{00000000-0002-0000-0000-000017000000}"/>
    <dataValidation allowBlank="1" showInputMessage="1" showErrorMessage="1" prompt="Entrez le montant de trésorerie alloué à ce projet dans la cellule à droite." sqref="A14" xr:uid="{00000000-0002-0000-0000-000016000000}"/>
    <dataValidation allowBlank="1" showInputMessage="1" showErrorMessage="1" prompt="Entrez le montant de trésorerie et le montant financé ce-dessous. Les fonds alloués, utilisés et restants totaux sont calculés automatiquement avec un graphique correspondant dans la cellule D13." sqref="A12" xr:uid="{00000000-0002-0000-0000-000015000000}"/>
    <dataValidation allowBlank="1" showInputMessage="1" showErrorMessage="1" prompt="Entrez le numéro de licence ou d’agrément dans cette cellule." sqref="B11:C11" xr:uid="{00000000-0002-0000-0000-00000C000000}"/>
    <dataValidation allowBlank="1" showInputMessage="1" showErrorMessage="1" prompt="Entrez le numéro de licence ou d’agrément dans la cellule à droite." sqref="A11" xr:uid="{00000000-0002-0000-0000-00000B000000}"/>
    <dataValidation allowBlank="1" showInputMessage="1" showErrorMessage="1" prompt="Entrez le nom de l’entrepreneur dans cette cellule." sqref="B6:B10 C6 C9:C10" xr:uid="{00000000-0002-0000-0000-00000A000000}"/>
    <dataValidation allowBlank="1" showInputMessage="1" showErrorMessage="1" prompt="Entrez le nom de l’entrepreneur dans la cellule à droite." sqref="A6:A10" xr:uid="{00000000-0002-0000-0000-000009000000}"/>
    <dataValidation allowBlank="1" showInputMessage="1" showErrorMessage="1" prompt="Entrez la description du projet de cette cellule." sqref="B5:C5" xr:uid="{00000000-0002-0000-0000-000008000000}"/>
    <dataValidation allowBlank="1" showInputMessage="1" showErrorMessage="1" prompt="Entrez la description du projet dans la cellule à droite." sqref="A5" xr:uid="{00000000-0002-0000-0000-000007000000}"/>
    <dataValidation allowBlank="1" showInputMessage="1" showErrorMessage="1" prompt="Entrez le nom du projet de cette cellule." sqref="B4:C4" xr:uid="{00000000-0002-0000-0000-000006000000}"/>
    <dataValidation allowBlank="1" showInputMessage="1" showErrorMessage="1" prompt="Entrez le nom du projet dans la cellule à droite." sqref="A4" xr:uid="{00000000-0002-0000-0000-000005000000}"/>
    <dataValidation allowBlank="1" showInputMessage="1" showErrorMessage="1" prompt="Entrez les détails du projet dans les cellules ci-dessous." sqref="A3" xr:uid="{00000000-0002-0000-0000-000004000000}"/>
    <dataValidation allowBlank="1" showInputMessage="1" showErrorMessage="1" prompt="Lien de navigation vers la feuille de calcul Dépenses détaillées" sqref="C1" xr:uid="{00000000-0002-0000-0000-000003000000}"/>
    <dataValidation allowBlank="1" showInputMessage="1" showErrorMessage="1" prompt="L’image figure dans cette cellule." sqref="C2" xr:uid="{00000000-0002-0000-0000-000002000000}"/>
    <dataValidation allowBlank="1" showInputMessage="1" showErrorMessage="1" prompt="Le titre de cette feuille de calcul figure dans les cellules B2 et C2." sqref="A2" xr:uid="{00000000-0002-0000-0000-000001000000}"/>
  </dataValidations>
  <hyperlinks>
    <hyperlink ref="C1" location="'DÉPENSES DÉTAILLÉES'!A1" tooltip="Sélectionnez pour accéder à la feuille de calcul Dépenses détaillées." display="Itemized Expenses" xr:uid="{7129E9E9-0D4D-4F9F-8AF8-173A980987DD}"/>
  </hyperlinks>
  <printOptions horizontalCentered="1"/>
  <pageMargins left="0.4" right="0.4" top="0.4" bottom="0.4" header="0.3" footer="0.3"/>
  <pageSetup paperSize="9" scale="70" fitToHeight="0" orientation="portrait" r:id="rId1"/>
  <headerFooter differentFirst="1">
    <oddFooter>Page &amp;P of &amp;N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3076" r:id="rId4" name="Button 4">
              <controlPr defaultSize="0" print="0" autoFill="0" autoPict="0" macro="[0]!formulaire_parcours">
                <anchor moveWithCells="1" sizeWithCells="1">
                  <from>
                    <xdr:col>3</xdr:col>
                    <xdr:colOff>314325</xdr:colOff>
                    <xdr:row>11</xdr:row>
                    <xdr:rowOff>95250</xdr:rowOff>
                  </from>
                  <to>
                    <xdr:col>3</xdr:col>
                    <xdr:colOff>2790825</xdr:colOff>
                    <xdr:row>11</xdr:row>
                    <xdr:rowOff>533400</xdr:rowOff>
                  </to>
                </anchor>
              </controlPr>
            </control>
          </mc:Choice>
        </mc:AlternateContent>
      </controls>
    </mc:Choice>
  </mc:AlternateContent>
  <tableParts count="1">
    <tablePart r:id="rId5"/>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3BB7472-25AD-4F55-855B-D44100CB2C3B}">
  <sheetPr codeName="Feuil4">
    <tabColor theme="4"/>
    <pageSetUpPr autoPageBreaks="0" fitToPage="1"/>
  </sheetPr>
  <dimension ref="A1:E22"/>
  <sheetViews>
    <sheetView showGridLines="0" tabSelected="1" topLeftCell="A17" zoomScaleNormal="100" workbookViewId="0">
      <selection activeCell="D22" sqref="D22"/>
    </sheetView>
  </sheetViews>
  <sheetFormatPr baseColWidth="10" defaultColWidth="9" defaultRowHeight="30" customHeight="1" x14ac:dyDescent="0.2"/>
  <cols>
    <col min="1" max="1" width="38.125" style="27" customWidth="1"/>
    <col min="2" max="2" width="37.375" style="28" customWidth="1"/>
    <col min="3" max="3" width="30.5" style="27" customWidth="1"/>
    <col min="4" max="4" width="34.375" style="26" customWidth="1"/>
    <col min="5" max="5" width="33.625" style="26" customWidth="1"/>
    <col min="6" max="16384" width="9" style="26"/>
  </cols>
  <sheetData>
    <row r="1" spans="1:5" ht="30" customHeight="1" x14ac:dyDescent="0.2">
      <c r="A1" s="26"/>
      <c r="C1" s="35" t="s">
        <v>105</v>
      </c>
    </row>
    <row r="2" spans="1:5" ht="59.25" x14ac:dyDescent="0.2">
      <c r="A2" s="39" t="str" cm="1">
        <f t="array" aca="1" ref="A2" ca="1">[1]!NOM_FEUILLE(A1)</f>
        <v>DOSSIER_CU0028</v>
      </c>
      <c r="B2" s="34"/>
      <c r="C2" s="34"/>
      <c r="D2" s="34"/>
    </row>
    <row r="3" spans="1:5" ht="51.75" customHeight="1" thickBot="1" x14ac:dyDescent="0.25">
      <c r="A3" s="32" t="s">
        <v>106</v>
      </c>
      <c r="B3" s="32"/>
      <c r="C3" s="32"/>
      <c r="D3" s="32"/>
    </row>
    <row r="4" spans="1:5" ht="30" customHeight="1" thickTop="1" x14ac:dyDescent="0.2">
      <c r="A4" s="33" t="s">
        <v>107</v>
      </c>
      <c r="B4" s="57" t="s">
        <v>141</v>
      </c>
      <c r="C4" s="57"/>
      <c r="D4" s="40"/>
    </row>
    <row r="5" spans="1:5" ht="47.25" customHeight="1" x14ac:dyDescent="0.2">
      <c r="A5" s="33" t="s">
        <v>108</v>
      </c>
      <c r="B5" s="57" t="s">
        <v>132</v>
      </c>
      <c r="C5" s="57"/>
      <c r="D5" s="40"/>
    </row>
    <row r="6" spans="1:5" ht="129" customHeight="1" x14ac:dyDescent="0.2">
      <c r="A6" s="33" t="s">
        <v>109</v>
      </c>
      <c r="B6" s="57" t="s">
        <v>133</v>
      </c>
      <c r="C6" s="57"/>
      <c r="D6" s="40"/>
    </row>
    <row r="7" spans="1:5" ht="94.5" customHeight="1" x14ac:dyDescent="0.2">
      <c r="A7" s="33" t="s">
        <v>122</v>
      </c>
      <c r="B7" s="40" t="s">
        <v>134</v>
      </c>
      <c r="C7" s="40" t="s">
        <v>130</v>
      </c>
      <c r="D7" s="40" t="s">
        <v>131</v>
      </c>
    </row>
    <row r="8" spans="1:5" ht="94.5" customHeight="1" x14ac:dyDescent="0.2">
      <c r="A8" s="33" t="s">
        <v>124</v>
      </c>
      <c r="B8" s="40" t="s">
        <v>136</v>
      </c>
      <c r="C8" s="40" t="s">
        <v>135</v>
      </c>
      <c r="D8" s="40" t="s">
        <v>137</v>
      </c>
    </row>
    <row r="9" spans="1:5" ht="94.5" customHeight="1" x14ac:dyDescent="0.2">
      <c r="A9" s="33" t="s">
        <v>125</v>
      </c>
      <c r="B9" s="42" t="s">
        <v>138</v>
      </c>
      <c r="C9" s="42" t="s">
        <v>128</v>
      </c>
      <c r="D9" s="41" t="s">
        <v>129</v>
      </c>
    </row>
    <row r="10" spans="1:5" ht="94.5" customHeight="1" x14ac:dyDescent="0.2">
      <c r="A10" s="33" t="s">
        <v>126</v>
      </c>
      <c r="B10" s="42" t="s">
        <v>138</v>
      </c>
      <c r="C10" s="42" t="s">
        <v>128</v>
      </c>
      <c r="D10" s="40" t="s">
        <v>129</v>
      </c>
    </row>
    <row r="11" spans="1:5" ht="94.5" customHeight="1" x14ac:dyDescent="0.2">
      <c r="A11" s="33" t="s">
        <v>127</v>
      </c>
      <c r="B11" s="43" t="s">
        <v>139</v>
      </c>
      <c r="C11" s="42" t="s">
        <v>128</v>
      </c>
      <c r="D11" s="40" t="s">
        <v>129</v>
      </c>
    </row>
    <row r="12" spans="1:5" ht="51.75" customHeight="1" thickBot="1" x14ac:dyDescent="0.25">
      <c r="A12" s="32" t="s">
        <v>110</v>
      </c>
      <c r="B12" s="32" t="s">
        <v>97</v>
      </c>
      <c r="C12" s="32" t="s">
        <v>175</v>
      </c>
      <c r="D12" s="32" t="s">
        <v>176</v>
      </c>
      <c r="E12" s="32"/>
    </row>
    <row r="13" spans="1:5" ht="30" hidden="1" customHeight="1" thickTop="1" x14ac:dyDescent="0.2">
      <c r="A13" s="31" t="s">
        <v>104</v>
      </c>
      <c r="B13" s="30" t="s">
        <v>103</v>
      </c>
      <c r="C13" s="26" t="s">
        <v>140</v>
      </c>
      <c r="D13" s="26" t="s">
        <v>143</v>
      </c>
      <c r="E13" s="26" t="s">
        <v>170</v>
      </c>
    </row>
    <row r="14" spans="1:5" ht="30" customHeight="1" thickTop="1" x14ac:dyDescent="0.2">
      <c r="A14" s="26" t="s">
        <v>111</v>
      </c>
      <c r="B14" s="36" t="s">
        <v>116</v>
      </c>
      <c r="C14" s="44">
        <v>1</v>
      </c>
      <c r="D14" s="36">
        <v>4</v>
      </c>
      <c r="E14" s="36"/>
    </row>
    <row r="15" spans="1:5" ht="30" customHeight="1" x14ac:dyDescent="0.2">
      <c r="A15" s="26" t="s">
        <v>112</v>
      </c>
      <c r="B15" s="36" t="s">
        <v>117</v>
      </c>
      <c r="C15" s="44">
        <v>1</v>
      </c>
      <c r="D15" s="36">
        <v>4</v>
      </c>
      <c r="E15" s="36"/>
    </row>
    <row r="16" spans="1:5" ht="30" customHeight="1" x14ac:dyDescent="0.2">
      <c r="A16" s="26" t="s">
        <v>113</v>
      </c>
      <c r="B16" s="36" t="s">
        <v>116</v>
      </c>
      <c r="C16" s="44">
        <v>1</v>
      </c>
      <c r="D16" s="36">
        <v>4</v>
      </c>
      <c r="E16" s="36"/>
    </row>
    <row r="17" spans="1:5" ht="30" customHeight="1" x14ac:dyDescent="0.2">
      <c r="A17" s="26" t="s">
        <v>114</v>
      </c>
      <c r="B17" s="36" t="s">
        <v>123</v>
      </c>
      <c r="C17" s="45"/>
      <c r="E17" s="36"/>
    </row>
    <row r="18" spans="1:5" ht="30" customHeight="1" x14ac:dyDescent="0.2">
      <c r="A18" s="26" t="s">
        <v>115</v>
      </c>
      <c r="B18" s="36" t="s">
        <v>117</v>
      </c>
      <c r="C18" s="45"/>
      <c r="E18" s="36"/>
    </row>
    <row r="19" spans="1:5" ht="30" customHeight="1" x14ac:dyDescent="0.2">
      <c r="A19" s="29" t="s">
        <v>146</v>
      </c>
      <c r="B19" s="37" t="s">
        <v>118</v>
      </c>
      <c r="C19" s="46"/>
      <c r="D19" s="46"/>
      <c r="E19" s="46"/>
    </row>
    <row r="20" spans="1:5" ht="30" customHeight="1" x14ac:dyDescent="0.2">
      <c r="A20" s="29" t="s">
        <v>120</v>
      </c>
      <c r="B20" s="37" t="s">
        <v>119</v>
      </c>
      <c r="C20" s="46"/>
      <c r="D20" s="46"/>
      <c r="E20" s="46"/>
    </row>
    <row r="21" spans="1:5" ht="30" customHeight="1" x14ac:dyDescent="0.2">
      <c r="A21" s="29" t="s">
        <v>121</v>
      </c>
      <c r="B21" s="37" t="s">
        <v>119</v>
      </c>
      <c r="C21" s="46"/>
      <c r="D21" s="46"/>
      <c r="E21" s="46"/>
    </row>
    <row r="22" spans="1:5" ht="30" customHeight="1" x14ac:dyDescent="0.2">
      <c r="A22" s="27" t="s">
        <v>171</v>
      </c>
      <c r="B22" s="38"/>
      <c r="C22" s="38">
        <f>COUNTIF(Parcours_ronald!A14:'Parcours_ronald'!Z14, "100%")</f>
        <v>0</v>
      </c>
      <c r="D22" s="38">
        <f>COUNTIF(Parcours_ronald!A4:'Parcours_ronald'!Z4, "*STEP*")</f>
        <v>2</v>
      </c>
      <c r="E22" s="7" t="s">
        <v>172</v>
      </c>
    </row>
  </sheetData>
  <mergeCells count="3">
    <mergeCell ref="B4:C4"/>
    <mergeCell ref="B5:C5"/>
    <mergeCell ref="B6:C6"/>
  </mergeCells>
  <phoneticPr fontId="23" type="noConversion"/>
  <dataValidations count="25">
    <dataValidation allowBlank="1" showInputMessage="1" showErrorMessage="1" prompt="Le titre de cette feuille de calcul figure dans les cellules B2 et C2." sqref="A2" xr:uid="{910C0851-0C5B-4C22-921C-0A26F1B06FE7}"/>
    <dataValidation allowBlank="1" showInputMessage="1" showErrorMessage="1" prompt="L’image figure dans cette cellule." sqref="C2" xr:uid="{D51635D6-BB43-476C-A450-8DB7581AE5DE}"/>
    <dataValidation allowBlank="1" showInputMessage="1" showErrorMessage="1" prompt="Lien de navigation vers la feuille de calcul Dépenses détaillées" sqref="C1" xr:uid="{E6E8E2AC-20D1-448E-8A3F-5474E18F6BE6}"/>
    <dataValidation allowBlank="1" showInputMessage="1" showErrorMessage="1" prompt="Entrez les détails du projet dans les cellules ci-dessous." sqref="A3" xr:uid="{C4A8CC59-9827-40DD-B89F-8B5F3BF22AE0}"/>
    <dataValidation allowBlank="1" showInputMessage="1" showErrorMessage="1" prompt="Entrez le nom du projet dans la cellule à droite." sqref="A4" xr:uid="{36E8684E-58C6-4766-8B9F-38272E09CCD3}"/>
    <dataValidation allowBlank="1" showInputMessage="1" showErrorMessage="1" prompt="Entrez le nom du projet de cette cellule." sqref="B4:C4" xr:uid="{84EC67E6-9FEC-476B-9EB4-32D39FEE1A00}"/>
    <dataValidation allowBlank="1" showInputMessage="1" showErrorMessage="1" prompt="Entrez la description du projet dans la cellule à droite." sqref="A5" xr:uid="{BB1548C2-FE3C-4599-85D3-1F388323246A}"/>
    <dataValidation allowBlank="1" showInputMessage="1" showErrorMessage="1" prompt="Entrez la description du projet de cette cellule." sqref="B5:C5" xr:uid="{C03356C2-C4DF-493B-AFBF-883D5EC025B4}"/>
    <dataValidation allowBlank="1" showInputMessage="1" showErrorMessage="1" prompt="Entrez le nom de l’entrepreneur dans la cellule à droite." sqref="A6:A10" xr:uid="{A0401C61-945D-42A2-83CB-D26EAA2F3C08}"/>
    <dataValidation allowBlank="1" showInputMessage="1" showErrorMessage="1" prompt="Entrez le nom de l’entrepreneur dans cette cellule." sqref="B6:B10 C6 C9:C10" xr:uid="{8C2912F8-C50E-4AE0-B89F-A912FD76AF4E}"/>
    <dataValidation allowBlank="1" showInputMessage="1" showErrorMessage="1" prompt="Entrez le numéro de licence ou d’agrément dans la cellule à droite." sqref="A11" xr:uid="{7B9DB788-E808-46B2-95C1-E81C0CF27382}"/>
    <dataValidation allowBlank="1" showInputMessage="1" showErrorMessage="1" prompt="Entrez le numéro de licence ou d’agrément dans cette cellule." sqref="B11:C11" xr:uid="{D4CC6519-42FF-402B-96AA-EC5F6E0A084F}"/>
    <dataValidation allowBlank="1" showInputMessage="1" showErrorMessage="1" prompt="Entrez le montant de trésorerie et le montant financé ce-dessous. Les fonds alloués, utilisés et restants totaux sont calculés automatiquement avec un graphique correspondant dans la cellule D13." sqref="A12" xr:uid="{FA008D99-5D23-49AD-83FE-8301F93B87C4}"/>
    <dataValidation allowBlank="1" showInputMessage="1" showErrorMessage="1" prompt="Entrez le montant de trésorerie alloué à ce projet dans la cellule à droite." sqref="A14" xr:uid="{DCBE181D-0598-4788-B68C-1895D497085C}"/>
    <dataValidation allowBlank="1" showInputMessage="1" showErrorMessage="1" prompt="Entrez le montant de trésorerie dans cette cellule." sqref="B14 D16" xr:uid="{20E3C51E-0258-45E4-9339-43E0DCF01E6B}"/>
    <dataValidation allowBlank="1" showInputMessage="1" showErrorMessage="1" prompt="Entrez le montant financé alloué à ce projet dans la cellule à droite." sqref="A15:A18" xr:uid="{7B38F04C-55F6-404C-BDFB-C85EB04AAC60}"/>
    <dataValidation allowBlank="1" showInputMessage="1" showErrorMessage="1" prompt="Entrez le montant financé dans cette cellule." sqref="B15:B18 C15" xr:uid="{0D8433F3-42EA-4F33-B36E-2855ACA85B27}"/>
    <dataValidation allowBlank="1" showInputMessage="1" showErrorMessage="1" prompt="Les fonds alloués totaux sont calculés automatiquement dans la cellule à droite." sqref="A19" xr:uid="{BF667519-0921-4DBB-A97E-D1A23D8A7EBC}"/>
    <dataValidation allowBlank="1" showInputMessage="1" showErrorMessage="1" prompt="Les fonds alloués totaux sont calculés automatiquement dans cette cellule" sqref="B19" xr:uid="{204776FB-CF3B-4018-AE02-FFC8740539AE}"/>
    <dataValidation allowBlank="1" showInputMessage="1" showErrorMessage="1" prompt="Les fonds utilisés à ce jour sont mis à jour automatiquement dans la cellule à droite en fonction des dépenses entrées dans la feuille de calcul Dépenses détaillées." sqref="A20" xr:uid="{E9ADF467-D0F6-494A-84D3-0194AA59F496}"/>
    <dataValidation allowBlank="1" showInputMessage="1" showErrorMessage="1" prompt="Les fonds utilisés à ce jour sont mis à jour automatiquement dans cette cellule." sqref="B20" xr:uid="{C1941B48-4327-4C1C-B365-8746D4678319}"/>
    <dataValidation allowBlank="1" showInputMessage="1" showErrorMessage="1" prompt="Les fonds restants sont calculés automatiquement dans la cellule à droite." sqref="A21" xr:uid="{CA03AEA4-F5C1-4C79-9B1B-33F8814B37A8}"/>
    <dataValidation allowBlank="1" showInputMessage="1" showErrorMessage="1" prompt="Les fonds restants sont calculés automatiquement dans cette cellule." sqref="B21" xr:uid="{66362A83-05A2-4910-B527-F210964508D3}"/>
    <dataValidation allowBlank="1" showInputMessage="1" showErrorMessage="1" prompt="Graphique en secteurs illustrant les fonds utilisés à ce jour par rapport aux fonds restants" sqref="C13" xr:uid="{E4A82709-431C-414C-B5B8-18F4F69FF611}"/>
    <dataValidation allowBlank="1" showInputMessage="1" showErrorMessage="1" prompt="Sélectionnez la cellule D1 pour accéder à la feuille de calcul Dépenses détaillées. Entrez les informations sur le projet ci-dessous." sqref="A1" xr:uid="{311E8C99-8144-4798-B669-C5D0AA98B4A1}"/>
  </dataValidations>
  <hyperlinks>
    <hyperlink ref="C1" location="'DÉPENSES DÉTAILLÉES'!A1" tooltip="Sélectionnez pour accéder à la feuille de calcul Dépenses détaillées." display="Itemized Expenses" xr:uid="{F95658FC-FEF0-415D-83DB-5A8CC6926503}"/>
    <hyperlink ref="E22" location="Parcours_ronald!A1" display="parcours_ronald" xr:uid="{26D899B1-F34B-40B7-A2C2-6A0E2E552194}"/>
  </hyperlinks>
  <printOptions horizontalCentered="1"/>
  <pageMargins left="0.4" right="0.4" top="0.4" bottom="0.4" header="0.3" footer="0.3"/>
  <pageSetup paperSize="9" scale="70" fitToHeight="0" orientation="portrait" r:id="rId1"/>
  <headerFooter differentFirst="1">
    <oddFooter>Page &amp;P of &amp;N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2289" r:id="rId4" name="Button 1">
              <controlPr defaultSize="0" print="0" autoFill="0" autoPict="0" macro="[0]!formulaire_parcours">
                <anchor moveWithCells="1" sizeWithCells="1">
                  <from>
                    <xdr:col>4</xdr:col>
                    <xdr:colOff>314325</xdr:colOff>
                    <xdr:row>11</xdr:row>
                    <xdr:rowOff>95250</xdr:rowOff>
                  </from>
                  <to>
                    <xdr:col>4</xdr:col>
                    <xdr:colOff>2790825</xdr:colOff>
                    <xdr:row>11</xdr:row>
                    <xdr:rowOff>533400</xdr:rowOff>
                  </to>
                </anchor>
              </controlPr>
            </control>
          </mc:Choice>
        </mc:AlternateContent>
      </controls>
    </mc:Choice>
  </mc:AlternateContent>
  <tableParts count="1">
    <tablePart r:id="rId5"/>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0D5A690-E493-4F4B-AC63-D0A8455D4ECC}">
  <sheetPr codeName="Feuil6">
    <tabColor theme="8" tint="0.39997558519241921"/>
    <pageSetUpPr autoPageBreaks="0" fitToPage="1"/>
  </sheetPr>
  <dimension ref="A1:D17"/>
  <sheetViews>
    <sheetView showGridLines="0" topLeftCell="A10" zoomScaleNormal="100" workbookViewId="0">
      <selection activeCell="B16" sqref="B16"/>
    </sheetView>
  </sheetViews>
  <sheetFormatPr baseColWidth="10" defaultColWidth="9" defaultRowHeight="30" customHeight="1" x14ac:dyDescent="0.2"/>
  <cols>
    <col min="1" max="1" width="38.125" style="27" customWidth="1"/>
    <col min="2" max="2" width="40.125" style="28" customWidth="1"/>
    <col min="3" max="3" width="40.5" style="27" customWidth="1"/>
    <col min="4" max="4" width="40.375" style="26" customWidth="1"/>
    <col min="5" max="5" width="37.875" style="26" customWidth="1"/>
    <col min="6" max="6" width="28.125" style="26" customWidth="1"/>
    <col min="7" max="7" width="9" style="26" customWidth="1"/>
    <col min="8" max="16384" width="9" style="26"/>
  </cols>
  <sheetData>
    <row r="1" spans="1:4" ht="30" customHeight="1" x14ac:dyDescent="0.2">
      <c r="A1" s="26"/>
      <c r="C1" s="35" t="s">
        <v>105</v>
      </c>
    </row>
    <row r="2" spans="1:4" ht="59.25" customHeight="1" x14ac:dyDescent="0.2">
      <c r="A2" s="59" t="str" cm="1">
        <f t="array" aca="1" ref="A2" ca="1">[1]!NOM_FEUILLE(A1)</f>
        <v>Parcours_type</v>
      </c>
      <c r="B2" s="59"/>
      <c r="C2" s="58" t="s">
        <v>169</v>
      </c>
      <c r="D2" s="58"/>
    </row>
    <row r="3" spans="1:4" ht="59.25" customHeight="1" x14ac:dyDescent="0.2">
      <c r="A3" s="59"/>
      <c r="B3" s="59"/>
      <c r="C3" s="58" t="s">
        <v>149</v>
      </c>
      <c r="D3" s="58"/>
    </row>
    <row r="4" spans="1:4" ht="51.75" customHeight="1" thickBot="1" x14ac:dyDescent="0.25">
      <c r="A4" s="32"/>
      <c r="B4" s="32" t="s">
        <v>150</v>
      </c>
      <c r="C4" s="32" t="s">
        <v>168</v>
      </c>
      <c r="D4" s="32"/>
    </row>
    <row r="5" spans="1:4" ht="30" hidden="1" customHeight="1" thickBot="1" x14ac:dyDescent="0.2">
      <c r="A5" s="31" t="s">
        <v>104</v>
      </c>
      <c r="B5" s="30" t="s">
        <v>103</v>
      </c>
      <c r="C5" s="26" t="s">
        <v>140</v>
      </c>
      <c r="D5" s="26" t="s">
        <v>143</v>
      </c>
    </row>
    <row r="6" spans="1:4" ht="30" customHeight="1" thickTop="1" x14ac:dyDescent="0.2">
      <c r="A6" s="26" t="s">
        <v>151</v>
      </c>
      <c r="B6" s="36" t="s">
        <v>163</v>
      </c>
      <c r="C6" s="44"/>
      <c r="D6" s="36"/>
    </row>
    <row r="7" spans="1:4" ht="30" customHeight="1" x14ac:dyDescent="0.2">
      <c r="A7" s="26" t="s">
        <v>152</v>
      </c>
      <c r="B7" s="36" t="s">
        <v>160</v>
      </c>
      <c r="C7" s="44"/>
      <c r="D7" s="36"/>
    </row>
    <row r="8" spans="1:4" ht="30" customHeight="1" x14ac:dyDescent="0.2">
      <c r="A8" s="26" t="s">
        <v>153</v>
      </c>
      <c r="B8" s="36" t="s">
        <v>161</v>
      </c>
      <c r="C8" s="44"/>
      <c r="D8" s="36"/>
    </row>
    <row r="9" spans="1:4" ht="30" customHeight="1" x14ac:dyDescent="0.2">
      <c r="A9" s="26" t="s">
        <v>154</v>
      </c>
      <c r="B9" s="36" t="s">
        <v>162</v>
      </c>
      <c r="C9" s="45"/>
    </row>
    <row r="10" spans="1:4" ht="30" customHeight="1" x14ac:dyDescent="0.2">
      <c r="A10" s="26" t="s">
        <v>155</v>
      </c>
      <c r="B10" s="36" t="s">
        <v>164</v>
      </c>
      <c r="C10" s="51"/>
      <c r="D10" s="52"/>
    </row>
    <row r="11" spans="1:4" ht="30" customHeight="1" x14ac:dyDescent="0.2">
      <c r="A11" s="26" t="s">
        <v>156</v>
      </c>
      <c r="B11" s="36" t="s">
        <v>165</v>
      </c>
      <c r="C11" s="51"/>
      <c r="D11" s="52"/>
    </row>
    <row r="12" spans="1:4" ht="30" customHeight="1" x14ac:dyDescent="0.2">
      <c r="A12" s="26" t="s">
        <v>157</v>
      </c>
      <c r="B12" s="7" t="s">
        <v>166</v>
      </c>
      <c r="C12" s="51"/>
      <c r="D12" s="52"/>
    </row>
    <row r="13" spans="1:4" ht="30" customHeight="1" x14ac:dyDescent="0.2">
      <c r="A13" s="26" t="s">
        <v>158</v>
      </c>
      <c r="B13" s="7" t="s">
        <v>167</v>
      </c>
      <c r="C13" s="51"/>
      <c r="D13" s="52"/>
    </row>
    <row r="14" spans="1:4" ht="30" customHeight="1" x14ac:dyDescent="0.2">
      <c r="A14" s="26" t="s">
        <v>159</v>
      </c>
      <c r="B14" s="53">
        <v>0.3</v>
      </c>
      <c r="C14" s="51"/>
      <c r="D14" s="52"/>
    </row>
    <row r="15" spans="1:4" ht="30" customHeight="1" x14ac:dyDescent="0.2">
      <c r="B15" s="38"/>
      <c r="C15" s="45"/>
    </row>
    <row r="16" spans="1:4" ht="30" customHeight="1" x14ac:dyDescent="0.2">
      <c r="A16" s="27" t="s">
        <v>173</v>
      </c>
      <c r="B16" s="38">
        <f>COUNTIF(A4:X4, "*STEP*")</f>
        <v>2</v>
      </c>
    </row>
    <row r="17" spans="1:2" ht="30" customHeight="1" x14ac:dyDescent="0.2">
      <c r="A17" s="27" t="s">
        <v>177</v>
      </c>
      <c r="B17" s="28">
        <f>COUNTIF(A14:X14, "100%")</f>
        <v>0</v>
      </c>
    </row>
  </sheetData>
  <mergeCells count="3">
    <mergeCell ref="C2:D2"/>
    <mergeCell ref="C3:D3"/>
    <mergeCell ref="A2:B3"/>
  </mergeCells>
  <phoneticPr fontId="23" type="noConversion"/>
  <dataValidations count="10">
    <dataValidation allowBlank="1" showInputMessage="1" showErrorMessage="1" prompt="Le titre de cette feuille de calcul figure dans les cellules B2 et C2." sqref="A2" xr:uid="{E6E32897-250E-4DE2-9B0A-EACF9D416057}"/>
    <dataValidation allowBlank="1" showInputMessage="1" showErrorMessage="1" prompt="Entrez le montant de trésorerie et le montant financé ce-dessous. Les fonds alloués, utilisés et restants totaux sont calculés automatiquement avec un graphique correspondant dans la cellule D13." sqref="A4" xr:uid="{1442B988-38FA-4B7C-B66F-2AF3B213BFF3}"/>
    <dataValidation allowBlank="1" showInputMessage="1" showErrorMessage="1" prompt="Entrez le montant de trésorerie alloué à ce projet dans la cellule à droite." sqref="A6" xr:uid="{B858561B-7750-4700-B96A-7CB2CA624992}"/>
    <dataValidation allowBlank="1" showInputMessage="1" showErrorMessage="1" prompt="Entrez le montant de trésorerie dans cette cellule." sqref="D8 B6" xr:uid="{38F36EC9-7E1C-4A3F-B4DE-B043C2473411}"/>
    <dataValidation allowBlank="1" showInputMessage="1" showErrorMessage="1" prompt="Entrez le montant financé dans cette cellule." sqref="B7:B14 C7" xr:uid="{6007FD53-B9CF-4BC4-A5E0-8A0D9EC1FE95}"/>
    <dataValidation allowBlank="1" showInputMessage="1" showErrorMessage="1" prompt="Sélectionnez la cellule D1 pour accéder à la feuille de calcul Dépenses détaillées. Entrez les informations sur le projet ci-dessous." sqref="A1" xr:uid="{2F66D058-5232-4590-B1C0-8B8276F6CD54}"/>
    <dataValidation allowBlank="1" showInputMessage="1" showErrorMessage="1" prompt="Entrez le montant financé alloué à ce projet dans la cellule à droite." sqref="A7:A14" xr:uid="{48DF7A35-5B08-448A-9FD2-E6AB3A408E64}"/>
    <dataValidation allowBlank="1" showInputMessage="1" showErrorMessage="1" prompt="L’image figure dans cette cellule." sqref="C2:C3" xr:uid="{0DFDB061-EB21-4540-91DE-C620C0BD4236}"/>
    <dataValidation allowBlank="1" showInputMessage="1" showErrorMessage="1" prompt="Lien de navigation vers la feuille de calcul Dépenses détaillées" sqref="C1" xr:uid="{61B35ACF-3941-4AB1-B71C-6C2D5288E3FF}"/>
    <dataValidation allowBlank="1" showInputMessage="1" showErrorMessage="1" prompt="Graphique en secteurs illustrant les fonds utilisés à ce jour par rapport aux fonds restants" sqref="C5" xr:uid="{14F87099-997A-4714-91DA-24E51CDDE82A}"/>
  </dataValidations>
  <hyperlinks>
    <hyperlink ref="B12" r:id="rId1" xr:uid="{24152C0C-7203-4ED7-8A18-13FF1366D2B0}"/>
    <hyperlink ref="B13" r:id="rId2" xr:uid="{88097DCF-F4F8-408E-B1CD-53A7B6C8A295}"/>
    <hyperlink ref="C1" location="'DÉPENSES DÉTAILLÉES'!A1" tooltip="Sélectionnez pour accéder à la feuille de calcul Dépenses détaillées." display="Itemized Expenses" xr:uid="{6136E018-78AF-4B7F-A15E-ED25D3E4F425}"/>
  </hyperlinks>
  <printOptions horizontalCentered="1"/>
  <pageMargins left="0.4" right="0.4" top="0.4" bottom="0.4" header="0.3" footer="0.3"/>
  <pageSetup paperSize="9" scale="70" fitToHeight="0" orientation="portrait" r:id="rId3"/>
  <headerFooter differentFirst="1">
    <oddFooter>Page &amp;P of &amp;N</oddFooter>
  </headerFooter>
  <drawing r:id="rId4"/>
  <legacyDrawing r:id="rId5"/>
  <mc:AlternateContent xmlns:mc="http://schemas.openxmlformats.org/markup-compatibility/2006">
    <mc:Choice Requires="x14">
      <controls>
        <mc:AlternateContent xmlns:mc="http://schemas.openxmlformats.org/markup-compatibility/2006">
          <mc:Choice Requires="x14">
            <control shapeId="13313" r:id="rId6" name="Button 1">
              <controlPr defaultSize="0" print="0" autoFill="0" autoPict="0" macro="[0]!nouveau_step">
                <anchor moveWithCells="1" sizeWithCells="1">
                  <from>
                    <xdr:col>4</xdr:col>
                    <xdr:colOff>733425</xdr:colOff>
                    <xdr:row>3</xdr:row>
                    <xdr:rowOff>142875</xdr:rowOff>
                  </from>
                  <to>
                    <xdr:col>4</xdr:col>
                    <xdr:colOff>2876550</xdr:colOff>
                    <xdr:row>3</xdr:row>
                    <xdr:rowOff>504825</xdr:rowOff>
                  </to>
                </anchor>
              </controlPr>
            </control>
          </mc:Choice>
        </mc:AlternateContent>
      </controls>
    </mc:Choice>
  </mc:AlternateContent>
  <tableParts count="1">
    <tablePart r:id="rId7"/>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64FB856-BFE3-421C-9BB7-FB9B279FF695}">
  <sheetPr codeName="Feuil7">
    <tabColor theme="8" tint="0.39997558519241921"/>
    <pageSetUpPr autoPageBreaks="0" fitToPage="1"/>
  </sheetPr>
  <dimension ref="A1:P17"/>
  <sheetViews>
    <sheetView showGridLines="0" zoomScaleNormal="100" workbookViewId="0">
      <selection activeCell="D4" sqref="D4"/>
    </sheetView>
  </sheetViews>
  <sheetFormatPr baseColWidth="10" defaultColWidth="9" defaultRowHeight="30" customHeight="1" x14ac:dyDescent="0.2"/>
  <cols>
    <col min="1" max="1" width="38.125" style="27" customWidth="1"/>
    <col min="2" max="2" width="40.125" style="28" customWidth="1"/>
    <col min="3" max="3" width="40.5" style="27" customWidth="1"/>
    <col min="4" max="4" width="40.375" style="26" customWidth="1"/>
    <col min="5" max="16384" width="9" style="26"/>
  </cols>
  <sheetData>
    <row r="1" spans="1:16" ht="30" customHeight="1" x14ac:dyDescent="0.2">
      <c r="A1" s="26"/>
      <c r="C1" s="35" t="s">
        <v>105</v>
      </c>
    </row>
    <row r="2" spans="1:16" ht="59.25" customHeight="1" x14ac:dyDescent="0.2">
      <c r="A2" s="59" t="str" cm="1">
        <f t="array" aca="1" ref="A2" ca="1">[1]!NOM_FEUILLE(A1)</f>
        <v>Parcours_ronald</v>
      </c>
      <c r="B2" s="59"/>
      <c r="C2" s="58" t="s">
        <v>169</v>
      </c>
      <c r="D2" s="58"/>
    </row>
    <row r="3" spans="1:16" ht="59.25" customHeight="1" x14ac:dyDescent="0.2">
      <c r="A3" s="59"/>
      <c r="B3" s="59"/>
      <c r="C3" s="58" t="s">
        <v>149</v>
      </c>
      <c r="D3" s="58"/>
    </row>
    <row r="4" spans="1:16" ht="51.75" customHeight="1" thickBot="1" x14ac:dyDescent="0.25">
      <c r="A4" s="32"/>
      <c r="B4" s="32" t="s">
        <v>150</v>
      </c>
      <c r="C4" s="32" t="s">
        <v>168</v>
      </c>
      <c r="D4" s="32"/>
    </row>
    <row r="5" spans="1:16" ht="30" hidden="1" customHeight="1" thickBot="1" x14ac:dyDescent="0.2">
      <c r="A5" s="31" t="s">
        <v>104</v>
      </c>
      <c r="B5" s="30" t="s">
        <v>103</v>
      </c>
      <c r="C5" s="26" t="s">
        <v>140</v>
      </c>
      <c r="D5" s="26" t="s">
        <v>143</v>
      </c>
    </row>
    <row r="6" spans="1:16" ht="30" customHeight="1" thickTop="1" x14ac:dyDescent="0.2">
      <c r="A6" s="26" t="s">
        <v>151</v>
      </c>
      <c r="B6" s="36" t="s">
        <v>163</v>
      </c>
      <c r="C6" s="44"/>
      <c r="D6" s="36"/>
    </row>
    <row r="7" spans="1:16" ht="30" customHeight="1" x14ac:dyDescent="0.2">
      <c r="A7" s="26" t="s">
        <v>152</v>
      </c>
      <c r="B7" s="36" t="s">
        <v>160</v>
      </c>
      <c r="C7" s="44"/>
      <c r="D7" s="36"/>
    </row>
    <row r="8" spans="1:16" ht="30" customHeight="1" x14ac:dyDescent="0.2">
      <c r="A8" s="26" t="s">
        <v>153</v>
      </c>
      <c r="B8" s="36" t="s">
        <v>161</v>
      </c>
      <c r="C8" s="44"/>
      <c r="D8" s="36"/>
    </row>
    <row r="9" spans="1:16" ht="30" customHeight="1" x14ac:dyDescent="0.2">
      <c r="A9" s="26" t="s">
        <v>154</v>
      </c>
      <c r="B9" s="36" t="s">
        <v>162</v>
      </c>
      <c r="C9" s="45"/>
    </row>
    <row r="10" spans="1:16" ht="30" customHeight="1" x14ac:dyDescent="0.2">
      <c r="A10" s="26" t="s">
        <v>155</v>
      </c>
      <c r="B10" s="36" t="s">
        <v>164</v>
      </c>
      <c r="C10" s="51"/>
      <c r="D10" s="52"/>
    </row>
    <row r="11" spans="1:16" ht="30" customHeight="1" x14ac:dyDescent="0.2">
      <c r="A11" s="26" t="s">
        <v>156</v>
      </c>
      <c r="B11" s="36" t="s">
        <v>165</v>
      </c>
      <c r="C11" s="51"/>
      <c r="D11" s="52"/>
    </row>
    <row r="12" spans="1:16" ht="30" customHeight="1" x14ac:dyDescent="0.2">
      <c r="A12" s="26" t="s">
        <v>157</v>
      </c>
      <c r="B12" s="7" t="s">
        <v>166</v>
      </c>
      <c r="C12" s="51"/>
      <c r="D12" s="52"/>
    </row>
    <row r="13" spans="1:16" ht="30" customHeight="1" x14ac:dyDescent="0.2">
      <c r="A13" s="26" t="s">
        <v>158</v>
      </c>
      <c r="B13" s="7" t="s">
        <v>167</v>
      </c>
      <c r="C13" s="51"/>
      <c r="D13" s="52"/>
    </row>
    <row r="14" spans="1:16" ht="30" customHeight="1" x14ac:dyDescent="0.2">
      <c r="A14" s="26" t="s">
        <v>159</v>
      </c>
      <c r="B14" s="53">
        <v>0.3</v>
      </c>
      <c r="C14" s="54"/>
      <c r="D14" s="55"/>
      <c r="E14" s="56"/>
      <c r="F14" s="56"/>
      <c r="G14" s="56"/>
      <c r="H14" s="56"/>
      <c r="I14" s="56"/>
      <c r="J14" s="56"/>
      <c r="K14" s="56"/>
      <c r="L14" s="56"/>
      <c r="M14" s="56"/>
      <c r="N14" s="56"/>
      <c r="O14" s="56"/>
      <c r="P14" s="56"/>
    </row>
    <row r="15" spans="1:16" ht="30" customHeight="1" x14ac:dyDescent="0.2">
      <c r="B15" s="38"/>
      <c r="C15" s="45"/>
    </row>
    <row r="16" spans="1:16" ht="30" customHeight="1" x14ac:dyDescent="0.2">
      <c r="A16" s="27" t="s">
        <v>173</v>
      </c>
      <c r="B16" s="38">
        <f>COUNTIF(A4:V4, "*STEP*")</f>
        <v>2</v>
      </c>
    </row>
    <row r="17" spans="1:2" ht="30" customHeight="1" x14ac:dyDescent="0.2">
      <c r="A17" s="27" t="s">
        <v>174</v>
      </c>
      <c r="B17" s="28">
        <f>COUNTIF(A14:V14, "100%")</f>
        <v>0</v>
      </c>
    </row>
  </sheetData>
  <mergeCells count="3">
    <mergeCell ref="A2:B3"/>
    <mergeCell ref="C2:D2"/>
    <mergeCell ref="C3:D3"/>
  </mergeCells>
  <phoneticPr fontId="23" type="noConversion"/>
  <dataValidations count="10">
    <dataValidation allowBlank="1" showInputMessage="1" showErrorMessage="1" prompt="Le titre de cette feuille de calcul figure dans les cellules B2 et C2." sqref="A2" xr:uid="{7CCC1336-E243-4585-97D7-D0030A31C1D7}"/>
    <dataValidation allowBlank="1" showInputMessage="1" showErrorMessage="1" prompt="Entrez le montant financé alloué à ce projet dans la cellule à droite." sqref="A7:A14" xr:uid="{9E95E71F-E7B7-462F-914A-E2B76A4FE59C}"/>
    <dataValidation allowBlank="1" showInputMessage="1" showErrorMessage="1" prompt="Sélectionnez la cellule D1 pour accéder à la feuille de calcul Dépenses détaillées. Entrez les informations sur le projet ci-dessous." sqref="A1" xr:uid="{36D6EA8E-C7A5-44BE-A6BB-B354CB26D813}"/>
    <dataValidation allowBlank="1" showInputMessage="1" showErrorMessage="1" prompt="Graphique en secteurs illustrant les fonds utilisés à ce jour par rapport aux fonds restants" sqref="C5" xr:uid="{34574B48-8F46-488C-88C2-F0338428AD40}"/>
    <dataValidation allowBlank="1" showInputMessage="1" showErrorMessage="1" prompt="Entrez le montant financé dans cette cellule." sqref="C7 B7:B14" xr:uid="{B7465CF2-68D5-4B88-9892-3996274481BF}"/>
    <dataValidation allowBlank="1" showInputMessage="1" showErrorMessage="1" prompt="Entrez le montant de trésorerie dans cette cellule." sqref="D8 B6" xr:uid="{6BF65832-AC85-4709-963E-3AB36802D093}"/>
    <dataValidation allowBlank="1" showInputMessage="1" showErrorMessage="1" prompt="Entrez le montant de trésorerie alloué à ce projet dans la cellule à droite." sqref="A6" xr:uid="{F1B4FB61-2546-433D-B29B-C1C837AB9A82}"/>
    <dataValidation allowBlank="1" showInputMessage="1" showErrorMessage="1" prompt="Entrez le montant de trésorerie et le montant financé ce-dessous. Les fonds alloués, utilisés et restants totaux sont calculés automatiquement avec un graphique correspondant dans la cellule D13." sqref="A4" xr:uid="{50CBFB31-8B2D-409D-9521-A1D2154523C6}"/>
    <dataValidation allowBlank="1" showInputMessage="1" showErrorMessage="1" prompt="Lien de navigation vers la feuille de calcul Dépenses détaillées" sqref="C1" xr:uid="{36107BE7-6FEE-4746-9A25-EBCBD1B790E9}"/>
    <dataValidation allowBlank="1" showInputMessage="1" showErrorMessage="1" prompt="L’image figure dans cette cellule." sqref="C2:C3" xr:uid="{D36FBE70-DFE4-4A1B-AEA4-047F7BD35221}"/>
  </dataValidations>
  <hyperlinks>
    <hyperlink ref="B12" r:id="rId1" xr:uid="{12668BDD-0067-454C-9E81-E5955FC00DAF}"/>
    <hyperlink ref="B13" r:id="rId2" xr:uid="{4CA5A0F3-08E7-4A06-AD32-A3F42B994645}"/>
    <hyperlink ref="C1" location="'DÉPENSES DÉTAILLÉES'!A1" tooltip="Sélectionnez pour accéder à la feuille de calcul Dépenses détaillées." display="Itemized Expenses" xr:uid="{46765256-1C5B-45E9-A09C-BB58A22C72BC}"/>
  </hyperlinks>
  <printOptions horizontalCentered="1"/>
  <pageMargins left="0.4" right="0.4" top="0.4" bottom="0.4" header="0.3" footer="0.3"/>
  <pageSetup paperSize="9" scale="70" fitToHeight="0" orientation="portrait" r:id="rId3"/>
  <headerFooter differentFirst="1">
    <oddFooter>Page &amp;P of &amp;N</oddFooter>
  </headerFooter>
  <drawing r:id="rId4"/>
  <legacyDrawing r:id="rId5"/>
  <mc:AlternateContent xmlns:mc="http://schemas.openxmlformats.org/markup-compatibility/2006">
    <mc:Choice Requires="x14">
      <controls>
        <mc:AlternateContent xmlns:mc="http://schemas.openxmlformats.org/markup-compatibility/2006">
          <mc:Choice Requires="x14">
            <control shapeId="18433" r:id="rId6" name="Button 1">
              <controlPr defaultSize="0" print="0" autoFill="0" autoPict="0" macro="[0]!nouveau_step">
                <anchor moveWithCells="1" sizeWithCells="1">
                  <from>
                    <xdr:col>3</xdr:col>
                    <xdr:colOff>923925</xdr:colOff>
                    <xdr:row>3</xdr:row>
                    <xdr:rowOff>104775</xdr:rowOff>
                  </from>
                  <to>
                    <xdr:col>3</xdr:col>
                    <xdr:colOff>3067050</xdr:colOff>
                    <xdr:row>3</xdr:row>
                    <xdr:rowOff>466725</xdr:rowOff>
                  </to>
                </anchor>
              </controlPr>
            </control>
          </mc:Choice>
        </mc:AlternateContent>
      </controls>
    </mc:Choice>
  </mc:AlternateContent>
  <tableParts count="1">
    <tablePart r:id="rId7"/>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E0824AFA-65FF-4B14-8D7A-DDC25DE80F46}">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Template>TM03427396</Template>
  <Application>Microsoft Excel</Application>
  <DocSecurity>0</DocSecurity>
  <ScaleCrop>false</ScaleCrop>
  <HeadingPairs>
    <vt:vector size="4" baseType="variant">
      <vt:variant>
        <vt:lpstr>Feuilles de calcul</vt:lpstr>
      </vt:variant>
      <vt:variant>
        <vt:i4>6</vt:i4>
      </vt:variant>
      <vt:variant>
        <vt:lpstr>Plages nommées</vt:lpstr>
      </vt:variant>
      <vt:variant>
        <vt:i4>21</vt:i4>
      </vt:variant>
    </vt:vector>
  </HeadingPairs>
  <TitlesOfParts>
    <vt:vector size="27" baseType="lpstr">
      <vt:lpstr>Informations de contact client</vt:lpstr>
      <vt:lpstr>Prochains_rendez-vous</vt:lpstr>
      <vt:lpstr>Dossier_type</vt:lpstr>
      <vt:lpstr>DOSSIER_CU0028</vt:lpstr>
      <vt:lpstr>Parcours_type</vt:lpstr>
      <vt:lpstr>Parcours_ronald</vt:lpstr>
      <vt:lpstr>DOSSIER_CU0028!ÉtiquetteFondsRestants</vt:lpstr>
      <vt:lpstr>ÉtiquetteFondsRestants</vt:lpstr>
      <vt:lpstr>DOSSIER_CU0028!ÉtiquetteFondsUtilisés</vt:lpstr>
      <vt:lpstr>ÉtiquetteFondsUtilisés</vt:lpstr>
      <vt:lpstr>DOSSIER_CU0028!FondsAlloués</vt:lpstr>
      <vt:lpstr>FondsAlloués</vt:lpstr>
      <vt:lpstr>DOSSIER_CU0028!FondsUtilisés</vt:lpstr>
      <vt:lpstr>FondsUtilisés</vt:lpstr>
      <vt:lpstr>'Informations de contact client'!Impression_des_titres</vt:lpstr>
      <vt:lpstr>'Prochains_rendez-vous'!Impression_des_titres</vt:lpstr>
      <vt:lpstr>DOSSIER_CU0028!RégionTitreLigne1..C11</vt:lpstr>
      <vt:lpstr>RégionTitreLigne1..C11</vt:lpstr>
      <vt:lpstr>DOSSIER_CU0028!Titre1</vt:lpstr>
      <vt:lpstr>Parcours_ronald!Titre1</vt:lpstr>
      <vt:lpstr>Parcours_type!Titre1</vt:lpstr>
      <vt:lpstr>Titre1</vt:lpstr>
      <vt:lpstr>DOSSIER_CU0028!TitreColonne1</vt:lpstr>
      <vt:lpstr>Parcours_ronald!TitreColonne1</vt:lpstr>
      <vt:lpstr>Parcours_type!TitreColonne1</vt:lpstr>
      <vt:lpstr>TitreColonne1</vt:lpstr>
      <vt:lpstr>TitreColonne2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ASUS</dc:creator>
  <cp:lastModifiedBy>ASUS</cp:lastModifiedBy>
  <dcterms:created xsi:type="dcterms:W3CDTF">2016-12-26T10:19:07Z</dcterms:created>
  <dcterms:modified xsi:type="dcterms:W3CDTF">2022-09-09T10:50:51Z</dcterms:modified>
</cp:coreProperties>
</file>