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AS_USERS\C2673003\Desktop\Dev\"/>
    </mc:Choice>
  </mc:AlternateContent>
  <xr:revisionPtr revIDLastSave="0" documentId="13_ncr:11_{7B95ECD9-2D22-4B7F-8A60-321452434171}" xr6:coauthVersionLast="47" xr6:coauthVersionMax="47" xr10:uidLastSave="{00000000-0000-0000-0000-000000000000}"/>
  <bookViews>
    <workbookView xWindow="-120" yWindow="-120" windowWidth="29040" windowHeight="15840" xr2:uid="{D6C7EB71-9F01-445B-B205-70087E38F72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9" i="1" l="1"/>
  <c r="E99" i="1"/>
  <c r="E101" i="1" s="1"/>
  <c r="D99" i="1"/>
  <c r="D101" i="1" s="1"/>
  <c r="G41" i="1"/>
  <c r="E41" i="1"/>
  <c r="D41" i="1"/>
  <c r="D43" i="1" s="1"/>
  <c r="D45" i="1" s="1"/>
  <c r="D47" i="1" s="1"/>
  <c r="D49" i="1" s="1"/>
  <c r="D51" i="1" s="1"/>
  <c r="D62" i="1" s="1"/>
  <c r="D64" i="1" s="1"/>
  <c r="F21" i="1"/>
  <c r="F26" i="1" s="1"/>
  <c r="G17" i="1"/>
  <c r="E17" i="1"/>
  <c r="D17" i="1"/>
  <c r="D19" i="1" s="1"/>
  <c r="D21" i="1" s="1"/>
  <c r="D26" i="1" s="1"/>
  <c r="D28" i="1" s="1"/>
  <c r="E18" i="1" l="1"/>
  <c r="G18" i="1"/>
  <c r="E42" i="1"/>
  <c r="G42" i="1"/>
  <c r="G101" i="1"/>
  <c r="G100" i="1" s="1"/>
  <c r="L42" i="1" l="1"/>
  <c r="G43" i="1"/>
  <c r="K42" i="1"/>
  <c r="E43" i="1"/>
  <c r="L18" i="1"/>
  <c r="G19" i="1"/>
  <c r="K18" i="1"/>
  <c r="E19" i="1"/>
  <c r="E20" i="1" l="1"/>
  <c r="G20" i="1"/>
  <c r="E44" i="1"/>
  <c r="G44" i="1"/>
  <c r="L44" i="1" l="1"/>
  <c r="G45" i="1"/>
  <c r="K44" i="1"/>
  <c r="E45" i="1"/>
  <c r="L20" i="1"/>
  <c r="G21" i="1"/>
  <c r="G26" i="1" s="1"/>
  <c r="K20" i="1"/>
  <c r="E21" i="1"/>
  <c r="E26" i="1" s="1"/>
  <c r="E28" i="1" s="1"/>
  <c r="G28" i="1" s="1"/>
  <c r="G27" i="1" l="1"/>
  <c r="E46" i="1"/>
  <c r="G46" i="1"/>
  <c r="L46" i="1" l="1"/>
  <c r="G47" i="1"/>
  <c r="K46" i="1"/>
  <c r="E47" i="1"/>
  <c r="E48" i="1" l="1"/>
  <c r="G48" i="1"/>
  <c r="L48" i="1" l="1"/>
  <c r="G49" i="1"/>
  <c r="K48" i="1"/>
  <c r="E49" i="1"/>
  <c r="E50" i="1" l="1"/>
  <c r="G50" i="1"/>
  <c r="L50" i="1" l="1"/>
  <c r="G51" i="1"/>
  <c r="G62" i="1" s="1"/>
  <c r="K50" i="1"/>
  <c r="E51" i="1"/>
  <c r="E62" i="1" s="1"/>
  <c r="E64" i="1" s="1"/>
  <c r="G64" i="1" s="1"/>
  <c r="G63" i="1" l="1"/>
</calcChain>
</file>

<file path=xl/sharedStrings.xml><?xml version="1.0" encoding="utf-8"?>
<sst xmlns="http://schemas.openxmlformats.org/spreadsheetml/2006/main" count="2962" uniqueCount="201">
  <si>
    <t xml:space="preserve">1 EUR = </t>
  </si>
  <si>
    <t>USD</t>
  </si>
  <si>
    <t>CHF</t>
  </si>
  <si>
    <t>Taux de change</t>
  </si>
  <si>
    <t>SEK</t>
  </si>
  <si>
    <t>NOK</t>
  </si>
  <si>
    <t xml:space="preserve">Détail des titres en portefeuille </t>
  </si>
  <si>
    <t>ACTIONS</t>
  </si>
  <si>
    <t>Libellé</t>
  </si>
  <si>
    <t>Date acquisition</t>
  </si>
  <si>
    <t>Quantité</t>
  </si>
  <si>
    <t xml:space="preserve">Valeur </t>
  </si>
  <si>
    <t>Devise</t>
  </si>
  <si>
    <t>Montant en €</t>
  </si>
  <si>
    <t>Date vente</t>
  </si>
  <si>
    <t>Valeur vente
Devise</t>
  </si>
  <si>
    <t>Valeur vente en €</t>
  </si>
  <si>
    <t>Ecart</t>
  </si>
  <si>
    <t>Acquisition</t>
  </si>
  <si>
    <t>Réalisé</t>
  </si>
  <si>
    <t>Réalise en €</t>
  </si>
  <si>
    <t>SS total :</t>
  </si>
  <si>
    <t>Ecart de conv.</t>
  </si>
  <si>
    <t>Date Opér.(date)</t>
  </si>
  <si>
    <t>Type</t>
  </si>
  <si>
    <t>Compte(account)</t>
  </si>
  <si>
    <t>05/01/2022</t>
  </si>
  <si>
    <t>G</t>
  </si>
  <si>
    <t>Achats</t>
  </si>
  <si>
    <t>06/01/2022</t>
  </si>
  <si>
    <t>07/01/2022</t>
  </si>
  <si>
    <t>Ventes</t>
  </si>
  <si>
    <t>13/01/2022</t>
  </si>
  <si>
    <t>14/01/2022</t>
  </si>
  <si>
    <t>18/01/2022</t>
  </si>
  <si>
    <t>19/01/2022</t>
  </si>
  <si>
    <t>20/01/2022</t>
  </si>
  <si>
    <t>21/01/2022</t>
  </si>
  <si>
    <t>24/01/2022</t>
  </si>
  <si>
    <t>26/01/2022</t>
  </si>
  <si>
    <t>27/01/2022</t>
  </si>
  <si>
    <t>28/01/2022</t>
  </si>
  <si>
    <t>31/01/2022</t>
  </si>
  <si>
    <t>02/02/2022</t>
  </si>
  <si>
    <t>03/02/2022</t>
  </si>
  <si>
    <t>04/02/2022</t>
  </si>
  <si>
    <t>07/02/2022</t>
  </si>
  <si>
    <t>08/02/2022</t>
  </si>
  <si>
    <t>09/02/2022</t>
  </si>
  <si>
    <t>10/02/2022</t>
  </si>
  <si>
    <t>11/02/2022</t>
  </si>
  <si>
    <t>14/02/2022</t>
  </si>
  <si>
    <t>16/02/2022</t>
  </si>
  <si>
    <t>17/02/2022</t>
  </si>
  <si>
    <t>18/02/2022</t>
  </si>
  <si>
    <t>22/02/2022</t>
  </si>
  <si>
    <t>23/02/2022</t>
  </si>
  <si>
    <t>24/02/2022</t>
  </si>
  <si>
    <t>25/02/2022</t>
  </si>
  <si>
    <t>28/02/2022</t>
  </si>
  <si>
    <t>02/03/2022</t>
  </si>
  <si>
    <t>03/03/2022</t>
  </si>
  <si>
    <t>04/03/2022</t>
  </si>
  <si>
    <t>08/03/2022</t>
  </si>
  <si>
    <t>09/03/2022</t>
  </si>
  <si>
    <t>10/03/2022</t>
  </si>
  <si>
    <t>11/03/2022</t>
  </si>
  <si>
    <t>14/03/2022</t>
  </si>
  <si>
    <t>16/03/2022</t>
  </si>
  <si>
    <t>17/03/2022</t>
  </si>
  <si>
    <t>18/03/2022</t>
  </si>
  <si>
    <t>21/03/2022</t>
  </si>
  <si>
    <t>22/03/2022</t>
  </si>
  <si>
    <t>23/03/2022</t>
  </si>
  <si>
    <t>24/03/2022</t>
  </si>
  <si>
    <t>25/03/2022</t>
  </si>
  <si>
    <t>28/03/2022</t>
  </si>
  <si>
    <t>29/03/2022</t>
  </si>
  <si>
    <t>31/03/2022</t>
  </si>
  <si>
    <t>06/04/2022</t>
  </si>
  <si>
    <t>08/04/2022</t>
  </si>
  <si>
    <t>12/04/2022</t>
  </si>
  <si>
    <t>13/04/2022</t>
  </si>
  <si>
    <t>14/04/2022</t>
  </si>
  <si>
    <t>15/04/2022</t>
  </si>
  <si>
    <t>19/04/2022</t>
  </si>
  <si>
    <t>20/04/2022</t>
  </si>
  <si>
    <t>21/04/2022</t>
  </si>
  <si>
    <t>22/04/2022</t>
  </si>
  <si>
    <t>25/04/2022</t>
  </si>
  <si>
    <t>27/04/2022</t>
  </si>
  <si>
    <t>28/04/2022</t>
  </si>
  <si>
    <t>29/04/2022</t>
  </si>
  <si>
    <t>02/05/2022</t>
  </si>
  <si>
    <t>03/05/2022</t>
  </si>
  <si>
    <t>04/05/2022</t>
  </si>
  <si>
    <t>05/05/2022</t>
  </si>
  <si>
    <t>06/05/2022</t>
  </si>
  <si>
    <t>09/05/2022</t>
  </si>
  <si>
    <t>10/05/2022</t>
  </si>
  <si>
    <t>11/05/2022</t>
  </si>
  <si>
    <t>12/05/2022</t>
  </si>
  <si>
    <t>13/05/2022</t>
  </si>
  <si>
    <t>16/05/2022</t>
  </si>
  <si>
    <t>17/05/2022</t>
  </si>
  <si>
    <t>25/05/2022</t>
  </si>
  <si>
    <t>26/05/2022</t>
  </si>
  <si>
    <t>27/05/2022</t>
  </si>
  <si>
    <t>31/05/2022</t>
  </si>
  <si>
    <t>30/05/2022</t>
  </si>
  <si>
    <t>01/06/2022</t>
  </si>
  <si>
    <t>03/06/2022</t>
  </si>
  <si>
    <t>06/06/2022</t>
  </si>
  <si>
    <t>07/06/2022</t>
  </si>
  <si>
    <t>08/06/2022</t>
  </si>
  <si>
    <t>09/06/2022</t>
  </si>
  <si>
    <t>10/06/2022</t>
  </si>
  <si>
    <t>14/06/2022</t>
  </si>
  <si>
    <t>15/06/2022</t>
  </si>
  <si>
    <t>16/06/2022</t>
  </si>
  <si>
    <t>27/06/2022</t>
  </si>
  <si>
    <t>28/06/2022</t>
  </si>
  <si>
    <t>29/06/2022</t>
  </si>
  <si>
    <t>30/06/2022</t>
  </si>
  <si>
    <t>01/07/2022</t>
  </si>
  <si>
    <t>04/07/2022</t>
  </si>
  <si>
    <t>06/07/2022</t>
  </si>
  <si>
    <t>07/07/2022</t>
  </si>
  <si>
    <t>13/07/2022</t>
  </si>
  <si>
    <t>18/07/2022</t>
  </si>
  <si>
    <t>19/07/2022</t>
  </si>
  <si>
    <t>20/07/2022</t>
  </si>
  <si>
    <t>21/07/2022</t>
  </si>
  <si>
    <t>22/07/2022</t>
  </si>
  <si>
    <t>25/07/2022</t>
  </si>
  <si>
    <t>26/07/2022</t>
  </si>
  <si>
    <t>28/07/2022</t>
  </si>
  <si>
    <t>29/07/2022</t>
  </si>
  <si>
    <t>Type de Transaction</t>
  </si>
  <si>
    <t>Débit (EUR)</t>
  </si>
  <si>
    <t>Credit (EUR°</t>
  </si>
  <si>
    <t>Montant Devise</t>
  </si>
  <si>
    <t>513050</t>
  </si>
  <si>
    <t>513240</t>
  </si>
  <si>
    <t>510780</t>
  </si>
  <si>
    <t>513230</t>
  </si>
  <si>
    <t>513570</t>
  </si>
  <si>
    <t>512670</t>
  </si>
  <si>
    <t>513090</t>
  </si>
  <si>
    <t>513080</t>
  </si>
  <si>
    <t>510660</t>
  </si>
  <si>
    <t>510770</t>
  </si>
  <si>
    <t>510600</t>
  </si>
  <si>
    <t>513030</t>
  </si>
  <si>
    <t>510700</t>
  </si>
  <si>
    <t>512350</t>
  </si>
  <si>
    <t>513210</t>
  </si>
  <si>
    <t>512710</t>
  </si>
  <si>
    <t>510550</t>
  </si>
  <si>
    <t>512180</t>
  </si>
  <si>
    <t>512340</t>
  </si>
  <si>
    <t>513040</t>
  </si>
  <si>
    <t>512040</t>
  </si>
  <si>
    <t>510640</t>
  </si>
  <si>
    <t>510500</t>
  </si>
  <si>
    <t>512320</t>
  </si>
  <si>
    <t>512120</t>
  </si>
  <si>
    <t>513571</t>
  </si>
  <si>
    <t>510980</t>
  </si>
  <si>
    <t>510021</t>
  </si>
  <si>
    <t>510510</t>
  </si>
  <si>
    <t>512720</t>
  </si>
  <si>
    <t>512010</t>
  </si>
  <si>
    <t>512250</t>
  </si>
  <si>
    <t>510930</t>
  </si>
  <si>
    <t>512290</t>
  </si>
  <si>
    <t>510620</t>
  </si>
  <si>
    <t>513190</t>
  </si>
  <si>
    <t>513572</t>
  </si>
  <si>
    <t>510910</t>
  </si>
  <si>
    <t>513573</t>
  </si>
  <si>
    <t>513110</t>
  </si>
  <si>
    <t>513140</t>
  </si>
  <si>
    <t>510720</t>
  </si>
  <si>
    <t>510900</t>
  </si>
  <si>
    <t>512680</t>
  </si>
  <si>
    <t>510610</t>
  </si>
  <si>
    <t>513180</t>
  </si>
  <si>
    <t>510840</t>
  </si>
  <si>
    <t>513574</t>
  </si>
  <si>
    <t>510870</t>
  </si>
  <si>
    <t>513575</t>
  </si>
  <si>
    <t>510590</t>
  </si>
  <si>
    <t>510880</t>
  </si>
  <si>
    <t>513576</t>
  </si>
  <si>
    <t>513120</t>
  </si>
  <si>
    <t>510520</t>
  </si>
  <si>
    <t>ABCDE</t>
  </si>
  <si>
    <t>EFGH</t>
  </si>
  <si>
    <t>IJKL</t>
  </si>
  <si>
    <t>Comptes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</si>
</sst>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-* #,##0.0000\ _€_-;\-* #,##0.0000\ _€_-;_-* &quot;-&quot;??\ _€_-;_-@_-"/>
    <numFmt numFmtId="166" formatCode="_-* #,##0.00\ _F_-;\-* #,##0.00\ _F_-;_-* &quot;-&quot;??\ _F_-;_-@_-"/>
    <numFmt numFmtId="167" formatCode="_-* #,##0.00\ [$€-80C]_-;\-* #,##0.00\ [$€-80C]_-;_-* &quot;-&quot;??\ [$€-80C]_-;_-@_-"/>
    <numFmt numFmtId="169" formatCode="#,##0.00\ _€"/>
    <numFmt numFmtId="170" formatCode="_-[$$-409]* #,##0.00_ ;_-[$$-409]* \-#,##0.00\ ;_-[$$-409]* &quot;-&quot;??_ ;_-@_ "/>
    <numFmt numFmtId="173" formatCode="_-* #,##0\ _F_-;\-* #,##0\ _F_-;_-* &quot;-&quot;??\ _F_-;_-@_-"/>
    <numFmt numFmtId="178" formatCode="#,##0.00\ ;\-#,##0.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mbria"/>
      <family val="1"/>
    </font>
    <font>
      <sz val="11"/>
      <name val="Cambria"/>
      <family val="1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</cellStyleXfs>
  <cellXfs count="148">
    <xf numFmtId="0" fontId="0" fillId="0" borderId="0" xfId="0"/>
    <xf numFmtId="1" fontId="3" fillId="0" borderId="0" xfId="3" applyNumberFormat="1" applyFont="1"/>
    <xf numFmtId="3" fontId="3" fillId="0" borderId="0" xfId="3" applyNumberFormat="1" applyFont="1" applyAlignment="1">
      <alignment horizontal="center"/>
    </xf>
    <xf numFmtId="165" fontId="3" fillId="0" borderId="0" xfId="1" applyNumberFormat="1" applyFont="1" applyBorder="1" applyAlignment="1">
      <alignment horizontal="center"/>
    </xf>
    <xf numFmtId="164" fontId="4" fillId="0" borderId="0" xfId="1" applyNumberFormat="1" applyFont="1" applyBorder="1"/>
    <xf numFmtId="14" fontId="4" fillId="0" borderId="0" xfId="3" applyNumberFormat="1" applyFont="1"/>
    <xf numFmtId="43" fontId="4" fillId="0" borderId="0" xfId="1" applyFont="1" applyBorder="1"/>
    <xf numFmtId="167" fontId="4" fillId="0" borderId="0" xfId="1" applyNumberFormat="1" applyFont="1" applyBorder="1"/>
    <xf numFmtId="43" fontId="4" fillId="0" borderId="0" xfId="1" applyFont="1"/>
    <xf numFmtId="0" fontId="4" fillId="0" borderId="0" xfId="3" applyFont="1"/>
    <xf numFmtId="0" fontId="4" fillId="0" borderId="0" xfId="3" applyFont="1" applyProtection="1">
      <protection locked="0"/>
    </xf>
    <xf numFmtId="15" fontId="4" fillId="0" borderId="0" xfId="3" applyNumberFormat="1" applyFont="1" applyAlignment="1">
      <alignment horizontal="left"/>
    </xf>
    <xf numFmtId="15" fontId="3" fillId="0" borderId="0" xfId="3" applyNumberFormat="1" applyFont="1" applyAlignment="1">
      <alignment horizontal="left"/>
    </xf>
    <xf numFmtId="164" fontId="3" fillId="0" borderId="2" xfId="1" applyNumberFormat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167" fontId="3" fillId="0" borderId="2" xfId="1" applyNumberFormat="1" applyFont="1" applyBorder="1" applyAlignment="1">
      <alignment horizontal="center"/>
    </xf>
    <xf numFmtId="0" fontId="3" fillId="0" borderId="0" xfId="3" applyFont="1"/>
    <xf numFmtId="0" fontId="3" fillId="0" borderId="0" xfId="3" applyFont="1" applyProtection="1">
      <protection locked="0"/>
    </xf>
    <xf numFmtId="164" fontId="3" fillId="0" borderId="8" xfId="1" applyNumberFormat="1" applyFont="1" applyBorder="1" applyAlignment="1">
      <alignment horizontal="center"/>
    </xf>
    <xf numFmtId="43" fontId="3" fillId="0" borderId="8" xfId="1" applyFont="1" applyBorder="1" applyAlignment="1">
      <alignment horizontal="center"/>
    </xf>
    <xf numFmtId="167" fontId="3" fillId="0" borderId="8" xfId="1" applyNumberFormat="1" applyFont="1" applyBorder="1" applyAlignment="1">
      <alignment horizontal="center"/>
    </xf>
    <xf numFmtId="44" fontId="4" fillId="0" borderId="0" xfId="2" applyFont="1" applyFill="1" applyBorder="1" applyAlignment="1">
      <alignment horizontal="center"/>
    </xf>
    <xf numFmtId="170" fontId="4" fillId="0" borderId="11" xfId="1" applyNumberFormat="1" applyFont="1" applyFill="1" applyBorder="1" applyAlignment="1">
      <alignment horizontal="center"/>
    </xf>
    <xf numFmtId="170" fontId="4" fillId="0" borderId="13" xfId="4" applyNumberFormat="1" applyFont="1" applyFill="1" applyBorder="1" applyAlignment="1">
      <alignment horizontal="center"/>
    </xf>
    <xf numFmtId="44" fontId="4" fillId="0" borderId="15" xfId="2" applyFont="1" applyFill="1" applyBorder="1" applyAlignment="1">
      <alignment horizontal="center"/>
    </xf>
    <xf numFmtId="173" fontId="4" fillId="0" borderId="11" xfId="4" applyNumberFormat="1" applyFont="1" applyFill="1" applyBorder="1" applyAlignment="1">
      <alignment horizontal="center"/>
    </xf>
    <xf numFmtId="44" fontId="4" fillId="0" borderId="15" xfId="2" applyFont="1" applyFill="1" applyBorder="1" applyAlignment="1">
      <alignment horizontal="center" vertical="center"/>
    </xf>
    <xf numFmtId="44" fontId="4" fillId="0" borderId="16" xfId="2" applyFont="1" applyFill="1" applyBorder="1" applyAlignment="1">
      <alignment horizontal="center"/>
    </xf>
    <xf numFmtId="0" fontId="4" fillId="0" borderId="0" xfId="3" applyFont="1" applyAlignment="1">
      <alignment horizontal="center"/>
    </xf>
    <xf numFmtId="164" fontId="4" fillId="0" borderId="15" xfId="1" applyNumberFormat="1" applyFont="1" applyFill="1" applyBorder="1" applyAlignment="1">
      <alignment horizontal="center"/>
    </xf>
    <xf numFmtId="164" fontId="4" fillId="4" borderId="15" xfId="1" applyNumberFormat="1" applyFont="1" applyFill="1" applyBorder="1" applyAlignment="1">
      <alignment horizontal="center"/>
    </xf>
    <xf numFmtId="164" fontId="4" fillId="0" borderId="0" xfId="1" applyNumberFormat="1" applyFont="1"/>
    <xf numFmtId="173" fontId="4" fillId="0" borderId="15" xfId="4" applyNumberFormat="1" applyFont="1" applyFill="1" applyBorder="1" applyAlignment="1">
      <alignment horizontal="center"/>
    </xf>
    <xf numFmtId="170" fontId="4" fillId="0" borderId="0" xfId="4" applyNumberFormat="1" applyFont="1" applyFill="1" applyBorder="1" applyAlignment="1">
      <alignment horizontal="center"/>
    </xf>
    <xf numFmtId="44" fontId="4" fillId="0" borderId="11" xfId="2" applyFont="1" applyFill="1" applyBorder="1"/>
    <xf numFmtId="44" fontId="4" fillId="4" borderId="15" xfId="2" applyFont="1" applyFill="1" applyBorder="1" applyAlignment="1">
      <alignment horizontal="center"/>
    </xf>
    <xf numFmtId="170" fontId="4" fillId="0" borderId="16" xfId="1" applyNumberFormat="1" applyFont="1" applyFill="1" applyBorder="1" applyAlignment="1"/>
    <xf numFmtId="164" fontId="4" fillId="0" borderId="12" xfId="1" applyNumberFormat="1" applyFont="1" applyFill="1" applyBorder="1" applyAlignment="1"/>
    <xf numFmtId="44" fontId="4" fillId="0" borderId="16" xfId="2" applyFont="1" applyFill="1" applyBorder="1" applyAlignment="1">
      <alignment vertical="center"/>
    </xf>
    <xf numFmtId="170" fontId="4" fillId="0" borderId="18" xfId="4" applyNumberFormat="1" applyFont="1" applyFill="1" applyBorder="1" applyAlignment="1"/>
    <xf numFmtId="169" fontId="4" fillId="0" borderId="12" xfId="4" applyNumberFormat="1" applyFont="1" applyFill="1" applyBorder="1" applyAlignment="1"/>
    <xf numFmtId="44" fontId="4" fillId="0" borderId="16" xfId="2" applyFont="1" applyFill="1" applyBorder="1" applyAlignment="1"/>
    <xf numFmtId="170" fontId="4" fillId="0" borderId="15" xfId="1" applyNumberFormat="1" applyFont="1" applyFill="1" applyBorder="1" applyAlignment="1"/>
    <xf numFmtId="164" fontId="4" fillId="0" borderId="11" xfId="1" applyNumberFormat="1" applyFont="1" applyFill="1" applyBorder="1" applyAlignment="1"/>
    <xf numFmtId="44" fontId="4" fillId="0" borderId="15" xfId="2" applyFont="1" applyFill="1" applyBorder="1" applyAlignment="1">
      <alignment vertical="center"/>
    </xf>
    <xf numFmtId="44" fontId="4" fillId="0" borderId="14" xfId="2" applyFont="1" applyFill="1" applyBorder="1" applyAlignment="1">
      <alignment vertical="center"/>
    </xf>
    <xf numFmtId="164" fontId="4" fillId="4" borderId="11" xfId="1" applyNumberFormat="1" applyFont="1" applyFill="1" applyBorder="1" applyAlignment="1"/>
    <xf numFmtId="44" fontId="4" fillId="4" borderId="0" xfId="2" applyFont="1" applyFill="1" applyBorder="1" applyAlignment="1">
      <alignment vertical="center"/>
    </xf>
    <xf numFmtId="43" fontId="4" fillId="0" borderId="11" xfId="1" applyFont="1" applyFill="1" applyBorder="1"/>
    <xf numFmtId="43" fontId="4" fillId="0" borderId="6" xfId="1" applyFont="1" applyFill="1" applyBorder="1"/>
    <xf numFmtId="43" fontId="4" fillId="0" borderId="17" xfId="1" applyFont="1" applyFill="1" applyBorder="1"/>
    <xf numFmtId="43" fontId="4" fillId="0" borderId="0" xfId="1" applyFont="1" applyFill="1" applyBorder="1"/>
    <xf numFmtId="173" fontId="4" fillId="0" borderId="6" xfId="4" applyNumberFormat="1" applyFont="1" applyFill="1" applyBorder="1" applyAlignment="1">
      <alignment horizontal="center"/>
    </xf>
    <xf numFmtId="43" fontId="4" fillId="0" borderId="6" xfId="1" applyFont="1" applyFill="1" applyBorder="1" applyAlignment="1">
      <alignment horizontal="right"/>
    </xf>
    <xf numFmtId="170" fontId="4" fillId="0" borderId="17" xfId="4" applyNumberFormat="1" applyFont="1" applyFill="1" applyBorder="1" applyAlignment="1">
      <alignment horizontal="center"/>
    </xf>
    <xf numFmtId="44" fontId="4" fillId="0" borderId="17" xfId="2" applyFont="1" applyFill="1" applyBorder="1" applyAlignment="1">
      <alignment horizontal="center"/>
    </xf>
    <xf numFmtId="43" fontId="4" fillId="0" borderId="11" xfId="1" applyFont="1" applyFill="1" applyBorder="1" applyAlignment="1">
      <alignment horizontal="right"/>
    </xf>
    <xf numFmtId="43" fontId="4" fillId="0" borderId="13" xfId="1" applyFont="1" applyFill="1" applyBorder="1" applyAlignment="1">
      <alignment horizontal="right"/>
    </xf>
    <xf numFmtId="170" fontId="4" fillId="0" borderId="15" xfId="4" applyNumberFormat="1" applyFont="1" applyFill="1" applyBorder="1" applyAlignment="1">
      <alignment horizontal="center"/>
    </xf>
    <xf numFmtId="43" fontId="4" fillId="0" borderId="15" xfId="1" applyFont="1" applyFill="1" applyBorder="1" applyAlignment="1">
      <alignment horizontal="right"/>
    </xf>
    <xf numFmtId="43" fontId="4" fillId="0" borderId="0" xfId="1" applyFont="1" applyAlignment="1">
      <alignment horizontal="right"/>
    </xf>
    <xf numFmtId="167" fontId="4" fillId="0" borderId="0" xfId="1" applyNumberFormat="1" applyFont="1"/>
    <xf numFmtId="43" fontId="3" fillId="0" borderId="6" xfId="1" applyFont="1" applyBorder="1" applyAlignment="1">
      <alignment horizontal="center" vertical="center" wrapText="1"/>
    </xf>
    <xf numFmtId="43" fontId="3" fillId="0" borderId="7" xfId="1" applyFont="1" applyBorder="1" applyAlignment="1">
      <alignment horizontal="center" vertical="center" wrapText="1"/>
    </xf>
    <xf numFmtId="43" fontId="3" fillId="0" borderId="2" xfId="1" applyFont="1" applyBorder="1" applyAlignment="1">
      <alignment horizontal="center" vertical="center" wrapText="1"/>
    </xf>
    <xf numFmtId="43" fontId="3" fillId="0" borderId="8" xfId="1" applyFont="1" applyBorder="1" applyAlignment="1">
      <alignment horizontal="center" vertical="center" wrapText="1"/>
    </xf>
    <xf numFmtId="4" fontId="3" fillId="0" borderId="1" xfId="3" applyNumberFormat="1" applyFont="1" applyBorder="1" applyAlignment="1">
      <alignment horizontal="center" vertical="center"/>
    </xf>
    <xf numFmtId="4" fontId="3" fillId="0" borderId="2" xfId="3" applyNumberFormat="1" applyFont="1" applyBorder="1" applyAlignment="1">
      <alignment horizontal="center" vertical="center"/>
    </xf>
    <xf numFmtId="167" fontId="3" fillId="0" borderId="2" xfId="1" applyNumberFormat="1" applyFont="1" applyFill="1" applyBorder="1" applyAlignment="1">
      <alignment horizontal="center" vertical="center"/>
    </xf>
    <xf numFmtId="4" fontId="3" fillId="2" borderId="3" xfId="3" applyNumberFormat="1" applyFont="1" applyFill="1" applyBorder="1" applyAlignment="1">
      <alignment horizontal="center"/>
    </xf>
    <xf numFmtId="4" fontId="3" fillId="2" borderId="4" xfId="3" applyNumberFormat="1" applyFont="1" applyFill="1" applyBorder="1" applyAlignment="1">
      <alignment horizontal="center"/>
    </xf>
    <xf numFmtId="167" fontId="3" fillId="2" borderId="4" xfId="1" applyNumberFormat="1" applyFont="1" applyFill="1" applyBorder="1" applyAlignment="1">
      <alignment horizontal="center"/>
    </xf>
    <xf numFmtId="0" fontId="3" fillId="0" borderId="5" xfId="3" applyFont="1" applyBorder="1" applyAlignment="1">
      <alignment horizontal="center" vertical="center" wrapText="1"/>
    </xf>
    <xf numFmtId="0" fontId="3" fillId="0" borderId="3" xfId="3" applyFont="1" applyBorder="1" applyAlignment="1">
      <alignment horizontal="center" vertical="center" wrapText="1"/>
    </xf>
    <xf numFmtId="0" fontId="3" fillId="0" borderId="6" xfId="3" applyFont="1" applyBorder="1" applyAlignment="1">
      <alignment horizontal="center" vertical="center" wrapText="1"/>
    </xf>
    <xf numFmtId="0" fontId="3" fillId="0" borderId="7" xfId="3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164" fontId="3" fillId="0" borderId="7" xfId="1" applyNumberFormat="1" applyFont="1" applyBorder="1" applyAlignment="1">
      <alignment horizontal="center" vertical="center" wrapText="1"/>
    </xf>
    <xf numFmtId="14" fontId="3" fillId="0" borderId="6" xfId="4" applyNumberFormat="1" applyFont="1" applyBorder="1" applyAlignment="1">
      <alignment horizontal="center" vertical="center" wrapText="1"/>
    </xf>
    <xf numFmtId="14" fontId="3" fillId="0" borderId="7" xfId="4" applyNumberFormat="1" applyFont="1" applyBorder="1" applyAlignment="1">
      <alignment horizontal="center" vertical="center" wrapText="1"/>
    </xf>
    <xf numFmtId="43" fontId="5" fillId="0" borderId="0" xfId="1" applyFont="1" applyAlignment="1">
      <alignment horizontal="center"/>
    </xf>
    <xf numFmtId="43" fontId="0" fillId="0" borderId="0" xfId="1" applyFont="1" applyAlignment="1">
      <alignment horizontal="right"/>
    </xf>
    <xf numFmtId="178" fontId="0" fillId="0" borderId="0" xfId="1" applyNumberFormat="1" applyFont="1"/>
    <xf numFmtId="14" fontId="3" fillId="3" borderId="12" xfId="3" applyNumberFormat="1" applyFont="1" applyFill="1" applyBorder="1" applyAlignment="1">
      <alignment horizontal="center"/>
    </xf>
    <xf numFmtId="169" fontId="4" fillId="3" borderId="12" xfId="4" applyNumberFormat="1" applyFont="1" applyFill="1" applyBorder="1" applyAlignment="1"/>
    <xf numFmtId="44" fontId="4" fillId="3" borderId="16" xfId="2" applyFont="1" applyFill="1" applyBorder="1" applyAlignment="1"/>
    <xf numFmtId="170" fontId="4" fillId="3" borderId="16" xfId="4" applyNumberFormat="1" applyFont="1" applyFill="1" applyBorder="1" applyAlignment="1"/>
    <xf numFmtId="14" fontId="3" fillId="3" borderId="16" xfId="3" applyNumberFormat="1" applyFont="1" applyFill="1" applyBorder="1" applyAlignment="1">
      <alignment horizontal="center"/>
    </xf>
    <xf numFmtId="170" fontId="4" fillId="3" borderId="12" xfId="3" applyNumberFormat="1" applyFont="1" applyFill="1" applyBorder="1" applyAlignment="1">
      <alignment horizontal="center"/>
    </xf>
    <xf numFmtId="2" fontId="4" fillId="3" borderId="12" xfId="3" applyNumberFormat="1" applyFont="1" applyFill="1" applyBorder="1" applyAlignment="1">
      <alignment horizontal="center"/>
    </xf>
    <xf numFmtId="44" fontId="4" fillId="3" borderId="18" xfId="2" applyFont="1" applyFill="1" applyBorder="1" applyAlignment="1">
      <alignment horizontal="center"/>
    </xf>
    <xf numFmtId="0" fontId="4" fillId="0" borderId="5" xfId="3" applyFont="1" applyFill="1" applyBorder="1"/>
    <xf numFmtId="0" fontId="4" fillId="0" borderId="6" xfId="3" applyFont="1" applyFill="1" applyBorder="1" applyAlignment="1">
      <alignment horizontal="center"/>
    </xf>
    <xf numFmtId="14" fontId="4" fillId="0" borderId="6" xfId="3" applyNumberFormat="1" applyFont="1" applyFill="1" applyBorder="1" applyAlignment="1">
      <alignment horizontal="center"/>
    </xf>
    <xf numFmtId="170" fontId="4" fillId="0" borderId="6" xfId="1" applyNumberFormat="1" applyFont="1" applyFill="1" applyBorder="1" applyAlignment="1"/>
    <xf numFmtId="164" fontId="4" fillId="0" borderId="6" xfId="1" applyNumberFormat="1" applyFont="1" applyFill="1" applyBorder="1" applyAlignment="1"/>
    <xf numFmtId="44" fontId="4" fillId="0" borderId="17" xfId="2" applyFont="1" applyFill="1" applyBorder="1" applyAlignment="1"/>
    <xf numFmtId="14" fontId="4" fillId="0" borderId="6" xfId="3" applyNumberFormat="1" applyFont="1" applyFill="1" applyBorder="1"/>
    <xf numFmtId="0" fontId="4" fillId="0" borderId="0" xfId="3" applyFont="1" applyFill="1"/>
    <xf numFmtId="0" fontId="4" fillId="0" borderId="0" xfId="3" applyFont="1" applyFill="1" applyProtection="1">
      <protection locked="0"/>
    </xf>
    <xf numFmtId="0" fontId="4" fillId="0" borderId="10" xfId="3" applyFont="1" applyFill="1" applyBorder="1"/>
    <xf numFmtId="0" fontId="4" fillId="0" borderId="11" xfId="3" applyFont="1" applyFill="1" applyBorder="1" applyAlignment="1">
      <alignment horizontal="center"/>
    </xf>
    <xf numFmtId="14" fontId="4" fillId="0" borderId="11" xfId="3" applyNumberFormat="1" applyFont="1" applyFill="1" applyBorder="1" applyAlignment="1">
      <alignment horizontal="center"/>
    </xf>
    <xf numFmtId="170" fontId="4" fillId="0" borderId="11" xfId="1" applyNumberFormat="1" applyFont="1" applyFill="1" applyBorder="1" applyAlignment="1"/>
    <xf numFmtId="44" fontId="4" fillId="0" borderId="0" xfId="2" applyFont="1" applyFill="1" applyBorder="1" applyAlignment="1"/>
    <xf numFmtId="14" fontId="4" fillId="0" borderId="11" xfId="3" applyNumberFormat="1" applyFont="1" applyFill="1" applyBorder="1"/>
    <xf numFmtId="44" fontId="4" fillId="0" borderId="15" xfId="2" applyFont="1" applyFill="1" applyBorder="1" applyAlignment="1"/>
    <xf numFmtId="14" fontId="3" fillId="0" borderId="12" xfId="3" applyNumberFormat="1" applyFont="1" applyFill="1" applyBorder="1" applyAlignment="1">
      <alignment horizontal="center"/>
    </xf>
    <xf numFmtId="170" fontId="4" fillId="0" borderId="0" xfId="1" applyNumberFormat="1" applyFont="1" applyFill="1" applyBorder="1"/>
    <xf numFmtId="167" fontId="4" fillId="0" borderId="11" xfId="1" applyNumberFormat="1" applyFont="1" applyFill="1" applyBorder="1"/>
    <xf numFmtId="170" fontId="4" fillId="0" borderId="0" xfId="1" applyNumberFormat="1" applyFont="1" applyFill="1" applyBorder="1" applyAlignment="1"/>
    <xf numFmtId="0" fontId="4" fillId="0" borderId="3" xfId="3" applyFont="1" applyFill="1" applyBorder="1"/>
    <xf numFmtId="0" fontId="4" fillId="0" borderId="7" xfId="3" applyFont="1" applyFill="1" applyBorder="1" applyAlignment="1">
      <alignment horizontal="center"/>
    </xf>
    <xf numFmtId="14" fontId="3" fillId="0" borderId="7" xfId="3" applyNumberFormat="1" applyFont="1" applyFill="1" applyBorder="1" applyAlignment="1">
      <alignment horizontal="center"/>
    </xf>
    <xf numFmtId="170" fontId="4" fillId="0" borderId="7" xfId="4" applyNumberFormat="1" applyFont="1" applyFill="1" applyBorder="1" applyAlignment="1"/>
    <xf numFmtId="173" fontId="4" fillId="0" borderId="7" xfId="4" applyNumberFormat="1" applyFont="1" applyFill="1" applyBorder="1" applyAlignment="1"/>
    <xf numFmtId="44" fontId="4" fillId="0" borderId="4" xfId="2" applyFont="1" applyFill="1" applyBorder="1" applyAlignment="1"/>
    <xf numFmtId="14" fontId="4" fillId="0" borderId="7" xfId="3" applyNumberFormat="1" applyFont="1" applyFill="1" applyBorder="1"/>
    <xf numFmtId="43" fontId="4" fillId="0" borderId="4" xfId="1" applyFont="1" applyFill="1" applyBorder="1"/>
    <xf numFmtId="43" fontId="4" fillId="0" borderId="7" xfId="1" applyFont="1" applyFill="1" applyBorder="1"/>
    <xf numFmtId="14" fontId="4" fillId="0" borderId="17" xfId="3" applyNumberFormat="1" applyFont="1" applyFill="1" applyBorder="1" applyAlignment="1">
      <alignment horizontal="center"/>
    </xf>
    <xf numFmtId="14" fontId="4" fillId="0" borderId="0" xfId="3" applyNumberFormat="1" applyFont="1" applyFill="1" applyAlignment="1">
      <alignment horizontal="center"/>
    </xf>
    <xf numFmtId="170" fontId="4" fillId="0" borderId="15" xfId="3" applyNumberFormat="1" applyFont="1" applyFill="1" applyBorder="1" applyAlignment="1">
      <alignment horizontal="center"/>
    </xf>
    <xf numFmtId="2" fontId="4" fillId="0" borderId="15" xfId="3" applyNumberFormat="1" applyFont="1" applyFill="1" applyBorder="1" applyAlignment="1">
      <alignment horizontal="center"/>
    </xf>
    <xf numFmtId="14" fontId="3" fillId="0" borderId="16" xfId="3" applyNumberFormat="1" applyFont="1" applyFill="1" applyBorder="1" applyAlignment="1">
      <alignment horizontal="center"/>
    </xf>
    <xf numFmtId="170" fontId="4" fillId="0" borderId="16" xfId="3" applyNumberFormat="1" applyFont="1" applyFill="1" applyBorder="1" applyAlignment="1">
      <alignment horizontal="center"/>
    </xf>
    <xf numFmtId="2" fontId="4" fillId="0" borderId="16" xfId="3" applyNumberFormat="1" applyFont="1" applyFill="1" applyBorder="1" applyAlignment="1">
      <alignment horizontal="center"/>
    </xf>
    <xf numFmtId="14" fontId="4" fillId="0" borderId="9" xfId="3" applyNumberFormat="1" applyFont="1" applyFill="1" applyBorder="1" applyAlignment="1">
      <alignment horizontal="center"/>
    </xf>
    <xf numFmtId="44" fontId="4" fillId="0" borderId="7" xfId="2" applyFont="1" applyFill="1" applyBorder="1" applyAlignment="1">
      <alignment horizontal="center"/>
    </xf>
    <xf numFmtId="173" fontId="4" fillId="0" borderId="4" xfId="4" applyNumberFormat="1" applyFont="1" applyFill="1" applyBorder="1" applyAlignment="1">
      <alignment horizontal="center"/>
    </xf>
    <xf numFmtId="44" fontId="4" fillId="0" borderId="9" xfId="2" applyFont="1" applyFill="1" applyBorder="1" applyAlignment="1">
      <alignment horizontal="center"/>
    </xf>
    <xf numFmtId="14" fontId="4" fillId="0" borderId="7" xfId="3" applyNumberFormat="1" applyFont="1" applyFill="1" applyBorder="1" applyAlignment="1">
      <alignment horizontal="center"/>
    </xf>
    <xf numFmtId="170" fontId="4" fillId="0" borderId="7" xfId="4" applyNumberFormat="1" applyFont="1" applyFill="1" applyBorder="1" applyAlignment="1">
      <alignment horizontal="center"/>
    </xf>
    <xf numFmtId="173" fontId="4" fillId="0" borderId="9" xfId="4" applyNumberFormat="1" applyFont="1" applyFill="1" applyBorder="1" applyAlignment="1">
      <alignment horizontal="center"/>
    </xf>
    <xf numFmtId="43" fontId="4" fillId="0" borderId="0" xfId="1" applyFont="1" applyBorder="1" applyAlignment="1">
      <alignment horizontal="right"/>
    </xf>
    <xf numFmtId="43" fontId="3" fillId="0" borderId="6" xfId="1" applyFont="1" applyBorder="1" applyAlignment="1">
      <alignment horizontal="right" vertical="center"/>
    </xf>
    <xf numFmtId="43" fontId="3" fillId="0" borderId="7" xfId="1" applyFont="1" applyBorder="1" applyAlignment="1">
      <alignment horizontal="right" vertical="center"/>
    </xf>
    <xf numFmtId="43" fontId="4" fillId="0" borderId="17" xfId="1" applyFont="1" applyFill="1" applyBorder="1" applyAlignment="1">
      <alignment horizontal="right"/>
    </xf>
    <xf numFmtId="43" fontId="4" fillId="0" borderId="0" xfId="1" applyFont="1" applyFill="1" applyBorder="1" applyAlignment="1">
      <alignment horizontal="right"/>
    </xf>
    <xf numFmtId="43" fontId="4" fillId="0" borderId="12" xfId="1" applyFont="1" applyFill="1" applyBorder="1" applyAlignment="1">
      <alignment horizontal="right"/>
    </xf>
    <xf numFmtId="43" fontId="4" fillId="0" borderId="4" xfId="1" applyFont="1" applyFill="1" applyBorder="1" applyAlignment="1">
      <alignment horizontal="right"/>
    </xf>
    <xf numFmtId="43" fontId="4" fillId="0" borderId="16" xfId="1" applyFont="1" applyFill="1" applyBorder="1" applyAlignment="1">
      <alignment horizontal="right"/>
    </xf>
    <xf numFmtId="43" fontId="4" fillId="0" borderId="9" xfId="1" applyFont="1" applyFill="1" applyBorder="1" applyAlignment="1">
      <alignment horizontal="right"/>
    </xf>
    <xf numFmtId="43" fontId="4" fillId="3" borderId="16" xfId="1" applyFont="1" applyFill="1" applyBorder="1" applyAlignment="1">
      <alignment horizontal="right"/>
    </xf>
    <xf numFmtId="170" fontId="4" fillId="3" borderId="16" xfId="3" applyNumberFormat="1" applyFont="1" applyFill="1" applyBorder="1" applyAlignment="1">
      <alignment horizontal="center"/>
    </xf>
    <xf numFmtId="2" fontId="4" fillId="3" borderId="16" xfId="3" applyNumberFormat="1" applyFont="1" applyFill="1" applyBorder="1" applyAlignment="1">
      <alignment horizontal="center"/>
    </xf>
    <xf numFmtId="44" fontId="4" fillId="3" borderId="16" xfId="2" applyFont="1" applyFill="1" applyBorder="1" applyAlignment="1">
      <alignment horizontal="center"/>
    </xf>
    <xf numFmtId="43" fontId="4" fillId="3" borderId="18" xfId="1" applyFont="1" applyFill="1" applyBorder="1" applyAlignment="1">
      <alignment horizontal="right"/>
    </xf>
  </cellXfs>
  <cellStyles count="5">
    <cellStyle name="Milliers" xfId="1" builtinId="3"/>
    <cellStyle name="Milliers 2 2" xfId="4" xr:uid="{3519990C-3A3C-4050-9D14-470F4799A6AC}"/>
    <cellStyle name="Monétaire" xfId="2" builtinId="4"/>
    <cellStyle name="Normal" xfId="0" builtinId="0"/>
    <cellStyle name="Normal 5" xfId="3" xr:uid="{94FAE161-0492-4031-A015-343967C402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8D3B1-B3A0-489C-83A9-A68AE4038444}">
  <dimension ref="A1:N101"/>
  <sheetViews>
    <sheetView tabSelected="1" zoomScaleNormal="100" workbookViewId="0">
      <selection activeCell="M17" sqref="M17"/>
    </sheetView>
  </sheetViews>
  <sheetFormatPr baseColWidth="10" defaultColWidth="11.42578125" defaultRowHeight="14.25" x14ac:dyDescent="0.2"/>
  <cols>
    <col min="1" max="1" width="29.28515625" style="9" bestFit="1" customWidth="1"/>
    <col min="2" max="2" width="10.140625" style="28" customWidth="1"/>
    <col min="3" max="3" width="17" style="28" bestFit="1" customWidth="1"/>
    <col min="4" max="4" width="13.42578125" style="60" bestFit="1" customWidth="1"/>
    <col min="5" max="5" width="14" style="31" customWidth="1"/>
    <col min="6" max="6" width="15.42578125" style="31" customWidth="1"/>
    <col min="7" max="7" width="15.7109375" style="31" bestFit="1" customWidth="1"/>
    <col min="8" max="8" width="11.7109375" style="5" bestFit="1" customWidth="1"/>
    <col min="9" max="10" width="17.5703125" style="8" bestFit="1" customWidth="1"/>
    <col min="11" max="11" width="15.7109375" style="8" bestFit="1" customWidth="1"/>
    <col min="12" max="12" width="15.7109375" style="61" bestFit="1" customWidth="1"/>
    <col min="13" max="13" width="26.140625" style="9" customWidth="1"/>
    <col min="14" max="14" width="11.42578125" style="10"/>
    <col min="15" max="16384" width="11.42578125" style="9"/>
  </cols>
  <sheetData>
    <row r="1" spans="1:14" x14ac:dyDescent="0.2">
      <c r="A1" s="1"/>
      <c r="B1" s="2" t="s">
        <v>0</v>
      </c>
      <c r="C1" s="3">
        <v>1.1326000000000001</v>
      </c>
      <c r="D1" s="134" t="s">
        <v>1</v>
      </c>
      <c r="E1" s="4"/>
      <c r="F1" s="4"/>
      <c r="G1" s="4"/>
      <c r="I1" s="6"/>
      <c r="J1" s="6"/>
      <c r="K1" s="6"/>
      <c r="L1" s="7"/>
    </row>
    <row r="2" spans="1:14" x14ac:dyDescent="0.2">
      <c r="A2" s="11">
        <v>44561</v>
      </c>
      <c r="B2" s="2" t="s">
        <v>0</v>
      </c>
      <c r="C2" s="3">
        <v>1.0330999999999999</v>
      </c>
      <c r="D2" s="134" t="s">
        <v>2</v>
      </c>
      <c r="E2" s="4"/>
      <c r="F2" s="4"/>
      <c r="G2" s="4"/>
      <c r="I2" s="6"/>
      <c r="J2" s="6"/>
      <c r="K2" s="6"/>
      <c r="L2" s="7"/>
    </row>
    <row r="3" spans="1:14" x14ac:dyDescent="0.2">
      <c r="A3" s="12" t="s">
        <v>3</v>
      </c>
      <c r="B3" s="2" t="s">
        <v>0</v>
      </c>
      <c r="C3" s="3">
        <v>10.250299999999999</v>
      </c>
      <c r="D3" s="134" t="s">
        <v>4</v>
      </c>
      <c r="E3" s="4"/>
      <c r="F3" s="4"/>
      <c r="G3" s="4"/>
      <c r="I3" s="6"/>
      <c r="J3" s="6"/>
      <c r="K3" s="6"/>
      <c r="L3" s="7"/>
    </row>
    <row r="4" spans="1:14" ht="15" thickBot="1" x14ac:dyDescent="0.25">
      <c r="A4" s="11"/>
      <c r="B4" s="2" t="s">
        <v>0</v>
      </c>
      <c r="C4" s="3">
        <v>9.9887999999999995</v>
      </c>
      <c r="D4" s="134" t="s">
        <v>5</v>
      </c>
      <c r="E4" s="4"/>
      <c r="F4" s="4"/>
      <c r="G4" s="4"/>
      <c r="I4" s="6"/>
      <c r="J4" s="6"/>
      <c r="K4" s="6"/>
      <c r="L4" s="7"/>
    </row>
    <row r="5" spans="1:14" x14ac:dyDescent="0.2">
      <c r="A5" s="66" t="s">
        <v>6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8"/>
    </row>
    <row r="6" spans="1:14" ht="15" thickBot="1" x14ac:dyDescent="0.25">
      <c r="A6" s="69" t="s">
        <v>7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1"/>
    </row>
    <row r="7" spans="1:14" s="16" customFormat="1" ht="12.75" customHeight="1" x14ac:dyDescent="0.2">
      <c r="A7" s="72" t="s">
        <v>8</v>
      </c>
      <c r="B7" s="74" t="s">
        <v>200</v>
      </c>
      <c r="C7" s="74" t="s">
        <v>9</v>
      </c>
      <c r="D7" s="135" t="s">
        <v>10</v>
      </c>
      <c r="E7" s="13" t="s">
        <v>11</v>
      </c>
      <c r="F7" s="76" t="s">
        <v>12</v>
      </c>
      <c r="G7" s="76" t="s">
        <v>13</v>
      </c>
      <c r="H7" s="78" t="s">
        <v>14</v>
      </c>
      <c r="I7" s="62" t="s">
        <v>15</v>
      </c>
      <c r="J7" s="64" t="s">
        <v>16</v>
      </c>
      <c r="K7" s="14" t="s">
        <v>17</v>
      </c>
      <c r="L7" s="15" t="s">
        <v>17</v>
      </c>
      <c r="N7" s="17"/>
    </row>
    <row r="8" spans="1:14" s="16" customFormat="1" ht="15.75" customHeight="1" thickBot="1" x14ac:dyDescent="0.25">
      <c r="A8" s="73"/>
      <c r="B8" s="75"/>
      <c r="C8" s="75"/>
      <c r="D8" s="136"/>
      <c r="E8" s="18" t="s">
        <v>18</v>
      </c>
      <c r="F8" s="77"/>
      <c r="G8" s="77"/>
      <c r="H8" s="79"/>
      <c r="I8" s="63"/>
      <c r="J8" s="65"/>
      <c r="K8" s="19" t="s">
        <v>19</v>
      </c>
      <c r="L8" s="20" t="s">
        <v>20</v>
      </c>
      <c r="N8" s="17"/>
    </row>
    <row r="9" spans="1:14" s="98" customFormat="1" x14ac:dyDescent="0.2">
      <c r="A9" s="91" t="s">
        <v>197</v>
      </c>
      <c r="B9" s="92">
        <v>512670</v>
      </c>
      <c r="C9" s="93">
        <v>44203</v>
      </c>
      <c r="D9" s="137">
        <v>27</v>
      </c>
      <c r="E9" s="94">
        <v>2957.92</v>
      </c>
      <c r="F9" s="95" t="s">
        <v>1</v>
      </c>
      <c r="G9" s="96">
        <v>2409.5100000000002</v>
      </c>
      <c r="H9" s="97"/>
      <c r="I9" s="50"/>
      <c r="J9" s="49"/>
      <c r="K9" s="50"/>
      <c r="L9" s="49"/>
      <c r="N9" s="99"/>
    </row>
    <row r="10" spans="1:14" s="98" customFormat="1" x14ac:dyDescent="0.2">
      <c r="A10" s="100"/>
      <c r="B10" s="101"/>
      <c r="C10" s="102">
        <v>44203</v>
      </c>
      <c r="D10" s="138">
        <v>6</v>
      </c>
      <c r="E10" s="103">
        <v>659.02</v>
      </c>
      <c r="F10" s="43"/>
      <c r="G10" s="104">
        <v>536.84</v>
      </c>
      <c r="H10" s="105"/>
      <c r="I10" s="51"/>
      <c r="J10" s="48"/>
      <c r="K10" s="51"/>
      <c r="L10" s="48"/>
      <c r="N10" s="99"/>
    </row>
    <row r="11" spans="1:14" s="98" customFormat="1" x14ac:dyDescent="0.2">
      <c r="A11" s="100"/>
      <c r="B11" s="101"/>
      <c r="C11" s="102">
        <v>44204</v>
      </c>
      <c r="D11" s="138">
        <v>13</v>
      </c>
      <c r="E11" s="103">
        <v>1454.93</v>
      </c>
      <c r="F11" s="43"/>
      <c r="G11" s="106">
        <v>1187.7</v>
      </c>
      <c r="H11" s="105"/>
      <c r="I11" s="51"/>
      <c r="J11" s="48"/>
      <c r="K11" s="51"/>
      <c r="L11" s="48"/>
      <c r="N11" s="99"/>
    </row>
    <row r="12" spans="1:14" s="98" customFormat="1" x14ac:dyDescent="0.2">
      <c r="A12" s="100"/>
      <c r="B12" s="101"/>
      <c r="C12" s="102">
        <v>44204</v>
      </c>
      <c r="D12" s="138">
        <v>21</v>
      </c>
      <c r="E12" s="103">
        <v>2373.04</v>
      </c>
      <c r="F12" s="43"/>
      <c r="G12" s="106">
        <v>1937.18</v>
      </c>
      <c r="H12" s="105"/>
      <c r="I12" s="51"/>
      <c r="J12" s="48"/>
      <c r="K12" s="51"/>
      <c r="L12" s="48"/>
      <c r="N12" s="99"/>
    </row>
    <row r="13" spans="1:14" s="98" customFormat="1" x14ac:dyDescent="0.2">
      <c r="A13" s="100"/>
      <c r="B13" s="101"/>
      <c r="C13" s="102">
        <v>44211</v>
      </c>
      <c r="D13" s="138">
        <v>21</v>
      </c>
      <c r="E13" s="42">
        <v>2401.7399999999998</v>
      </c>
      <c r="F13" s="43"/>
      <c r="G13" s="106">
        <v>1981.14</v>
      </c>
      <c r="H13" s="105"/>
      <c r="I13" s="51"/>
      <c r="J13" s="48"/>
      <c r="K13" s="51"/>
      <c r="L13" s="48"/>
      <c r="N13" s="99"/>
    </row>
    <row r="14" spans="1:14" s="98" customFormat="1" x14ac:dyDescent="0.2">
      <c r="A14" s="100"/>
      <c r="B14" s="101"/>
      <c r="C14" s="102">
        <v>44215</v>
      </c>
      <c r="D14" s="138">
        <v>31</v>
      </c>
      <c r="E14" s="42">
        <v>3431.9</v>
      </c>
      <c r="F14" s="43"/>
      <c r="G14" s="106">
        <v>2828.8</v>
      </c>
      <c r="H14" s="105"/>
      <c r="I14" s="51"/>
      <c r="J14" s="48"/>
      <c r="K14" s="51"/>
      <c r="L14" s="48"/>
      <c r="N14" s="99"/>
    </row>
    <row r="15" spans="1:14" s="98" customFormat="1" x14ac:dyDescent="0.2">
      <c r="A15" s="100"/>
      <c r="B15" s="101"/>
      <c r="C15" s="102">
        <v>44293</v>
      </c>
      <c r="D15" s="138">
        <v>12</v>
      </c>
      <c r="E15" s="42">
        <v>1489.66</v>
      </c>
      <c r="F15" s="43"/>
      <c r="G15" s="106">
        <v>1253.5</v>
      </c>
      <c r="H15" s="105"/>
      <c r="I15" s="51"/>
      <c r="J15" s="48"/>
      <c r="K15" s="51"/>
      <c r="L15" s="48"/>
      <c r="N15" s="99"/>
    </row>
    <row r="16" spans="1:14" s="98" customFormat="1" x14ac:dyDescent="0.2">
      <c r="A16" s="100"/>
      <c r="B16" s="101"/>
      <c r="C16" s="102">
        <v>44293</v>
      </c>
      <c r="D16" s="57">
        <v>9</v>
      </c>
      <c r="E16" s="42">
        <v>1116.74</v>
      </c>
      <c r="F16" s="43"/>
      <c r="G16" s="106">
        <v>939.7</v>
      </c>
      <c r="H16" s="105"/>
      <c r="I16" s="51"/>
      <c r="J16" s="48"/>
      <c r="K16" s="51"/>
      <c r="L16" s="48"/>
      <c r="N16" s="99"/>
    </row>
    <row r="17" spans="1:14" s="98" customFormat="1" x14ac:dyDescent="0.2">
      <c r="A17" s="100"/>
      <c r="B17" s="101"/>
      <c r="C17" s="107" t="s">
        <v>21</v>
      </c>
      <c r="D17" s="138">
        <f>SUM(D9:D16)</f>
        <v>140</v>
      </c>
      <c r="E17" s="36">
        <f>SUM(E9:E16)</f>
        <v>15884.949999999999</v>
      </c>
      <c r="F17" s="37"/>
      <c r="G17" s="38">
        <f>SUM(G9:G16)</f>
        <v>13074.370000000003</v>
      </c>
      <c r="H17" s="105"/>
      <c r="I17" s="108"/>
      <c r="J17" s="48"/>
      <c r="K17" s="108"/>
      <c r="L17" s="48"/>
      <c r="N17" s="99"/>
    </row>
    <row r="18" spans="1:14" s="98" customFormat="1" x14ac:dyDescent="0.2">
      <c r="A18" s="100"/>
      <c r="B18" s="101"/>
      <c r="C18" s="102">
        <v>44323</v>
      </c>
      <c r="D18" s="138">
        <v>-10</v>
      </c>
      <c r="E18" s="42">
        <f>+D18*E17/D17</f>
        <v>-1134.6392857142857</v>
      </c>
      <c r="F18" s="43"/>
      <c r="G18" s="106">
        <f>+D18*G17/D17</f>
        <v>-933.8835714285716</v>
      </c>
      <c r="H18" s="105">
        <v>44323</v>
      </c>
      <c r="I18" s="108">
        <v>1331.69</v>
      </c>
      <c r="J18" s="34">
        <v>1104.31</v>
      </c>
      <c r="K18" s="108">
        <f>+I18+E18</f>
        <v>197.05071428571432</v>
      </c>
      <c r="L18" s="109">
        <f>+J18+G18</f>
        <v>170.42642857142835</v>
      </c>
      <c r="N18" s="99"/>
    </row>
    <row r="19" spans="1:14" s="98" customFormat="1" x14ac:dyDescent="0.2">
      <c r="A19" s="100"/>
      <c r="B19" s="101"/>
      <c r="C19" s="107" t="s">
        <v>21</v>
      </c>
      <c r="D19" s="139">
        <f>SUM(D17:D18)</f>
        <v>130</v>
      </c>
      <c r="E19" s="39">
        <f t="shared" ref="E19:G19" si="0">SUM(E17:E18)</f>
        <v>14750.310714285713</v>
      </c>
      <c r="F19" s="40"/>
      <c r="G19" s="41">
        <f t="shared" si="0"/>
        <v>12140.48642857143</v>
      </c>
      <c r="H19" s="105"/>
      <c r="I19" s="108"/>
      <c r="J19" s="34"/>
      <c r="K19" s="108"/>
      <c r="L19" s="34"/>
      <c r="N19" s="99"/>
    </row>
    <row r="20" spans="1:14" s="98" customFormat="1" x14ac:dyDescent="0.2">
      <c r="A20" s="100"/>
      <c r="B20" s="101"/>
      <c r="C20" s="102">
        <v>44323</v>
      </c>
      <c r="D20" s="57">
        <v>-13</v>
      </c>
      <c r="E20" s="110">
        <f>+D20*E19/D19</f>
        <v>-1475.0310714285713</v>
      </c>
      <c r="F20" s="43"/>
      <c r="G20" s="106">
        <f>+D20*G19/D19</f>
        <v>-1214.048642857143</v>
      </c>
      <c r="H20" s="105">
        <v>44323</v>
      </c>
      <c r="I20" s="108">
        <v>1733.77</v>
      </c>
      <c r="J20" s="34">
        <v>1437.74</v>
      </c>
      <c r="K20" s="108">
        <f>+I20+E20</f>
        <v>258.73892857142869</v>
      </c>
      <c r="L20" s="109">
        <f>+J20+G20</f>
        <v>223.69135714285699</v>
      </c>
      <c r="N20" s="99"/>
    </row>
    <row r="21" spans="1:14" s="98" customFormat="1" x14ac:dyDescent="0.2">
      <c r="A21" s="100"/>
      <c r="B21" s="101"/>
      <c r="C21" s="107" t="s">
        <v>21</v>
      </c>
      <c r="D21" s="139">
        <f>SUM(D19:D20)</f>
        <v>117</v>
      </c>
      <c r="E21" s="39">
        <f t="shared" ref="E21:G21" si="1">SUM(E19:E20)</f>
        <v>13275.279642857142</v>
      </c>
      <c r="F21" s="40">
        <f t="shared" si="1"/>
        <v>0</v>
      </c>
      <c r="G21" s="41">
        <f t="shared" si="1"/>
        <v>10926.437785714286</v>
      </c>
      <c r="H21" s="105"/>
      <c r="I21" s="108"/>
      <c r="J21" s="34"/>
      <c r="K21" s="108"/>
      <c r="L21" s="34"/>
      <c r="N21" s="99"/>
    </row>
    <row r="22" spans="1:14" s="98" customFormat="1" x14ac:dyDescent="0.2">
      <c r="A22" s="100"/>
      <c r="B22" s="101"/>
      <c r="C22" s="102">
        <v>44372</v>
      </c>
      <c r="D22" s="138">
        <v>1</v>
      </c>
      <c r="E22" s="42">
        <v>118.97</v>
      </c>
      <c r="F22" s="43"/>
      <c r="G22" s="44">
        <v>99.56</v>
      </c>
      <c r="H22" s="105"/>
      <c r="I22" s="108"/>
      <c r="J22" s="34"/>
      <c r="K22" s="108"/>
      <c r="L22" s="34"/>
      <c r="N22" s="99"/>
    </row>
    <row r="23" spans="1:14" s="98" customFormat="1" x14ac:dyDescent="0.2">
      <c r="A23" s="100"/>
      <c r="B23" s="101"/>
      <c r="C23" s="102">
        <v>44372</v>
      </c>
      <c r="D23" s="138">
        <v>27</v>
      </c>
      <c r="E23" s="42">
        <v>3259.55</v>
      </c>
      <c r="F23" s="43"/>
      <c r="G23" s="44">
        <v>2727.66</v>
      </c>
      <c r="H23" s="105"/>
      <c r="I23" s="108"/>
      <c r="J23" s="34"/>
      <c r="K23" s="108"/>
      <c r="L23" s="34"/>
      <c r="N23" s="99"/>
    </row>
    <row r="24" spans="1:14" s="98" customFormat="1" x14ac:dyDescent="0.2">
      <c r="A24" s="100"/>
      <c r="B24" s="101"/>
      <c r="C24" s="102">
        <v>44397</v>
      </c>
      <c r="D24" s="138">
        <v>17</v>
      </c>
      <c r="E24" s="42">
        <v>1782.84</v>
      </c>
      <c r="F24" s="43"/>
      <c r="G24" s="44">
        <v>1514.09</v>
      </c>
      <c r="H24" s="105"/>
      <c r="I24" s="108"/>
      <c r="J24" s="34"/>
      <c r="K24" s="108"/>
      <c r="L24" s="34"/>
      <c r="N24" s="99"/>
    </row>
    <row r="25" spans="1:14" s="98" customFormat="1" x14ac:dyDescent="0.2">
      <c r="A25" s="100"/>
      <c r="B25" s="101"/>
      <c r="C25" s="102">
        <v>44504</v>
      </c>
      <c r="D25" s="138">
        <v>26</v>
      </c>
      <c r="E25" s="42">
        <v>3199.5</v>
      </c>
      <c r="F25" s="43"/>
      <c r="G25" s="45">
        <v>2765.58</v>
      </c>
      <c r="H25" s="105"/>
      <c r="I25" s="108"/>
      <c r="J25" s="34"/>
      <c r="K25" s="108"/>
      <c r="L25" s="34"/>
      <c r="N25" s="99"/>
    </row>
    <row r="26" spans="1:14" s="98" customFormat="1" x14ac:dyDescent="0.2">
      <c r="A26" s="100"/>
      <c r="B26" s="101"/>
      <c r="C26" s="83" t="s">
        <v>21</v>
      </c>
      <c r="D26" s="147">
        <f>SUM(D21:D25)</f>
        <v>188</v>
      </c>
      <c r="E26" s="86">
        <f t="shared" ref="E26:G26" si="2">SUM(E21:E25)</f>
        <v>21636.139642857142</v>
      </c>
      <c r="F26" s="84">
        <f t="shared" si="2"/>
        <v>0</v>
      </c>
      <c r="G26" s="85">
        <f t="shared" si="2"/>
        <v>18033.327785714286</v>
      </c>
      <c r="H26" s="105"/>
      <c r="I26" s="108"/>
      <c r="J26" s="34"/>
      <c r="K26" s="108"/>
      <c r="L26" s="34"/>
      <c r="N26" s="99"/>
    </row>
    <row r="27" spans="1:14" s="98" customFormat="1" x14ac:dyDescent="0.2">
      <c r="A27" s="100"/>
      <c r="B27" s="101"/>
      <c r="C27" s="102"/>
      <c r="D27" s="138"/>
      <c r="E27" s="42"/>
      <c r="F27" s="46" t="s">
        <v>22</v>
      </c>
      <c r="G27" s="47">
        <f>+G28-G26</f>
        <v>1069.7444753285745</v>
      </c>
      <c r="H27" s="105"/>
      <c r="I27" s="51"/>
      <c r="J27" s="48"/>
      <c r="K27" s="51"/>
      <c r="L27" s="48"/>
      <c r="N27" s="99"/>
    </row>
    <row r="28" spans="1:14" s="98" customFormat="1" ht="15" thickBot="1" x14ac:dyDescent="0.25">
      <c r="A28" s="111"/>
      <c r="B28" s="112"/>
      <c r="C28" s="113" t="s">
        <v>21</v>
      </c>
      <c r="D28" s="140">
        <f>+D26</f>
        <v>188</v>
      </c>
      <c r="E28" s="114">
        <f>+E26</f>
        <v>21636.139642857142</v>
      </c>
      <c r="F28" s="115"/>
      <c r="G28" s="116">
        <f>+E28/C1</f>
        <v>19103.07226104286</v>
      </c>
      <c r="H28" s="117"/>
      <c r="I28" s="118"/>
      <c r="J28" s="119"/>
      <c r="K28" s="118"/>
      <c r="L28" s="119"/>
      <c r="N28" s="99"/>
    </row>
    <row r="29" spans="1:14" s="98" customFormat="1" x14ac:dyDescent="0.2">
      <c r="A29" s="91" t="s">
        <v>198</v>
      </c>
      <c r="B29" s="92">
        <v>513050</v>
      </c>
      <c r="C29" s="120">
        <v>44267</v>
      </c>
      <c r="D29" s="53">
        <v>26</v>
      </c>
      <c r="E29" s="54">
        <v>1659.06</v>
      </c>
      <c r="F29" s="52"/>
      <c r="G29" s="55">
        <v>1390.31</v>
      </c>
      <c r="H29" s="97"/>
      <c r="I29" s="50"/>
      <c r="J29" s="49"/>
      <c r="K29" s="50"/>
      <c r="L29" s="49"/>
      <c r="N29" s="99"/>
    </row>
    <row r="30" spans="1:14" s="98" customFormat="1" x14ac:dyDescent="0.2">
      <c r="A30" s="100"/>
      <c r="B30" s="101"/>
      <c r="C30" s="121">
        <v>44270</v>
      </c>
      <c r="D30" s="59">
        <v>13</v>
      </c>
      <c r="E30" s="58">
        <v>884.41</v>
      </c>
      <c r="F30" s="32"/>
      <c r="G30" s="24">
        <v>741.95</v>
      </c>
      <c r="H30" s="105"/>
      <c r="I30" s="51"/>
      <c r="J30" s="48"/>
      <c r="K30" s="51"/>
      <c r="L30" s="48"/>
      <c r="N30" s="99"/>
    </row>
    <row r="31" spans="1:14" s="98" customFormat="1" x14ac:dyDescent="0.2">
      <c r="A31" s="100"/>
      <c r="B31" s="101"/>
      <c r="C31" s="121">
        <v>44270</v>
      </c>
      <c r="D31" s="59">
        <v>13</v>
      </c>
      <c r="E31" s="122">
        <v>884.41</v>
      </c>
      <c r="F31" s="32"/>
      <c r="G31" s="24">
        <v>741.95</v>
      </c>
      <c r="H31" s="105"/>
      <c r="I31" s="51"/>
      <c r="J31" s="48"/>
      <c r="K31" s="51"/>
      <c r="L31" s="48"/>
      <c r="N31" s="99"/>
    </row>
    <row r="32" spans="1:14" s="98" customFormat="1" x14ac:dyDescent="0.2">
      <c r="A32" s="100"/>
      <c r="B32" s="101"/>
      <c r="C32" s="121">
        <v>44271</v>
      </c>
      <c r="D32" s="59">
        <v>9</v>
      </c>
      <c r="E32" s="122">
        <v>653.99</v>
      </c>
      <c r="F32" s="123"/>
      <c r="G32" s="24">
        <v>548.37</v>
      </c>
      <c r="H32" s="105"/>
      <c r="I32" s="51"/>
      <c r="J32" s="48"/>
      <c r="K32" s="51"/>
      <c r="L32" s="48"/>
      <c r="N32" s="99"/>
    </row>
    <row r="33" spans="1:14" s="98" customFormat="1" x14ac:dyDescent="0.2">
      <c r="A33" s="100"/>
      <c r="B33" s="101"/>
      <c r="C33" s="121">
        <v>44271</v>
      </c>
      <c r="D33" s="59">
        <v>21</v>
      </c>
      <c r="E33" s="122">
        <v>1525.97</v>
      </c>
      <c r="F33" s="123"/>
      <c r="G33" s="24">
        <v>1279.53</v>
      </c>
      <c r="H33" s="105"/>
      <c r="I33" s="51"/>
      <c r="J33" s="48"/>
      <c r="K33" s="108"/>
      <c r="L33" s="48"/>
      <c r="N33" s="99"/>
    </row>
    <row r="34" spans="1:14" s="98" customFormat="1" x14ac:dyDescent="0.2">
      <c r="A34" s="100"/>
      <c r="B34" s="101"/>
      <c r="C34" s="121">
        <v>44274</v>
      </c>
      <c r="D34" s="59">
        <v>26</v>
      </c>
      <c r="E34" s="122">
        <v>1711.37</v>
      </c>
      <c r="F34" s="123"/>
      <c r="G34" s="24">
        <v>1439.21</v>
      </c>
      <c r="H34" s="105"/>
      <c r="I34" s="108"/>
      <c r="J34" s="34"/>
      <c r="K34" s="108"/>
      <c r="L34" s="48"/>
      <c r="N34" s="99"/>
    </row>
    <row r="35" spans="1:14" s="98" customFormat="1" x14ac:dyDescent="0.2">
      <c r="A35" s="100"/>
      <c r="B35" s="101"/>
      <c r="C35" s="121">
        <v>44279</v>
      </c>
      <c r="D35" s="59">
        <v>13</v>
      </c>
      <c r="E35" s="122">
        <v>841.25</v>
      </c>
      <c r="F35" s="123"/>
      <c r="G35" s="24">
        <v>711.42</v>
      </c>
      <c r="H35" s="105"/>
      <c r="I35" s="108"/>
      <c r="J35" s="34"/>
      <c r="K35" s="108"/>
      <c r="L35" s="34"/>
      <c r="N35" s="99"/>
    </row>
    <row r="36" spans="1:14" s="98" customFormat="1" x14ac:dyDescent="0.2">
      <c r="A36" s="100"/>
      <c r="B36" s="101"/>
      <c r="C36" s="121">
        <v>44280</v>
      </c>
      <c r="D36" s="59">
        <v>23</v>
      </c>
      <c r="E36" s="122">
        <v>1452</v>
      </c>
      <c r="F36" s="123"/>
      <c r="G36" s="24">
        <v>1230.83</v>
      </c>
      <c r="H36" s="105"/>
      <c r="I36" s="108"/>
      <c r="J36" s="34"/>
      <c r="K36" s="108"/>
      <c r="L36" s="34"/>
      <c r="N36" s="99"/>
    </row>
    <row r="37" spans="1:14" s="98" customFormat="1" x14ac:dyDescent="0.2">
      <c r="A37" s="100"/>
      <c r="B37" s="101"/>
      <c r="C37" s="121">
        <v>44284</v>
      </c>
      <c r="D37" s="59">
        <v>19</v>
      </c>
      <c r="E37" s="122">
        <v>1134.83</v>
      </c>
      <c r="F37" s="123"/>
      <c r="G37" s="24">
        <v>963.03</v>
      </c>
      <c r="H37" s="105"/>
      <c r="I37" s="108"/>
      <c r="J37" s="34"/>
      <c r="K37" s="108"/>
      <c r="L37" s="34"/>
      <c r="N37" s="99"/>
    </row>
    <row r="38" spans="1:14" s="98" customFormat="1" x14ac:dyDescent="0.2">
      <c r="A38" s="100"/>
      <c r="B38" s="101"/>
      <c r="C38" s="121">
        <v>44284</v>
      </c>
      <c r="D38" s="59">
        <v>13</v>
      </c>
      <c r="E38" s="122">
        <v>772.28</v>
      </c>
      <c r="F38" s="123"/>
      <c r="G38" s="24">
        <v>655.36</v>
      </c>
      <c r="H38" s="105"/>
      <c r="I38" s="108"/>
      <c r="J38" s="34"/>
      <c r="K38" s="108"/>
      <c r="L38" s="34"/>
      <c r="N38" s="99"/>
    </row>
    <row r="39" spans="1:14" s="98" customFormat="1" x14ac:dyDescent="0.2">
      <c r="A39" s="100"/>
      <c r="B39" s="101"/>
      <c r="C39" s="121">
        <v>44305</v>
      </c>
      <c r="D39" s="59">
        <v>13</v>
      </c>
      <c r="E39" s="122">
        <v>878.55</v>
      </c>
      <c r="F39" s="123"/>
      <c r="G39" s="24">
        <v>730</v>
      </c>
      <c r="H39" s="105"/>
      <c r="I39" s="108"/>
      <c r="J39" s="34"/>
      <c r="K39" s="108"/>
      <c r="L39" s="34"/>
      <c r="N39" s="99"/>
    </row>
    <row r="40" spans="1:14" s="98" customFormat="1" x14ac:dyDescent="0.2">
      <c r="A40" s="100"/>
      <c r="B40" s="101"/>
      <c r="C40" s="121">
        <v>44305</v>
      </c>
      <c r="D40" s="59">
        <v>17</v>
      </c>
      <c r="E40" s="122">
        <v>1149.0999999999999</v>
      </c>
      <c r="F40" s="123"/>
      <c r="G40" s="24">
        <v>954.8</v>
      </c>
      <c r="H40" s="105"/>
      <c r="I40" s="108"/>
      <c r="J40" s="34"/>
      <c r="K40" s="108"/>
      <c r="L40" s="34"/>
      <c r="N40" s="99"/>
    </row>
    <row r="41" spans="1:14" s="98" customFormat="1" x14ac:dyDescent="0.2">
      <c r="A41" s="100"/>
      <c r="B41" s="101"/>
      <c r="C41" s="124" t="s">
        <v>21</v>
      </c>
      <c r="D41" s="141">
        <f>SUM(D29:D40)</f>
        <v>206</v>
      </c>
      <c r="E41" s="125">
        <f>SUM(E29:E40)</f>
        <v>13547.22</v>
      </c>
      <c r="F41" s="126"/>
      <c r="G41" s="27">
        <f>SUM(G29:G40)</f>
        <v>11386.76</v>
      </c>
      <c r="H41" s="105"/>
      <c r="I41" s="108"/>
      <c r="J41" s="34"/>
      <c r="K41" s="108"/>
      <c r="L41" s="34"/>
      <c r="N41" s="99"/>
    </row>
    <row r="42" spans="1:14" s="98" customFormat="1" x14ac:dyDescent="0.2">
      <c r="A42" s="100"/>
      <c r="B42" s="101"/>
      <c r="C42" s="121">
        <v>44424</v>
      </c>
      <c r="D42" s="59">
        <v>-28</v>
      </c>
      <c r="E42" s="122">
        <f>+D42*E41/D41</f>
        <v>-1841.3697087378639</v>
      </c>
      <c r="F42" s="123"/>
      <c r="G42" s="24">
        <f>+D42*G41/D41</f>
        <v>-1547.7149514563109</v>
      </c>
      <c r="H42" s="105">
        <v>44424</v>
      </c>
      <c r="I42" s="108">
        <v>2660.93</v>
      </c>
      <c r="J42" s="34">
        <v>2260.39</v>
      </c>
      <c r="K42" s="108">
        <f>+I42+E42</f>
        <v>819.56029126213593</v>
      </c>
      <c r="L42" s="109">
        <f>+J42+G42</f>
        <v>712.67504854368894</v>
      </c>
      <c r="N42" s="99"/>
    </row>
    <row r="43" spans="1:14" s="98" customFormat="1" x14ac:dyDescent="0.2">
      <c r="A43" s="100"/>
      <c r="B43" s="101"/>
      <c r="C43" s="124" t="s">
        <v>21</v>
      </c>
      <c r="D43" s="141">
        <f>SUM(D41:D42)</f>
        <v>178</v>
      </c>
      <c r="E43" s="125">
        <f>SUM(E41:E42)</f>
        <v>11705.850291262135</v>
      </c>
      <c r="F43" s="126"/>
      <c r="G43" s="27">
        <f>SUM(G41:G42)</f>
        <v>9839.0450485436886</v>
      </c>
      <c r="H43" s="105"/>
      <c r="I43" s="108"/>
      <c r="J43" s="48"/>
      <c r="K43" s="108"/>
      <c r="L43" s="34"/>
      <c r="N43" s="99"/>
    </row>
    <row r="44" spans="1:14" s="98" customFormat="1" x14ac:dyDescent="0.2">
      <c r="A44" s="100"/>
      <c r="B44" s="101"/>
      <c r="C44" s="121">
        <v>44435</v>
      </c>
      <c r="D44" s="59">
        <v>-34</v>
      </c>
      <c r="E44" s="122">
        <f>+D44*E43/D43</f>
        <v>-2235.9489320388348</v>
      </c>
      <c r="F44" s="123"/>
      <c r="G44" s="24">
        <f>+D44*G43/D43</f>
        <v>-1879.3681553398058</v>
      </c>
      <c r="H44" s="105">
        <v>44435</v>
      </c>
      <c r="I44" s="108">
        <v>3354.84</v>
      </c>
      <c r="J44" s="34">
        <v>2852.51</v>
      </c>
      <c r="K44" s="108">
        <f>+I44+E44</f>
        <v>1118.8910679611654</v>
      </c>
      <c r="L44" s="109">
        <f>+J44+G44</f>
        <v>973.14184466019447</v>
      </c>
      <c r="N44" s="99"/>
    </row>
    <row r="45" spans="1:14" s="98" customFormat="1" x14ac:dyDescent="0.2">
      <c r="A45" s="100"/>
      <c r="B45" s="101"/>
      <c r="C45" s="124" t="s">
        <v>21</v>
      </c>
      <c r="D45" s="141">
        <f>SUM(D43:D44)</f>
        <v>144</v>
      </c>
      <c r="E45" s="125">
        <f>SUM(E43:E44)</f>
        <v>9469.9013592233005</v>
      </c>
      <c r="F45" s="126"/>
      <c r="G45" s="27">
        <f>SUM(G43:G44)</f>
        <v>7959.6768932038831</v>
      </c>
      <c r="H45" s="105"/>
      <c r="I45" s="108"/>
      <c r="J45" s="34"/>
      <c r="K45" s="108"/>
      <c r="L45" s="34"/>
      <c r="N45" s="99"/>
    </row>
    <row r="46" spans="1:14" s="98" customFormat="1" x14ac:dyDescent="0.2">
      <c r="A46" s="100"/>
      <c r="B46" s="101"/>
      <c r="C46" s="121">
        <v>44453</v>
      </c>
      <c r="D46" s="59">
        <v>-18</v>
      </c>
      <c r="E46" s="122">
        <f>+D46*E45/D45</f>
        <v>-1183.7376699029126</v>
      </c>
      <c r="F46" s="123"/>
      <c r="G46" s="24">
        <f>+D46*G45/D45</f>
        <v>-994.95961165048539</v>
      </c>
      <c r="H46" s="105">
        <v>44453</v>
      </c>
      <c r="I46" s="108">
        <v>2126.86</v>
      </c>
      <c r="J46" s="34">
        <v>1800.29</v>
      </c>
      <c r="K46" s="108">
        <f>+I46+E46</f>
        <v>943.12233009708757</v>
      </c>
      <c r="L46" s="109">
        <f>+J46+G46</f>
        <v>805.33038834951458</v>
      </c>
      <c r="N46" s="99"/>
    </row>
    <row r="47" spans="1:14" s="98" customFormat="1" x14ac:dyDescent="0.2">
      <c r="A47" s="100"/>
      <c r="B47" s="101"/>
      <c r="C47" s="124" t="s">
        <v>21</v>
      </c>
      <c r="D47" s="141">
        <f>SUM(D45:D46)</f>
        <v>126</v>
      </c>
      <c r="E47" s="125">
        <f>SUM(E45:E46)</f>
        <v>8286.1636893203886</v>
      </c>
      <c r="F47" s="126"/>
      <c r="G47" s="27">
        <f>SUM(G45:G46)</f>
        <v>6964.7172815533977</v>
      </c>
      <c r="H47" s="105"/>
      <c r="I47" s="108"/>
      <c r="J47" s="34"/>
      <c r="K47" s="108"/>
      <c r="L47" s="34"/>
      <c r="N47" s="99"/>
    </row>
    <row r="48" spans="1:14" s="98" customFormat="1" x14ac:dyDescent="0.2">
      <c r="A48" s="100"/>
      <c r="B48" s="101"/>
      <c r="C48" s="121">
        <v>44454</v>
      </c>
      <c r="D48" s="59">
        <v>-4</v>
      </c>
      <c r="E48" s="122">
        <f>+D48*E47/D47</f>
        <v>-263.05281553398061</v>
      </c>
      <c r="F48" s="123"/>
      <c r="G48" s="24">
        <f>+D48*G47/D47</f>
        <v>-221.10213592233009</v>
      </c>
      <c r="H48" s="105">
        <v>44454</v>
      </c>
      <c r="I48" s="108">
        <v>474.42</v>
      </c>
      <c r="J48" s="34">
        <v>401.23</v>
      </c>
      <c r="K48" s="108">
        <f>+I48+E48</f>
        <v>211.36718446601941</v>
      </c>
      <c r="L48" s="109">
        <f>+J48+G48</f>
        <v>180.12786407766993</v>
      </c>
      <c r="N48" s="99"/>
    </row>
    <row r="49" spans="1:14" s="98" customFormat="1" x14ac:dyDescent="0.2">
      <c r="A49" s="100"/>
      <c r="B49" s="101"/>
      <c r="C49" s="124" t="s">
        <v>21</v>
      </c>
      <c r="D49" s="141">
        <f>SUM(D47:D48)</f>
        <v>122</v>
      </c>
      <c r="E49" s="125">
        <f>SUM(E47:E48)</f>
        <v>8023.1108737864079</v>
      </c>
      <c r="F49" s="126"/>
      <c r="G49" s="27">
        <f>SUM(G47:G48)</f>
        <v>6743.6151456310672</v>
      </c>
      <c r="H49" s="105"/>
      <c r="I49" s="108"/>
      <c r="J49" s="34"/>
      <c r="K49" s="108"/>
      <c r="L49" s="34"/>
      <c r="N49" s="99"/>
    </row>
    <row r="50" spans="1:14" s="98" customFormat="1" x14ac:dyDescent="0.2">
      <c r="A50" s="100"/>
      <c r="B50" s="101"/>
      <c r="C50" s="121">
        <v>44454</v>
      </c>
      <c r="D50" s="59">
        <v>-17</v>
      </c>
      <c r="E50" s="122">
        <f>+D50*E49/D49</f>
        <v>-1117.9744660194174</v>
      </c>
      <c r="F50" s="123"/>
      <c r="G50" s="24">
        <f>+D50*G49/D49</f>
        <v>-939.68407766990276</v>
      </c>
      <c r="H50" s="105">
        <v>44454</v>
      </c>
      <c r="I50" s="108">
        <v>2021.89</v>
      </c>
      <c r="J50" s="34">
        <v>1709.99</v>
      </c>
      <c r="K50" s="108">
        <f>+I50+E50</f>
        <v>903.91553398058272</v>
      </c>
      <c r="L50" s="109">
        <f>J50+G50</f>
        <v>770.30592233009725</v>
      </c>
      <c r="N50" s="99"/>
    </row>
    <row r="51" spans="1:14" s="98" customFormat="1" x14ac:dyDescent="0.2">
      <c r="A51" s="100"/>
      <c r="B51" s="101"/>
      <c r="C51" s="124" t="s">
        <v>21</v>
      </c>
      <c r="D51" s="141">
        <f>SUM(D49:D50)</f>
        <v>105</v>
      </c>
      <c r="E51" s="125">
        <f>SUM(E49:E50)</f>
        <v>6905.1364077669905</v>
      </c>
      <c r="F51" s="126"/>
      <c r="G51" s="27">
        <f>SUM(G49:G50)</f>
        <v>5803.9310679611644</v>
      </c>
      <c r="H51" s="105"/>
      <c r="I51" s="108"/>
      <c r="J51" s="48"/>
      <c r="K51" s="108"/>
      <c r="L51" s="34"/>
      <c r="N51" s="99"/>
    </row>
    <row r="52" spans="1:14" s="98" customFormat="1" x14ac:dyDescent="0.2">
      <c r="A52" s="100"/>
      <c r="B52" s="101"/>
      <c r="C52" s="121">
        <v>44487</v>
      </c>
      <c r="D52" s="59">
        <v>7</v>
      </c>
      <c r="E52" s="122">
        <v>704.2</v>
      </c>
      <c r="F52" s="123"/>
      <c r="G52" s="24">
        <v>606.86</v>
      </c>
      <c r="H52" s="105"/>
      <c r="I52" s="108"/>
      <c r="J52" s="34"/>
      <c r="K52" s="108"/>
      <c r="L52" s="34"/>
      <c r="N52" s="99"/>
    </row>
    <row r="53" spans="1:14" s="98" customFormat="1" x14ac:dyDescent="0.2">
      <c r="A53" s="100"/>
      <c r="B53" s="101"/>
      <c r="C53" s="121">
        <v>44487</v>
      </c>
      <c r="D53" s="59">
        <v>3</v>
      </c>
      <c r="E53" s="122">
        <v>297.60000000000002</v>
      </c>
      <c r="F53" s="123"/>
      <c r="G53" s="24">
        <v>256.45999999999998</v>
      </c>
      <c r="H53" s="105"/>
      <c r="I53" s="108"/>
      <c r="J53" s="34"/>
      <c r="K53" s="108"/>
      <c r="L53" s="34"/>
      <c r="N53" s="99"/>
    </row>
    <row r="54" spans="1:14" s="98" customFormat="1" x14ac:dyDescent="0.2">
      <c r="A54" s="100"/>
      <c r="B54" s="101"/>
      <c r="C54" s="121">
        <v>44487</v>
      </c>
      <c r="D54" s="59">
        <v>7</v>
      </c>
      <c r="E54" s="122">
        <v>696.03</v>
      </c>
      <c r="F54" s="123"/>
      <c r="G54" s="24">
        <v>599.82000000000005</v>
      </c>
      <c r="H54" s="105"/>
      <c r="I54" s="108"/>
      <c r="J54" s="34"/>
      <c r="K54" s="108"/>
      <c r="L54" s="34"/>
      <c r="N54" s="99"/>
    </row>
    <row r="55" spans="1:14" s="98" customFormat="1" x14ac:dyDescent="0.2">
      <c r="A55" s="100"/>
      <c r="B55" s="101"/>
      <c r="C55" s="121">
        <v>44488</v>
      </c>
      <c r="D55" s="59">
        <v>16</v>
      </c>
      <c r="E55" s="122">
        <v>1537.36</v>
      </c>
      <c r="F55" s="123"/>
      <c r="G55" s="24">
        <v>928.92</v>
      </c>
      <c r="H55" s="105"/>
      <c r="I55" s="108"/>
      <c r="J55" s="34"/>
      <c r="K55" s="108"/>
      <c r="L55" s="34"/>
      <c r="N55" s="99"/>
    </row>
    <row r="56" spans="1:14" s="98" customFormat="1" x14ac:dyDescent="0.2">
      <c r="A56" s="100"/>
      <c r="B56" s="101"/>
      <c r="C56" s="121">
        <v>44496</v>
      </c>
      <c r="D56" s="59">
        <v>18</v>
      </c>
      <c r="E56" s="122">
        <v>1712.45</v>
      </c>
      <c r="F56" s="123"/>
      <c r="G56" s="24">
        <v>1474.09</v>
      </c>
      <c r="H56" s="105"/>
      <c r="I56" s="108"/>
      <c r="J56" s="34"/>
      <c r="K56" s="108"/>
      <c r="L56" s="34"/>
      <c r="N56" s="99"/>
    </row>
    <row r="57" spans="1:14" s="98" customFormat="1" x14ac:dyDescent="0.2">
      <c r="A57" s="100"/>
      <c r="B57" s="101"/>
      <c r="C57" s="121">
        <v>44505</v>
      </c>
      <c r="D57" s="59">
        <v>27</v>
      </c>
      <c r="E57" s="122">
        <v>1908.96</v>
      </c>
      <c r="F57" s="123"/>
      <c r="G57" s="24">
        <v>1657.23</v>
      </c>
      <c r="H57" s="105"/>
      <c r="I57" s="108"/>
      <c r="J57" s="34"/>
      <c r="K57" s="108"/>
      <c r="L57" s="34"/>
      <c r="N57" s="99"/>
    </row>
    <row r="58" spans="1:14" s="98" customFormat="1" x14ac:dyDescent="0.2">
      <c r="A58" s="100"/>
      <c r="B58" s="101"/>
      <c r="C58" s="121">
        <v>44538</v>
      </c>
      <c r="D58" s="59">
        <v>17</v>
      </c>
      <c r="E58" s="122">
        <v>866.19</v>
      </c>
      <c r="F58" s="123"/>
      <c r="G58" s="24">
        <v>766.61</v>
      </c>
      <c r="H58" s="105"/>
      <c r="I58" s="108"/>
      <c r="J58" s="34"/>
      <c r="K58" s="108"/>
      <c r="L58" s="34"/>
      <c r="N58" s="99"/>
    </row>
    <row r="59" spans="1:14" s="98" customFormat="1" x14ac:dyDescent="0.2">
      <c r="A59" s="100"/>
      <c r="B59" s="101"/>
      <c r="C59" s="121">
        <v>44538</v>
      </c>
      <c r="D59" s="59">
        <v>6</v>
      </c>
      <c r="E59" s="122">
        <v>305.2</v>
      </c>
      <c r="F59" s="123"/>
      <c r="G59" s="24">
        <v>270.11</v>
      </c>
      <c r="H59" s="105"/>
      <c r="I59" s="51"/>
      <c r="J59" s="48"/>
      <c r="K59" s="51"/>
      <c r="L59" s="48"/>
      <c r="N59" s="99"/>
    </row>
    <row r="60" spans="1:14" s="98" customFormat="1" x14ac:dyDescent="0.2">
      <c r="A60" s="100"/>
      <c r="B60" s="101"/>
      <c r="C60" s="121">
        <v>44538</v>
      </c>
      <c r="D60" s="59">
        <v>3</v>
      </c>
      <c r="E60" s="122">
        <v>152.66999999999999</v>
      </c>
      <c r="F60" s="123"/>
      <c r="G60" s="24">
        <v>135.12</v>
      </c>
      <c r="H60" s="105"/>
      <c r="I60" s="51"/>
      <c r="J60" s="48"/>
      <c r="K60" s="51"/>
      <c r="L60" s="48"/>
      <c r="N60" s="99"/>
    </row>
    <row r="61" spans="1:14" s="98" customFormat="1" x14ac:dyDescent="0.2">
      <c r="A61" s="100"/>
      <c r="B61" s="101"/>
      <c r="C61" s="121">
        <v>44538</v>
      </c>
      <c r="D61" s="59">
        <v>7</v>
      </c>
      <c r="E61" s="122">
        <v>356.14</v>
      </c>
      <c r="F61" s="123"/>
      <c r="G61" s="24">
        <v>315.2</v>
      </c>
      <c r="H61" s="105"/>
      <c r="I61" s="51"/>
      <c r="J61" s="48"/>
      <c r="K61" s="51"/>
      <c r="L61" s="48"/>
      <c r="N61" s="99"/>
    </row>
    <row r="62" spans="1:14" s="98" customFormat="1" x14ac:dyDescent="0.2">
      <c r="A62" s="100"/>
      <c r="B62" s="101"/>
      <c r="C62" s="87" t="s">
        <v>21</v>
      </c>
      <c r="D62" s="143">
        <f>SUM(D51:D61)</f>
        <v>216</v>
      </c>
      <c r="E62" s="144">
        <f>SUM(E51:E61)</f>
        <v>15441.936407766992</v>
      </c>
      <c r="F62" s="145"/>
      <c r="G62" s="146">
        <f>SUM(G51:G61)</f>
        <v>12814.351067961166</v>
      </c>
      <c r="H62" s="105"/>
      <c r="I62" s="51"/>
      <c r="J62" s="48"/>
      <c r="K62" s="51"/>
      <c r="L62" s="48"/>
      <c r="N62" s="99"/>
    </row>
    <row r="63" spans="1:14" s="98" customFormat="1" x14ac:dyDescent="0.2">
      <c r="A63" s="100"/>
      <c r="B63" s="101"/>
      <c r="C63" s="121"/>
      <c r="D63" s="59"/>
      <c r="E63" s="122"/>
      <c r="F63" s="30" t="s">
        <v>22</v>
      </c>
      <c r="G63" s="35">
        <f>+G64-G62</f>
        <v>819.70897774516561</v>
      </c>
      <c r="H63" s="105"/>
      <c r="I63" s="51"/>
      <c r="J63" s="48"/>
      <c r="K63" s="51"/>
      <c r="L63" s="48"/>
      <c r="N63" s="99"/>
    </row>
    <row r="64" spans="1:14" s="98" customFormat="1" ht="15" thickBot="1" x14ac:dyDescent="0.25">
      <c r="A64" s="111"/>
      <c r="B64" s="112"/>
      <c r="C64" s="127" t="s">
        <v>21</v>
      </c>
      <c r="D64" s="142">
        <f>+D62</f>
        <v>216</v>
      </c>
      <c r="E64" s="128">
        <f>+E62</f>
        <v>15441.936407766992</v>
      </c>
      <c r="F64" s="129"/>
      <c r="G64" s="130">
        <f>+E64/C1</f>
        <v>13634.060045706332</v>
      </c>
      <c r="H64" s="117"/>
      <c r="I64" s="118"/>
      <c r="J64" s="119"/>
      <c r="K64" s="118"/>
      <c r="L64" s="119"/>
      <c r="N64" s="99"/>
    </row>
    <row r="65" spans="1:14" s="98" customFormat="1" x14ac:dyDescent="0.2">
      <c r="A65" s="91" t="s">
        <v>199</v>
      </c>
      <c r="B65" s="92">
        <v>513090</v>
      </c>
      <c r="C65" s="120">
        <v>44330</v>
      </c>
      <c r="D65" s="53">
        <v>3</v>
      </c>
      <c r="E65" s="54">
        <v>393.66</v>
      </c>
      <c r="F65" s="52"/>
      <c r="G65" s="55">
        <v>324.72000000000003</v>
      </c>
      <c r="H65" s="97"/>
      <c r="I65" s="50"/>
      <c r="J65" s="49"/>
      <c r="K65" s="50"/>
      <c r="L65" s="49"/>
      <c r="N65" s="99"/>
    </row>
    <row r="66" spans="1:14" s="98" customFormat="1" x14ac:dyDescent="0.2">
      <c r="A66" s="100"/>
      <c r="B66" s="101"/>
      <c r="C66" s="121">
        <v>44330</v>
      </c>
      <c r="D66" s="56">
        <v>2</v>
      </c>
      <c r="E66" s="33">
        <v>265.08</v>
      </c>
      <c r="F66" s="25"/>
      <c r="G66" s="21">
        <v>218.66</v>
      </c>
      <c r="H66" s="105"/>
      <c r="I66" s="51"/>
      <c r="J66" s="48"/>
      <c r="K66" s="51"/>
      <c r="L66" s="48"/>
      <c r="N66" s="99"/>
    </row>
    <row r="67" spans="1:14" s="98" customFormat="1" x14ac:dyDescent="0.2">
      <c r="A67" s="100"/>
      <c r="B67" s="101"/>
      <c r="C67" s="121">
        <v>44330</v>
      </c>
      <c r="D67" s="56">
        <v>22</v>
      </c>
      <c r="E67" s="33">
        <v>2955.01</v>
      </c>
      <c r="F67" s="25"/>
      <c r="G67" s="21">
        <v>2437.52</v>
      </c>
      <c r="H67" s="105"/>
      <c r="I67" s="51"/>
      <c r="J67" s="48"/>
      <c r="K67" s="51"/>
      <c r="L67" s="48"/>
      <c r="N67" s="99"/>
    </row>
    <row r="68" spans="1:14" s="98" customFormat="1" x14ac:dyDescent="0.2">
      <c r="A68" s="100"/>
      <c r="B68" s="101"/>
      <c r="C68" s="121">
        <v>44333</v>
      </c>
      <c r="D68" s="56">
        <v>12</v>
      </c>
      <c r="E68" s="33">
        <v>1622.92</v>
      </c>
      <c r="F68" s="25"/>
      <c r="G68" s="21">
        <v>1336.51</v>
      </c>
      <c r="H68" s="105"/>
      <c r="I68" s="51"/>
      <c r="J68" s="48"/>
      <c r="K68" s="51"/>
      <c r="L68" s="48"/>
      <c r="N68" s="99"/>
    </row>
    <row r="69" spans="1:14" s="98" customFormat="1" x14ac:dyDescent="0.2">
      <c r="A69" s="100"/>
      <c r="B69" s="101"/>
      <c r="C69" s="121">
        <v>44334</v>
      </c>
      <c r="D69" s="56">
        <v>10</v>
      </c>
      <c r="E69" s="33">
        <v>1364.29</v>
      </c>
      <c r="F69" s="25"/>
      <c r="G69" s="21">
        <v>1116.26</v>
      </c>
      <c r="H69" s="105"/>
      <c r="I69" s="51"/>
      <c r="J69" s="48"/>
      <c r="K69" s="51"/>
      <c r="L69" s="48"/>
      <c r="N69" s="99"/>
    </row>
    <row r="70" spans="1:14" s="98" customFormat="1" x14ac:dyDescent="0.2">
      <c r="A70" s="100"/>
      <c r="B70" s="101"/>
      <c r="C70" s="121">
        <v>44334</v>
      </c>
      <c r="D70" s="56">
        <v>3</v>
      </c>
      <c r="E70" s="33">
        <v>412.29</v>
      </c>
      <c r="F70" s="25"/>
      <c r="G70" s="21">
        <v>337.33</v>
      </c>
      <c r="H70" s="105"/>
      <c r="I70" s="51"/>
      <c r="J70" s="48"/>
      <c r="K70" s="51"/>
      <c r="L70" s="48"/>
      <c r="N70" s="99"/>
    </row>
    <row r="71" spans="1:14" s="98" customFormat="1" x14ac:dyDescent="0.2">
      <c r="A71" s="100"/>
      <c r="B71" s="101"/>
      <c r="C71" s="121">
        <v>44335</v>
      </c>
      <c r="D71" s="56">
        <v>9</v>
      </c>
      <c r="E71" s="33">
        <v>1226.33</v>
      </c>
      <c r="F71" s="25"/>
      <c r="G71" s="21">
        <v>1004.2</v>
      </c>
      <c r="H71" s="105"/>
      <c r="I71" s="51"/>
      <c r="J71" s="48"/>
      <c r="K71" s="51"/>
      <c r="L71" s="48"/>
      <c r="N71" s="99"/>
    </row>
    <row r="72" spans="1:14" s="98" customFormat="1" x14ac:dyDescent="0.2">
      <c r="A72" s="100"/>
      <c r="B72" s="101"/>
      <c r="C72" s="121">
        <v>44355</v>
      </c>
      <c r="D72" s="56">
        <v>14</v>
      </c>
      <c r="E72" s="33">
        <v>1833.64</v>
      </c>
      <c r="F72" s="25"/>
      <c r="G72" s="21">
        <v>1505.2</v>
      </c>
      <c r="H72" s="105"/>
      <c r="I72" s="51"/>
      <c r="J72" s="48"/>
      <c r="K72" s="51"/>
      <c r="L72" s="48"/>
      <c r="N72" s="99"/>
    </row>
    <row r="73" spans="1:14" s="98" customFormat="1" x14ac:dyDescent="0.2">
      <c r="A73" s="100"/>
      <c r="B73" s="101"/>
      <c r="C73" s="121">
        <v>44355</v>
      </c>
      <c r="D73" s="56">
        <v>8</v>
      </c>
      <c r="E73" s="33">
        <v>1043.97</v>
      </c>
      <c r="F73" s="25"/>
      <c r="G73" s="21">
        <v>856.98</v>
      </c>
      <c r="H73" s="105"/>
      <c r="I73" s="51"/>
      <c r="J73" s="48"/>
      <c r="K73" s="51"/>
      <c r="L73" s="48"/>
      <c r="N73" s="99"/>
    </row>
    <row r="74" spans="1:14" s="98" customFormat="1" x14ac:dyDescent="0.2">
      <c r="A74" s="100"/>
      <c r="B74" s="101"/>
      <c r="C74" s="121">
        <v>44398</v>
      </c>
      <c r="D74" s="56">
        <v>3</v>
      </c>
      <c r="E74" s="33">
        <v>350.43</v>
      </c>
      <c r="F74" s="25"/>
      <c r="G74" s="21">
        <v>297.68</v>
      </c>
      <c r="H74" s="105"/>
      <c r="I74" s="51"/>
      <c r="J74" s="48"/>
      <c r="K74" s="51"/>
      <c r="L74" s="48"/>
      <c r="N74" s="99"/>
    </row>
    <row r="75" spans="1:14" s="98" customFormat="1" x14ac:dyDescent="0.2">
      <c r="A75" s="100"/>
      <c r="B75" s="101"/>
      <c r="C75" s="121">
        <v>44398</v>
      </c>
      <c r="D75" s="56">
        <v>1</v>
      </c>
      <c r="E75" s="33">
        <v>118.06</v>
      </c>
      <c r="F75" s="25"/>
      <c r="G75" s="21">
        <v>100.29</v>
      </c>
      <c r="H75" s="105"/>
      <c r="I75" s="51"/>
      <c r="J75" s="48"/>
      <c r="K75" s="51"/>
      <c r="L75" s="48"/>
      <c r="N75" s="99"/>
    </row>
    <row r="76" spans="1:14" s="98" customFormat="1" x14ac:dyDescent="0.2">
      <c r="A76" s="100"/>
      <c r="B76" s="101"/>
      <c r="C76" s="121">
        <v>44398</v>
      </c>
      <c r="D76" s="56">
        <v>12</v>
      </c>
      <c r="E76" s="33">
        <v>1414.57</v>
      </c>
      <c r="F76" s="25"/>
      <c r="G76" s="21">
        <v>1201.6400000000001</v>
      </c>
      <c r="H76" s="105"/>
      <c r="I76" s="51"/>
      <c r="J76" s="48"/>
      <c r="K76" s="51"/>
      <c r="L76" s="48"/>
      <c r="N76" s="99"/>
    </row>
    <row r="77" spans="1:14" s="98" customFormat="1" x14ac:dyDescent="0.2">
      <c r="A77" s="100"/>
      <c r="B77" s="101"/>
      <c r="C77" s="121">
        <v>44399</v>
      </c>
      <c r="D77" s="56">
        <v>4</v>
      </c>
      <c r="E77" s="33">
        <v>481.31</v>
      </c>
      <c r="F77" s="25"/>
      <c r="G77" s="21">
        <v>408.76</v>
      </c>
      <c r="H77" s="105"/>
      <c r="I77" s="51"/>
      <c r="J77" s="48"/>
      <c r="K77" s="51"/>
      <c r="L77" s="48"/>
      <c r="N77" s="99"/>
    </row>
    <row r="78" spans="1:14" s="98" customFormat="1" x14ac:dyDescent="0.2">
      <c r="A78" s="100"/>
      <c r="B78" s="101"/>
      <c r="C78" s="121">
        <v>44399</v>
      </c>
      <c r="D78" s="56">
        <v>3</v>
      </c>
      <c r="E78" s="33">
        <v>362.39</v>
      </c>
      <c r="F78" s="25"/>
      <c r="G78" s="21">
        <v>307.76</v>
      </c>
      <c r="H78" s="105"/>
      <c r="I78" s="51"/>
      <c r="J78" s="48"/>
      <c r="K78" s="51"/>
      <c r="L78" s="48"/>
      <c r="N78" s="99"/>
    </row>
    <row r="79" spans="1:14" s="98" customFormat="1" x14ac:dyDescent="0.2">
      <c r="A79" s="100"/>
      <c r="B79" s="101"/>
      <c r="C79" s="121">
        <v>44407</v>
      </c>
      <c r="D79" s="56">
        <v>2</v>
      </c>
      <c r="E79" s="33">
        <v>234.05</v>
      </c>
      <c r="F79" s="25"/>
      <c r="G79" s="21">
        <v>196.83</v>
      </c>
      <c r="H79" s="105"/>
      <c r="I79" s="51"/>
      <c r="J79" s="48"/>
      <c r="K79" s="51"/>
      <c r="L79" s="48"/>
      <c r="N79" s="99"/>
    </row>
    <row r="80" spans="1:14" s="98" customFormat="1" x14ac:dyDescent="0.2">
      <c r="A80" s="100"/>
      <c r="B80" s="101"/>
      <c r="C80" s="121">
        <v>44407</v>
      </c>
      <c r="D80" s="56">
        <v>2</v>
      </c>
      <c r="E80" s="33">
        <v>237.36</v>
      </c>
      <c r="F80" s="25"/>
      <c r="G80" s="21">
        <v>199.61</v>
      </c>
      <c r="H80" s="105"/>
      <c r="I80" s="51"/>
      <c r="J80" s="48"/>
      <c r="K80" s="51"/>
      <c r="L80" s="48"/>
      <c r="N80" s="99"/>
    </row>
    <row r="81" spans="1:14" s="98" customFormat="1" x14ac:dyDescent="0.2">
      <c r="A81" s="100"/>
      <c r="B81" s="101"/>
      <c r="C81" s="121">
        <v>44407</v>
      </c>
      <c r="D81" s="56">
        <v>8</v>
      </c>
      <c r="E81" s="33">
        <v>958.6</v>
      </c>
      <c r="F81" s="25"/>
      <c r="G81" s="21">
        <v>806.16</v>
      </c>
      <c r="H81" s="105"/>
      <c r="I81" s="51"/>
      <c r="J81" s="48"/>
      <c r="K81" s="51"/>
      <c r="L81" s="48"/>
      <c r="N81" s="99"/>
    </row>
    <row r="82" spans="1:14" s="98" customFormat="1" x14ac:dyDescent="0.2">
      <c r="A82" s="100"/>
      <c r="B82" s="101"/>
      <c r="C82" s="121">
        <v>44410</v>
      </c>
      <c r="D82" s="56">
        <v>4</v>
      </c>
      <c r="E82" s="33">
        <v>480.82</v>
      </c>
      <c r="F82" s="25"/>
      <c r="G82" s="21">
        <v>404.53</v>
      </c>
      <c r="H82" s="105"/>
      <c r="I82" s="51"/>
      <c r="J82" s="48"/>
      <c r="K82" s="51"/>
      <c r="L82" s="48"/>
      <c r="N82" s="99"/>
    </row>
    <row r="83" spans="1:14" s="98" customFormat="1" x14ac:dyDescent="0.2">
      <c r="A83" s="100"/>
      <c r="B83" s="101"/>
      <c r="C83" s="121">
        <v>44419</v>
      </c>
      <c r="D83" s="56">
        <v>12</v>
      </c>
      <c r="E83" s="33">
        <v>1430.02</v>
      </c>
      <c r="F83" s="25"/>
      <c r="G83" s="21">
        <v>1220.3599999999999</v>
      </c>
      <c r="H83" s="105"/>
      <c r="I83" s="51"/>
      <c r="J83" s="48"/>
      <c r="K83" s="51"/>
      <c r="L83" s="48"/>
      <c r="N83" s="99"/>
    </row>
    <row r="84" spans="1:14" s="98" customFormat="1" x14ac:dyDescent="0.2">
      <c r="A84" s="100"/>
      <c r="B84" s="101"/>
      <c r="C84" s="121">
        <v>44419</v>
      </c>
      <c r="D84" s="56">
        <v>5</v>
      </c>
      <c r="E84" s="33">
        <v>596.42999999999995</v>
      </c>
      <c r="F84" s="25"/>
      <c r="G84" s="21">
        <v>508.99</v>
      </c>
      <c r="H84" s="105"/>
      <c r="I84" s="51"/>
      <c r="J84" s="48"/>
      <c r="K84" s="51"/>
      <c r="L84" s="48"/>
      <c r="N84" s="99"/>
    </row>
    <row r="85" spans="1:14" s="98" customFormat="1" x14ac:dyDescent="0.2">
      <c r="A85" s="100"/>
      <c r="B85" s="101"/>
      <c r="C85" s="121">
        <v>44419</v>
      </c>
      <c r="D85" s="56">
        <v>2</v>
      </c>
      <c r="E85" s="33">
        <v>236.88</v>
      </c>
      <c r="F85" s="25"/>
      <c r="G85" s="21">
        <v>202.15</v>
      </c>
      <c r="H85" s="105"/>
      <c r="I85" s="51"/>
      <c r="J85" s="48"/>
      <c r="K85" s="51"/>
      <c r="L85" s="48"/>
      <c r="N85" s="99"/>
    </row>
    <row r="86" spans="1:14" s="98" customFormat="1" x14ac:dyDescent="0.2">
      <c r="A86" s="100"/>
      <c r="B86" s="101"/>
      <c r="C86" s="121">
        <v>44420</v>
      </c>
      <c r="D86" s="56">
        <v>1</v>
      </c>
      <c r="E86" s="33">
        <v>122.59</v>
      </c>
      <c r="F86" s="25"/>
      <c r="G86" s="21">
        <v>104.43</v>
      </c>
      <c r="H86" s="105"/>
      <c r="I86" s="51"/>
      <c r="J86" s="48"/>
      <c r="K86" s="51"/>
      <c r="L86" s="48"/>
      <c r="N86" s="99"/>
    </row>
    <row r="87" spans="1:14" s="98" customFormat="1" x14ac:dyDescent="0.2">
      <c r="A87" s="100"/>
      <c r="B87" s="101"/>
      <c r="C87" s="121">
        <v>44420</v>
      </c>
      <c r="D87" s="56">
        <v>8</v>
      </c>
      <c r="E87" s="33">
        <v>977.71</v>
      </c>
      <c r="F87" s="25"/>
      <c r="G87" s="21">
        <v>832.87</v>
      </c>
      <c r="H87" s="105"/>
      <c r="I87" s="51"/>
      <c r="J87" s="48"/>
      <c r="K87" s="51"/>
      <c r="L87" s="48"/>
      <c r="N87" s="99"/>
    </row>
    <row r="88" spans="1:14" s="98" customFormat="1" x14ac:dyDescent="0.2">
      <c r="A88" s="100"/>
      <c r="B88" s="101"/>
      <c r="C88" s="121">
        <v>44455</v>
      </c>
      <c r="D88" s="56">
        <v>11</v>
      </c>
      <c r="E88" s="33">
        <v>1205.18</v>
      </c>
      <c r="F88" s="25"/>
      <c r="G88" s="21">
        <v>1024.55</v>
      </c>
      <c r="H88" s="105"/>
      <c r="I88" s="51"/>
      <c r="J88" s="48"/>
      <c r="K88" s="51"/>
      <c r="L88" s="48"/>
      <c r="N88" s="99"/>
    </row>
    <row r="89" spans="1:14" s="98" customFormat="1" x14ac:dyDescent="0.2">
      <c r="A89" s="100"/>
      <c r="B89" s="101"/>
      <c r="C89" s="121">
        <v>44455</v>
      </c>
      <c r="D89" s="56">
        <v>2</v>
      </c>
      <c r="E89" s="33">
        <v>219.07</v>
      </c>
      <c r="F89" s="25"/>
      <c r="G89" s="21">
        <v>186.24</v>
      </c>
      <c r="H89" s="105"/>
      <c r="I89" s="51"/>
      <c r="J89" s="48"/>
      <c r="K89" s="51"/>
      <c r="L89" s="48"/>
      <c r="N89" s="99"/>
    </row>
    <row r="90" spans="1:14" s="98" customFormat="1" x14ac:dyDescent="0.2">
      <c r="A90" s="100"/>
      <c r="B90" s="101"/>
      <c r="C90" s="121">
        <v>44455</v>
      </c>
      <c r="D90" s="56">
        <v>5</v>
      </c>
      <c r="E90" s="33">
        <v>551.04</v>
      </c>
      <c r="F90" s="25"/>
      <c r="G90" s="21">
        <v>468.45</v>
      </c>
      <c r="H90" s="105"/>
      <c r="I90" s="51"/>
      <c r="J90" s="48"/>
      <c r="K90" s="51"/>
      <c r="L90" s="48"/>
      <c r="N90" s="99"/>
    </row>
    <row r="91" spans="1:14" s="98" customFormat="1" x14ac:dyDescent="0.2">
      <c r="A91" s="100"/>
      <c r="B91" s="101"/>
      <c r="C91" s="121">
        <v>44456</v>
      </c>
      <c r="D91" s="56">
        <v>4</v>
      </c>
      <c r="E91" s="33">
        <v>437.79</v>
      </c>
      <c r="F91" s="25"/>
      <c r="G91" s="21">
        <v>371.64</v>
      </c>
      <c r="H91" s="105"/>
      <c r="I91" s="51"/>
      <c r="J91" s="48"/>
      <c r="K91" s="51"/>
      <c r="L91" s="48"/>
      <c r="N91" s="99"/>
    </row>
    <row r="92" spans="1:14" s="98" customFormat="1" x14ac:dyDescent="0.2">
      <c r="A92" s="100"/>
      <c r="B92" s="101"/>
      <c r="C92" s="121">
        <v>44456</v>
      </c>
      <c r="D92" s="56">
        <v>5</v>
      </c>
      <c r="E92" s="33">
        <v>547.39</v>
      </c>
      <c r="F92" s="25"/>
      <c r="G92" s="21">
        <v>464.68</v>
      </c>
      <c r="H92" s="105"/>
      <c r="I92" s="51"/>
      <c r="J92" s="48"/>
      <c r="K92" s="51"/>
      <c r="L92" s="48"/>
      <c r="N92" s="99"/>
    </row>
    <row r="93" spans="1:14" s="98" customFormat="1" x14ac:dyDescent="0.2">
      <c r="A93" s="100"/>
      <c r="B93" s="101"/>
      <c r="C93" s="121">
        <v>44461</v>
      </c>
      <c r="D93" s="56">
        <v>4</v>
      </c>
      <c r="E93" s="33">
        <v>413.96</v>
      </c>
      <c r="F93" s="25"/>
      <c r="G93" s="21">
        <v>352.94</v>
      </c>
      <c r="H93" s="105"/>
      <c r="I93" s="51"/>
      <c r="J93" s="48"/>
      <c r="K93" s="51"/>
      <c r="L93" s="48"/>
      <c r="N93" s="99"/>
    </row>
    <row r="94" spans="1:14" s="98" customFormat="1" x14ac:dyDescent="0.2">
      <c r="A94" s="100"/>
      <c r="B94" s="101"/>
      <c r="C94" s="121">
        <v>44461</v>
      </c>
      <c r="D94" s="56">
        <v>8</v>
      </c>
      <c r="E94" s="33">
        <v>824.27</v>
      </c>
      <c r="F94" s="25"/>
      <c r="G94" s="21">
        <v>702.76</v>
      </c>
      <c r="H94" s="105"/>
      <c r="I94" s="51"/>
      <c r="J94" s="48"/>
      <c r="K94" s="51"/>
      <c r="L94" s="48"/>
      <c r="N94" s="99"/>
    </row>
    <row r="95" spans="1:14" s="98" customFormat="1" x14ac:dyDescent="0.2">
      <c r="A95" s="100"/>
      <c r="B95" s="101"/>
      <c r="C95" s="121">
        <v>44461</v>
      </c>
      <c r="D95" s="56">
        <v>2</v>
      </c>
      <c r="E95" s="33">
        <v>206.98</v>
      </c>
      <c r="F95" s="25"/>
      <c r="G95" s="21">
        <v>176.47</v>
      </c>
      <c r="H95" s="105"/>
      <c r="I95" s="51"/>
      <c r="J95" s="48"/>
      <c r="K95" s="51"/>
      <c r="L95" s="48"/>
      <c r="N95" s="99"/>
    </row>
    <row r="96" spans="1:14" s="98" customFormat="1" x14ac:dyDescent="0.2">
      <c r="A96" s="100"/>
      <c r="B96" s="101"/>
      <c r="C96" s="121">
        <v>44461</v>
      </c>
      <c r="D96" s="56">
        <v>6</v>
      </c>
      <c r="E96" s="33">
        <v>616.6</v>
      </c>
      <c r="F96" s="25"/>
      <c r="G96" s="21">
        <v>525.71</v>
      </c>
      <c r="H96" s="105"/>
      <c r="I96" s="51"/>
      <c r="J96" s="48"/>
      <c r="K96" s="51"/>
      <c r="L96" s="48"/>
      <c r="N96" s="99"/>
    </row>
    <row r="97" spans="1:14" s="98" customFormat="1" x14ac:dyDescent="0.2">
      <c r="A97" s="100"/>
      <c r="B97" s="101"/>
      <c r="C97" s="121">
        <v>44461</v>
      </c>
      <c r="D97" s="56">
        <v>2</v>
      </c>
      <c r="E97" s="33">
        <v>210.1</v>
      </c>
      <c r="F97" s="25"/>
      <c r="G97" s="21">
        <v>179.3</v>
      </c>
      <c r="H97" s="105"/>
      <c r="I97" s="51"/>
      <c r="J97" s="48"/>
      <c r="K97" s="51"/>
      <c r="L97" s="48"/>
      <c r="N97" s="99"/>
    </row>
    <row r="98" spans="1:14" s="98" customFormat="1" x14ac:dyDescent="0.2">
      <c r="A98" s="100"/>
      <c r="B98" s="101"/>
      <c r="C98" s="121">
        <v>44462</v>
      </c>
      <c r="D98" s="56">
        <v>1</v>
      </c>
      <c r="E98" s="23">
        <v>105.8</v>
      </c>
      <c r="F98" s="25"/>
      <c r="G98" s="21">
        <v>90.31</v>
      </c>
      <c r="H98" s="105"/>
      <c r="I98" s="51"/>
      <c r="J98" s="48"/>
      <c r="K98" s="51"/>
      <c r="L98" s="48"/>
      <c r="N98" s="99"/>
    </row>
    <row r="99" spans="1:14" s="98" customFormat="1" x14ac:dyDescent="0.2">
      <c r="A99" s="100"/>
      <c r="B99" s="101"/>
      <c r="C99" s="87" t="s">
        <v>21</v>
      </c>
      <c r="D99" s="143">
        <f>SUM(D65:D98)</f>
        <v>200</v>
      </c>
      <c r="E99" s="88">
        <f>SUM(E65:E98)</f>
        <v>24456.589999999993</v>
      </c>
      <c r="F99" s="89"/>
      <c r="G99" s="90">
        <f>SUM(G65:G98)</f>
        <v>20472.490000000002</v>
      </c>
      <c r="H99" s="105"/>
      <c r="I99" s="51"/>
      <c r="J99" s="48"/>
      <c r="K99" s="51"/>
      <c r="L99" s="48"/>
      <c r="N99" s="99"/>
    </row>
    <row r="100" spans="1:14" s="98" customFormat="1" x14ac:dyDescent="0.2">
      <c r="A100" s="100"/>
      <c r="B100" s="101"/>
      <c r="C100" s="101"/>
      <c r="D100" s="59"/>
      <c r="E100" s="22"/>
      <c r="F100" s="29" t="s">
        <v>22</v>
      </c>
      <c r="G100" s="26">
        <f>+G101-G99</f>
        <v>1120.8262634645871</v>
      </c>
      <c r="H100" s="105"/>
      <c r="I100" s="51"/>
      <c r="J100" s="48"/>
      <c r="K100" s="51"/>
      <c r="L100" s="48"/>
      <c r="N100" s="99"/>
    </row>
    <row r="101" spans="1:14" s="98" customFormat="1" ht="15" thickBot="1" x14ac:dyDescent="0.25">
      <c r="A101" s="111"/>
      <c r="B101" s="112"/>
      <c r="C101" s="131" t="s">
        <v>21</v>
      </c>
      <c r="D101" s="142">
        <f>+D99</f>
        <v>200</v>
      </c>
      <c r="E101" s="132">
        <f>+E99</f>
        <v>24456.589999999993</v>
      </c>
      <c r="F101" s="133"/>
      <c r="G101" s="130">
        <f>+E101/C1</f>
        <v>21593.316263464589</v>
      </c>
      <c r="H101" s="117"/>
      <c r="I101" s="118"/>
      <c r="J101" s="119"/>
      <c r="K101" s="118"/>
      <c r="L101" s="119"/>
      <c r="N101" s="99"/>
    </row>
  </sheetData>
  <mergeCells count="11">
    <mergeCell ref="I7:I8"/>
    <mergeCell ref="J7:J8"/>
    <mergeCell ref="A5:L5"/>
    <mergeCell ref="A6:L6"/>
    <mergeCell ref="A7:A8"/>
    <mergeCell ref="B7:B8"/>
    <mergeCell ref="C7:C8"/>
    <mergeCell ref="D7:D8"/>
    <mergeCell ref="F7:F8"/>
    <mergeCell ref="G7:G8"/>
    <mergeCell ref="H7:H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9129A-1460-417D-A76B-7AEB1C81DD76}">
  <dimension ref="A3:I584"/>
  <sheetViews>
    <sheetView workbookViewId="0">
      <selection activeCell="C31" sqref="C31"/>
    </sheetView>
  </sheetViews>
  <sheetFormatPr baseColWidth="10" defaultRowHeight="15" x14ac:dyDescent="0.25"/>
  <cols>
    <col min="1" max="1" width="17" customWidth="1"/>
    <col min="2" max="2" width="5" customWidth="1"/>
    <col min="3" max="3" width="18" customWidth="1"/>
    <col min="4" max="4" width="9.85546875" bestFit="1" customWidth="1"/>
    <col min="5" max="5" width="20.7109375" bestFit="1" customWidth="1"/>
    <col min="6" max="7" width="14.42578125" customWidth="1"/>
    <col min="8" max="8" width="17.5703125" bestFit="1" customWidth="1"/>
    <col min="9" max="9" width="16" customWidth="1"/>
    <col min="248" max="248" width="16" customWidth="1"/>
    <col min="249" max="249" width="14" customWidth="1"/>
    <col min="250" max="250" width="5" customWidth="1"/>
    <col min="251" max="251" width="18" customWidth="1"/>
    <col min="252" max="253" width="35" customWidth="1"/>
    <col min="254" max="255" width="14.42578125" customWidth="1"/>
    <col min="256" max="256" width="16" customWidth="1"/>
    <col min="257" max="257" width="14.42578125" customWidth="1"/>
    <col min="258" max="258" width="16" customWidth="1"/>
    <col min="259" max="259" width="15" customWidth="1"/>
    <col min="504" max="504" width="16" customWidth="1"/>
    <col min="505" max="505" width="14" customWidth="1"/>
    <col min="506" max="506" width="5" customWidth="1"/>
    <col min="507" max="507" width="18" customWidth="1"/>
    <col min="508" max="509" width="35" customWidth="1"/>
    <col min="510" max="511" width="14.42578125" customWidth="1"/>
    <col min="512" max="512" width="16" customWidth="1"/>
    <col min="513" max="513" width="14.42578125" customWidth="1"/>
    <col min="514" max="514" width="16" customWidth="1"/>
    <col min="515" max="515" width="15" customWidth="1"/>
    <col min="760" max="760" width="16" customWidth="1"/>
    <col min="761" max="761" width="14" customWidth="1"/>
    <col min="762" max="762" width="5" customWidth="1"/>
    <col min="763" max="763" width="18" customWidth="1"/>
    <col min="764" max="765" width="35" customWidth="1"/>
    <col min="766" max="767" width="14.42578125" customWidth="1"/>
    <col min="768" max="768" width="16" customWidth="1"/>
    <col min="769" max="769" width="14.42578125" customWidth="1"/>
    <col min="770" max="770" width="16" customWidth="1"/>
    <col min="771" max="771" width="15" customWidth="1"/>
    <col min="1016" max="1016" width="16" customWidth="1"/>
    <col min="1017" max="1017" width="14" customWidth="1"/>
    <col min="1018" max="1018" width="5" customWidth="1"/>
    <col min="1019" max="1019" width="18" customWidth="1"/>
    <col min="1020" max="1021" width="35" customWidth="1"/>
    <col min="1022" max="1023" width="14.42578125" customWidth="1"/>
    <col min="1024" max="1024" width="16" customWidth="1"/>
    <col min="1025" max="1025" width="14.42578125" customWidth="1"/>
    <col min="1026" max="1026" width="16" customWidth="1"/>
    <col min="1027" max="1027" width="15" customWidth="1"/>
    <col min="1272" max="1272" width="16" customWidth="1"/>
    <col min="1273" max="1273" width="14" customWidth="1"/>
    <col min="1274" max="1274" width="5" customWidth="1"/>
    <col min="1275" max="1275" width="18" customWidth="1"/>
    <col min="1276" max="1277" width="35" customWidth="1"/>
    <col min="1278" max="1279" width="14.42578125" customWidth="1"/>
    <col min="1280" max="1280" width="16" customWidth="1"/>
    <col min="1281" max="1281" width="14.42578125" customWidth="1"/>
    <col min="1282" max="1282" width="16" customWidth="1"/>
    <col min="1283" max="1283" width="15" customWidth="1"/>
    <col min="1528" max="1528" width="16" customWidth="1"/>
    <col min="1529" max="1529" width="14" customWidth="1"/>
    <col min="1530" max="1530" width="5" customWidth="1"/>
    <col min="1531" max="1531" width="18" customWidth="1"/>
    <col min="1532" max="1533" width="35" customWidth="1"/>
    <col min="1534" max="1535" width="14.42578125" customWidth="1"/>
    <col min="1536" max="1536" width="16" customWidth="1"/>
    <col min="1537" max="1537" width="14.42578125" customWidth="1"/>
    <col min="1538" max="1538" width="16" customWidth="1"/>
    <col min="1539" max="1539" width="15" customWidth="1"/>
    <col min="1784" max="1784" width="16" customWidth="1"/>
    <col min="1785" max="1785" width="14" customWidth="1"/>
    <col min="1786" max="1786" width="5" customWidth="1"/>
    <col min="1787" max="1787" width="18" customWidth="1"/>
    <col min="1788" max="1789" width="35" customWidth="1"/>
    <col min="1790" max="1791" width="14.42578125" customWidth="1"/>
    <col min="1792" max="1792" width="16" customWidth="1"/>
    <col min="1793" max="1793" width="14.42578125" customWidth="1"/>
    <col min="1794" max="1794" width="16" customWidth="1"/>
    <col min="1795" max="1795" width="15" customWidth="1"/>
    <col min="2040" max="2040" width="16" customWidth="1"/>
    <col min="2041" max="2041" width="14" customWidth="1"/>
    <col min="2042" max="2042" width="5" customWidth="1"/>
    <col min="2043" max="2043" width="18" customWidth="1"/>
    <col min="2044" max="2045" width="35" customWidth="1"/>
    <col min="2046" max="2047" width="14.42578125" customWidth="1"/>
    <col min="2048" max="2048" width="16" customWidth="1"/>
    <col min="2049" max="2049" width="14.42578125" customWidth="1"/>
    <col min="2050" max="2050" width="16" customWidth="1"/>
    <col min="2051" max="2051" width="15" customWidth="1"/>
    <col min="2296" max="2296" width="16" customWidth="1"/>
    <col min="2297" max="2297" width="14" customWidth="1"/>
    <col min="2298" max="2298" width="5" customWidth="1"/>
    <col min="2299" max="2299" width="18" customWidth="1"/>
    <col min="2300" max="2301" width="35" customWidth="1"/>
    <col min="2302" max="2303" width="14.42578125" customWidth="1"/>
    <col min="2304" max="2304" width="16" customWidth="1"/>
    <col min="2305" max="2305" width="14.42578125" customWidth="1"/>
    <col min="2306" max="2306" width="16" customWidth="1"/>
    <col min="2307" max="2307" width="15" customWidth="1"/>
    <col min="2552" max="2552" width="16" customWidth="1"/>
    <col min="2553" max="2553" width="14" customWidth="1"/>
    <col min="2554" max="2554" width="5" customWidth="1"/>
    <col min="2555" max="2555" width="18" customWidth="1"/>
    <col min="2556" max="2557" width="35" customWidth="1"/>
    <col min="2558" max="2559" width="14.42578125" customWidth="1"/>
    <col min="2560" max="2560" width="16" customWidth="1"/>
    <col min="2561" max="2561" width="14.42578125" customWidth="1"/>
    <col min="2562" max="2562" width="16" customWidth="1"/>
    <col min="2563" max="2563" width="15" customWidth="1"/>
    <col min="2808" max="2808" width="16" customWidth="1"/>
    <col min="2809" max="2809" width="14" customWidth="1"/>
    <col min="2810" max="2810" width="5" customWidth="1"/>
    <col min="2811" max="2811" width="18" customWidth="1"/>
    <col min="2812" max="2813" width="35" customWidth="1"/>
    <col min="2814" max="2815" width="14.42578125" customWidth="1"/>
    <col min="2816" max="2816" width="16" customWidth="1"/>
    <col min="2817" max="2817" width="14.42578125" customWidth="1"/>
    <col min="2818" max="2818" width="16" customWidth="1"/>
    <col min="2819" max="2819" width="15" customWidth="1"/>
    <col min="3064" max="3064" width="16" customWidth="1"/>
    <col min="3065" max="3065" width="14" customWidth="1"/>
    <col min="3066" max="3066" width="5" customWidth="1"/>
    <col min="3067" max="3067" width="18" customWidth="1"/>
    <col min="3068" max="3069" width="35" customWidth="1"/>
    <col min="3070" max="3071" width="14.42578125" customWidth="1"/>
    <col min="3072" max="3072" width="16" customWidth="1"/>
    <col min="3073" max="3073" width="14.42578125" customWidth="1"/>
    <col min="3074" max="3074" width="16" customWidth="1"/>
    <col min="3075" max="3075" width="15" customWidth="1"/>
    <col min="3320" max="3320" width="16" customWidth="1"/>
    <col min="3321" max="3321" width="14" customWidth="1"/>
    <col min="3322" max="3322" width="5" customWidth="1"/>
    <col min="3323" max="3323" width="18" customWidth="1"/>
    <col min="3324" max="3325" width="35" customWidth="1"/>
    <col min="3326" max="3327" width="14.42578125" customWidth="1"/>
    <col min="3328" max="3328" width="16" customWidth="1"/>
    <col min="3329" max="3329" width="14.42578125" customWidth="1"/>
    <col min="3330" max="3330" width="16" customWidth="1"/>
    <col min="3331" max="3331" width="15" customWidth="1"/>
    <col min="3576" max="3576" width="16" customWidth="1"/>
    <col min="3577" max="3577" width="14" customWidth="1"/>
    <col min="3578" max="3578" width="5" customWidth="1"/>
    <col min="3579" max="3579" width="18" customWidth="1"/>
    <col min="3580" max="3581" width="35" customWidth="1"/>
    <col min="3582" max="3583" width="14.42578125" customWidth="1"/>
    <col min="3584" max="3584" width="16" customWidth="1"/>
    <col min="3585" max="3585" width="14.42578125" customWidth="1"/>
    <col min="3586" max="3586" width="16" customWidth="1"/>
    <col min="3587" max="3587" width="15" customWidth="1"/>
    <col min="3832" max="3832" width="16" customWidth="1"/>
    <col min="3833" max="3833" width="14" customWidth="1"/>
    <col min="3834" max="3834" width="5" customWidth="1"/>
    <col min="3835" max="3835" width="18" customWidth="1"/>
    <col min="3836" max="3837" width="35" customWidth="1"/>
    <col min="3838" max="3839" width="14.42578125" customWidth="1"/>
    <col min="3840" max="3840" width="16" customWidth="1"/>
    <col min="3841" max="3841" width="14.42578125" customWidth="1"/>
    <col min="3842" max="3842" width="16" customWidth="1"/>
    <col min="3843" max="3843" width="15" customWidth="1"/>
    <col min="4088" max="4088" width="16" customWidth="1"/>
    <col min="4089" max="4089" width="14" customWidth="1"/>
    <col min="4090" max="4090" width="5" customWidth="1"/>
    <col min="4091" max="4091" width="18" customWidth="1"/>
    <col min="4092" max="4093" width="35" customWidth="1"/>
    <col min="4094" max="4095" width="14.42578125" customWidth="1"/>
    <col min="4096" max="4096" width="16" customWidth="1"/>
    <col min="4097" max="4097" width="14.42578125" customWidth="1"/>
    <col min="4098" max="4098" width="16" customWidth="1"/>
    <col min="4099" max="4099" width="15" customWidth="1"/>
    <col min="4344" max="4344" width="16" customWidth="1"/>
    <col min="4345" max="4345" width="14" customWidth="1"/>
    <col min="4346" max="4346" width="5" customWidth="1"/>
    <col min="4347" max="4347" width="18" customWidth="1"/>
    <col min="4348" max="4349" width="35" customWidth="1"/>
    <col min="4350" max="4351" width="14.42578125" customWidth="1"/>
    <col min="4352" max="4352" width="16" customWidth="1"/>
    <col min="4353" max="4353" width="14.42578125" customWidth="1"/>
    <col min="4354" max="4354" width="16" customWidth="1"/>
    <col min="4355" max="4355" width="15" customWidth="1"/>
    <col min="4600" max="4600" width="16" customWidth="1"/>
    <col min="4601" max="4601" width="14" customWidth="1"/>
    <col min="4602" max="4602" width="5" customWidth="1"/>
    <col min="4603" max="4603" width="18" customWidth="1"/>
    <col min="4604" max="4605" width="35" customWidth="1"/>
    <col min="4606" max="4607" width="14.42578125" customWidth="1"/>
    <col min="4608" max="4608" width="16" customWidth="1"/>
    <col min="4609" max="4609" width="14.42578125" customWidth="1"/>
    <col min="4610" max="4610" width="16" customWidth="1"/>
    <col min="4611" max="4611" width="15" customWidth="1"/>
    <col min="4856" max="4856" width="16" customWidth="1"/>
    <col min="4857" max="4857" width="14" customWidth="1"/>
    <col min="4858" max="4858" width="5" customWidth="1"/>
    <col min="4859" max="4859" width="18" customWidth="1"/>
    <col min="4860" max="4861" width="35" customWidth="1"/>
    <col min="4862" max="4863" width="14.42578125" customWidth="1"/>
    <col min="4864" max="4864" width="16" customWidth="1"/>
    <col min="4865" max="4865" width="14.42578125" customWidth="1"/>
    <col min="4866" max="4866" width="16" customWidth="1"/>
    <col min="4867" max="4867" width="15" customWidth="1"/>
    <col min="5112" max="5112" width="16" customWidth="1"/>
    <col min="5113" max="5113" width="14" customWidth="1"/>
    <col min="5114" max="5114" width="5" customWidth="1"/>
    <col min="5115" max="5115" width="18" customWidth="1"/>
    <col min="5116" max="5117" width="35" customWidth="1"/>
    <col min="5118" max="5119" width="14.42578125" customWidth="1"/>
    <col min="5120" max="5120" width="16" customWidth="1"/>
    <col min="5121" max="5121" width="14.42578125" customWidth="1"/>
    <col min="5122" max="5122" width="16" customWidth="1"/>
    <col min="5123" max="5123" width="15" customWidth="1"/>
    <col min="5368" max="5368" width="16" customWidth="1"/>
    <col min="5369" max="5369" width="14" customWidth="1"/>
    <col min="5370" max="5370" width="5" customWidth="1"/>
    <col min="5371" max="5371" width="18" customWidth="1"/>
    <col min="5372" max="5373" width="35" customWidth="1"/>
    <col min="5374" max="5375" width="14.42578125" customWidth="1"/>
    <col min="5376" max="5376" width="16" customWidth="1"/>
    <col min="5377" max="5377" width="14.42578125" customWidth="1"/>
    <col min="5378" max="5378" width="16" customWidth="1"/>
    <col min="5379" max="5379" width="15" customWidth="1"/>
    <col min="5624" max="5624" width="16" customWidth="1"/>
    <col min="5625" max="5625" width="14" customWidth="1"/>
    <col min="5626" max="5626" width="5" customWidth="1"/>
    <col min="5627" max="5627" width="18" customWidth="1"/>
    <col min="5628" max="5629" width="35" customWidth="1"/>
    <col min="5630" max="5631" width="14.42578125" customWidth="1"/>
    <col min="5632" max="5632" width="16" customWidth="1"/>
    <col min="5633" max="5633" width="14.42578125" customWidth="1"/>
    <col min="5634" max="5634" width="16" customWidth="1"/>
    <col min="5635" max="5635" width="15" customWidth="1"/>
    <col min="5880" max="5880" width="16" customWidth="1"/>
    <col min="5881" max="5881" width="14" customWidth="1"/>
    <col min="5882" max="5882" width="5" customWidth="1"/>
    <col min="5883" max="5883" width="18" customWidth="1"/>
    <col min="5884" max="5885" width="35" customWidth="1"/>
    <col min="5886" max="5887" width="14.42578125" customWidth="1"/>
    <col min="5888" max="5888" width="16" customWidth="1"/>
    <col min="5889" max="5889" width="14.42578125" customWidth="1"/>
    <col min="5890" max="5890" width="16" customWidth="1"/>
    <col min="5891" max="5891" width="15" customWidth="1"/>
    <col min="6136" max="6136" width="16" customWidth="1"/>
    <col min="6137" max="6137" width="14" customWidth="1"/>
    <col min="6138" max="6138" width="5" customWidth="1"/>
    <col min="6139" max="6139" width="18" customWidth="1"/>
    <col min="6140" max="6141" width="35" customWidth="1"/>
    <col min="6142" max="6143" width="14.42578125" customWidth="1"/>
    <col min="6144" max="6144" width="16" customWidth="1"/>
    <col min="6145" max="6145" width="14.42578125" customWidth="1"/>
    <col min="6146" max="6146" width="16" customWidth="1"/>
    <col min="6147" max="6147" width="15" customWidth="1"/>
    <col min="6392" max="6392" width="16" customWidth="1"/>
    <col min="6393" max="6393" width="14" customWidth="1"/>
    <col min="6394" max="6394" width="5" customWidth="1"/>
    <col min="6395" max="6395" width="18" customWidth="1"/>
    <col min="6396" max="6397" width="35" customWidth="1"/>
    <col min="6398" max="6399" width="14.42578125" customWidth="1"/>
    <col min="6400" max="6400" width="16" customWidth="1"/>
    <col min="6401" max="6401" width="14.42578125" customWidth="1"/>
    <col min="6402" max="6402" width="16" customWidth="1"/>
    <col min="6403" max="6403" width="15" customWidth="1"/>
    <col min="6648" max="6648" width="16" customWidth="1"/>
    <col min="6649" max="6649" width="14" customWidth="1"/>
    <col min="6650" max="6650" width="5" customWidth="1"/>
    <col min="6651" max="6651" width="18" customWidth="1"/>
    <col min="6652" max="6653" width="35" customWidth="1"/>
    <col min="6654" max="6655" width="14.42578125" customWidth="1"/>
    <col min="6656" max="6656" width="16" customWidth="1"/>
    <col min="6657" max="6657" width="14.42578125" customWidth="1"/>
    <col min="6658" max="6658" width="16" customWidth="1"/>
    <col min="6659" max="6659" width="15" customWidth="1"/>
    <col min="6904" max="6904" width="16" customWidth="1"/>
    <col min="6905" max="6905" width="14" customWidth="1"/>
    <col min="6906" max="6906" width="5" customWidth="1"/>
    <col min="6907" max="6907" width="18" customWidth="1"/>
    <col min="6908" max="6909" width="35" customWidth="1"/>
    <col min="6910" max="6911" width="14.42578125" customWidth="1"/>
    <col min="6912" max="6912" width="16" customWidth="1"/>
    <col min="6913" max="6913" width="14.42578125" customWidth="1"/>
    <col min="6914" max="6914" width="16" customWidth="1"/>
    <col min="6915" max="6915" width="15" customWidth="1"/>
    <col min="7160" max="7160" width="16" customWidth="1"/>
    <col min="7161" max="7161" width="14" customWidth="1"/>
    <col min="7162" max="7162" width="5" customWidth="1"/>
    <col min="7163" max="7163" width="18" customWidth="1"/>
    <col min="7164" max="7165" width="35" customWidth="1"/>
    <col min="7166" max="7167" width="14.42578125" customWidth="1"/>
    <col min="7168" max="7168" width="16" customWidth="1"/>
    <col min="7169" max="7169" width="14.42578125" customWidth="1"/>
    <col min="7170" max="7170" width="16" customWidth="1"/>
    <col min="7171" max="7171" width="15" customWidth="1"/>
    <col min="7416" max="7416" width="16" customWidth="1"/>
    <col min="7417" max="7417" width="14" customWidth="1"/>
    <col min="7418" max="7418" width="5" customWidth="1"/>
    <col min="7419" max="7419" width="18" customWidth="1"/>
    <col min="7420" max="7421" width="35" customWidth="1"/>
    <col min="7422" max="7423" width="14.42578125" customWidth="1"/>
    <col min="7424" max="7424" width="16" customWidth="1"/>
    <col min="7425" max="7425" width="14.42578125" customWidth="1"/>
    <col min="7426" max="7426" width="16" customWidth="1"/>
    <col min="7427" max="7427" width="15" customWidth="1"/>
    <col min="7672" max="7672" width="16" customWidth="1"/>
    <col min="7673" max="7673" width="14" customWidth="1"/>
    <col min="7674" max="7674" width="5" customWidth="1"/>
    <col min="7675" max="7675" width="18" customWidth="1"/>
    <col min="7676" max="7677" width="35" customWidth="1"/>
    <col min="7678" max="7679" width="14.42578125" customWidth="1"/>
    <col min="7680" max="7680" width="16" customWidth="1"/>
    <col min="7681" max="7681" width="14.42578125" customWidth="1"/>
    <col min="7682" max="7682" width="16" customWidth="1"/>
    <col min="7683" max="7683" width="15" customWidth="1"/>
    <col min="7928" max="7928" width="16" customWidth="1"/>
    <col min="7929" max="7929" width="14" customWidth="1"/>
    <col min="7930" max="7930" width="5" customWidth="1"/>
    <col min="7931" max="7931" width="18" customWidth="1"/>
    <col min="7932" max="7933" width="35" customWidth="1"/>
    <col min="7934" max="7935" width="14.42578125" customWidth="1"/>
    <col min="7936" max="7936" width="16" customWidth="1"/>
    <col min="7937" max="7937" width="14.42578125" customWidth="1"/>
    <col min="7938" max="7938" width="16" customWidth="1"/>
    <col min="7939" max="7939" width="15" customWidth="1"/>
    <col min="8184" max="8184" width="16" customWidth="1"/>
    <col min="8185" max="8185" width="14" customWidth="1"/>
    <col min="8186" max="8186" width="5" customWidth="1"/>
    <col min="8187" max="8187" width="18" customWidth="1"/>
    <col min="8188" max="8189" width="35" customWidth="1"/>
    <col min="8190" max="8191" width="14.42578125" customWidth="1"/>
    <col min="8192" max="8192" width="16" customWidth="1"/>
    <col min="8193" max="8193" width="14.42578125" customWidth="1"/>
    <col min="8194" max="8194" width="16" customWidth="1"/>
    <col min="8195" max="8195" width="15" customWidth="1"/>
    <col min="8440" max="8440" width="16" customWidth="1"/>
    <col min="8441" max="8441" width="14" customWidth="1"/>
    <col min="8442" max="8442" width="5" customWidth="1"/>
    <col min="8443" max="8443" width="18" customWidth="1"/>
    <col min="8444" max="8445" width="35" customWidth="1"/>
    <col min="8446" max="8447" width="14.42578125" customWidth="1"/>
    <col min="8448" max="8448" width="16" customWidth="1"/>
    <col min="8449" max="8449" width="14.42578125" customWidth="1"/>
    <col min="8450" max="8450" width="16" customWidth="1"/>
    <col min="8451" max="8451" width="15" customWidth="1"/>
    <col min="8696" max="8696" width="16" customWidth="1"/>
    <col min="8697" max="8697" width="14" customWidth="1"/>
    <col min="8698" max="8698" width="5" customWidth="1"/>
    <col min="8699" max="8699" width="18" customWidth="1"/>
    <col min="8700" max="8701" width="35" customWidth="1"/>
    <col min="8702" max="8703" width="14.42578125" customWidth="1"/>
    <col min="8704" max="8704" width="16" customWidth="1"/>
    <col min="8705" max="8705" width="14.42578125" customWidth="1"/>
    <col min="8706" max="8706" width="16" customWidth="1"/>
    <col min="8707" max="8707" width="15" customWidth="1"/>
    <col min="8952" max="8952" width="16" customWidth="1"/>
    <col min="8953" max="8953" width="14" customWidth="1"/>
    <col min="8954" max="8954" width="5" customWidth="1"/>
    <col min="8955" max="8955" width="18" customWidth="1"/>
    <col min="8956" max="8957" width="35" customWidth="1"/>
    <col min="8958" max="8959" width="14.42578125" customWidth="1"/>
    <col min="8960" max="8960" width="16" customWidth="1"/>
    <col min="8961" max="8961" width="14.42578125" customWidth="1"/>
    <col min="8962" max="8962" width="16" customWidth="1"/>
    <col min="8963" max="8963" width="15" customWidth="1"/>
    <col min="9208" max="9208" width="16" customWidth="1"/>
    <col min="9209" max="9209" width="14" customWidth="1"/>
    <col min="9210" max="9210" width="5" customWidth="1"/>
    <col min="9211" max="9211" width="18" customWidth="1"/>
    <col min="9212" max="9213" width="35" customWidth="1"/>
    <col min="9214" max="9215" width="14.42578125" customWidth="1"/>
    <col min="9216" max="9216" width="16" customWidth="1"/>
    <col min="9217" max="9217" width="14.42578125" customWidth="1"/>
    <col min="9218" max="9218" width="16" customWidth="1"/>
    <col min="9219" max="9219" width="15" customWidth="1"/>
    <col min="9464" max="9464" width="16" customWidth="1"/>
    <col min="9465" max="9465" width="14" customWidth="1"/>
    <col min="9466" max="9466" width="5" customWidth="1"/>
    <col min="9467" max="9467" width="18" customWidth="1"/>
    <col min="9468" max="9469" width="35" customWidth="1"/>
    <col min="9470" max="9471" width="14.42578125" customWidth="1"/>
    <col min="9472" max="9472" width="16" customWidth="1"/>
    <col min="9473" max="9473" width="14.42578125" customWidth="1"/>
    <col min="9474" max="9474" width="16" customWidth="1"/>
    <col min="9475" max="9475" width="15" customWidth="1"/>
    <col min="9720" max="9720" width="16" customWidth="1"/>
    <col min="9721" max="9721" width="14" customWidth="1"/>
    <col min="9722" max="9722" width="5" customWidth="1"/>
    <col min="9723" max="9723" width="18" customWidth="1"/>
    <col min="9724" max="9725" width="35" customWidth="1"/>
    <col min="9726" max="9727" width="14.42578125" customWidth="1"/>
    <col min="9728" max="9728" width="16" customWidth="1"/>
    <col min="9729" max="9729" width="14.42578125" customWidth="1"/>
    <col min="9730" max="9730" width="16" customWidth="1"/>
    <col min="9731" max="9731" width="15" customWidth="1"/>
    <col min="9976" max="9976" width="16" customWidth="1"/>
    <col min="9977" max="9977" width="14" customWidth="1"/>
    <col min="9978" max="9978" width="5" customWidth="1"/>
    <col min="9979" max="9979" width="18" customWidth="1"/>
    <col min="9980" max="9981" width="35" customWidth="1"/>
    <col min="9982" max="9983" width="14.42578125" customWidth="1"/>
    <col min="9984" max="9984" width="16" customWidth="1"/>
    <col min="9985" max="9985" width="14.42578125" customWidth="1"/>
    <col min="9986" max="9986" width="16" customWidth="1"/>
    <col min="9987" max="9987" width="15" customWidth="1"/>
    <col min="10232" max="10232" width="16" customWidth="1"/>
    <col min="10233" max="10233" width="14" customWidth="1"/>
    <col min="10234" max="10234" width="5" customWidth="1"/>
    <col min="10235" max="10235" width="18" customWidth="1"/>
    <col min="10236" max="10237" width="35" customWidth="1"/>
    <col min="10238" max="10239" width="14.42578125" customWidth="1"/>
    <col min="10240" max="10240" width="16" customWidth="1"/>
    <col min="10241" max="10241" width="14.42578125" customWidth="1"/>
    <col min="10242" max="10242" width="16" customWidth="1"/>
    <col min="10243" max="10243" width="15" customWidth="1"/>
    <col min="10488" max="10488" width="16" customWidth="1"/>
    <col min="10489" max="10489" width="14" customWidth="1"/>
    <col min="10490" max="10490" width="5" customWidth="1"/>
    <col min="10491" max="10491" width="18" customWidth="1"/>
    <col min="10492" max="10493" width="35" customWidth="1"/>
    <col min="10494" max="10495" width="14.42578125" customWidth="1"/>
    <col min="10496" max="10496" width="16" customWidth="1"/>
    <col min="10497" max="10497" width="14.42578125" customWidth="1"/>
    <col min="10498" max="10498" width="16" customWidth="1"/>
    <col min="10499" max="10499" width="15" customWidth="1"/>
    <col min="10744" max="10744" width="16" customWidth="1"/>
    <col min="10745" max="10745" width="14" customWidth="1"/>
    <col min="10746" max="10746" width="5" customWidth="1"/>
    <col min="10747" max="10747" width="18" customWidth="1"/>
    <col min="10748" max="10749" width="35" customWidth="1"/>
    <col min="10750" max="10751" width="14.42578125" customWidth="1"/>
    <col min="10752" max="10752" width="16" customWidth="1"/>
    <col min="10753" max="10753" width="14.42578125" customWidth="1"/>
    <col min="10754" max="10754" width="16" customWidth="1"/>
    <col min="10755" max="10755" width="15" customWidth="1"/>
    <col min="11000" max="11000" width="16" customWidth="1"/>
    <col min="11001" max="11001" width="14" customWidth="1"/>
    <col min="11002" max="11002" width="5" customWidth="1"/>
    <col min="11003" max="11003" width="18" customWidth="1"/>
    <col min="11004" max="11005" width="35" customWidth="1"/>
    <col min="11006" max="11007" width="14.42578125" customWidth="1"/>
    <col min="11008" max="11008" width="16" customWidth="1"/>
    <col min="11009" max="11009" width="14.42578125" customWidth="1"/>
    <col min="11010" max="11010" width="16" customWidth="1"/>
    <col min="11011" max="11011" width="15" customWidth="1"/>
    <col min="11256" max="11256" width="16" customWidth="1"/>
    <col min="11257" max="11257" width="14" customWidth="1"/>
    <col min="11258" max="11258" width="5" customWidth="1"/>
    <col min="11259" max="11259" width="18" customWidth="1"/>
    <col min="11260" max="11261" width="35" customWidth="1"/>
    <col min="11262" max="11263" width="14.42578125" customWidth="1"/>
    <col min="11264" max="11264" width="16" customWidth="1"/>
    <col min="11265" max="11265" width="14.42578125" customWidth="1"/>
    <col min="11266" max="11266" width="16" customWidth="1"/>
    <col min="11267" max="11267" width="15" customWidth="1"/>
    <col min="11512" max="11512" width="16" customWidth="1"/>
    <col min="11513" max="11513" width="14" customWidth="1"/>
    <col min="11514" max="11514" width="5" customWidth="1"/>
    <col min="11515" max="11515" width="18" customWidth="1"/>
    <col min="11516" max="11517" width="35" customWidth="1"/>
    <col min="11518" max="11519" width="14.42578125" customWidth="1"/>
    <col min="11520" max="11520" width="16" customWidth="1"/>
    <col min="11521" max="11521" width="14.42578125" customWidth="1"/>
    <col min="11522" max="11522" width="16" customWidth="1"/>
    <col min="11523" max="11523" width="15" customWidth="1"/>
    <col min="11768" max="11768" width="16" customWidth="1"/>
    <col min="11769" max="11769" width="14" customWidth="1"/>
    <col min="11770" max="11770" width="5" customWidth="1"/>
    <col min="11771" max="11771" width="18" customWidth="1"/>
    <col min="11772" max="11773" width="35" customWidth="1"/>
    <col min="11774" max="11775" width="14.42578125" customWidth="1"/>
    <col min="11776" max="11776" width="16" customWidth="1"/>
    <col min="11777" max="11777" width="14.42578125" customWidth="1"/>
    <col min="11778" max="11778" width="16" customWidth="1"/>
    <col min="11779" max="11779" width="15" customWidth="1"/>
    <col min="12024" max="12024" width="16" customWidth="1"/>
    <col min="12025" max="12025" width="14" customWidth="1"/>
    <col min="12026" max="12026" width="5" customWidth="1"/>
    <col min="12027" max="12027" width="18" customWidth="1"/>
    <col min="12028" max="12029" width="35" customWidth="1"/>
    <col min="12030" max="12031" width="14.42578125" customWidth="1"/>
    <col min="12032" max="12032" width="16" customWidth="1"/>
    <col min="12033" max="12033" width="14.42578125" customWidth="1"/>
    <col min="12034" max="12034" width="16" customWidth="1"/>
    <col min="12035" max="12035" width="15" customWidth="1"/>
    <col min="12280" max="12280" width="16" customWidth="1"/>
    <col min="12281" max="12281" width="14" customWidth="1"/>
    <col min="12282" max="12282" width="5" customWidth="1"/>
    <col min="12283" max="12283" width="18" customWidth="1"/>
    <col min="12284" max="12285" width="35" customWidth="1"/>
    <col min="12286" max="12287" width="14.42578125" customWidth="1"/>
    <col min="12288" max="12288" width="16" customWidth="1"/>
    <col min="12289" max="12289" width="14.42578125" customWidth="1"/>
    <col min="12290" max="12290" width="16" customWidth="1"/>
    <col min="12291" max="12291" width="15" customWidth="1"/>
    <col min="12536" max="12536" width="16" customWidth="1"/>
    <col min="12537" max="12537" width="14" customWidth="1"/>
    <col min="12538" max="12538" width="5" customWidth="1"/>
    <col min="12539" max="12539" width="18" customWidth="1"/>
    <col min="12540" max="12541" width="35" customWidth="1"/>
    <col min="12542" max="12543" width="14.42578125" customWidth="1"/>
    <col min="12544" max="12544" width="16" customWidth="1"/>
    <col min="12545" max="12545" width="14.42578125" customWidth="1"/>
    <col min="12546" max="12546" width="16" customWidth="1"/>
    <col min="12547" max="12547" width="15" customWidth="1"/>
    <col min="12792" max="12792" width="16" customWidth="1"/>
    <col min="12793" max="12793" width="14" customWidth="1"/>
    <col min="12794" max="12794" width="5" customWidth="1"/>
    <col min="12795" max="12795" width="18" customWidth="1"/>
    <col min="12796" max="12797" width="35" customWidth="1"/>
    <col min="12798" max="12799" width="14.42578125" customWidth="1"/>
    <col min="12800" max="12800" width="16" customWidth="1"/>
    <col min="12801" max="12801" width="14.42578125" customWidth="1"/>
    <col min="12802" max="12802" width="16" customWidth="1"/>
    <col min="12803" max="12803" width="15" customWidth="1"/>
    <col min="13048" max="13048" width="16" customWidth="1"/>
    <col min="13049" max="13049" width="14" customWidth="1"/>
    <col min="13050" max="13050" width="5" customWidth="1"/>
    <col min="13051" max="13051" width="18" customWidth="1"/>
    <col min="13052" max="13053" width="35" customWidth="1"/>
    <col min="13054" max="13055" width="14.42578125" customWidth="1"/>
    <col min="13056" max="13056" width="16" customWidth="1"/>
    <col min="13057" max="13057" width="14.42578125" customWidth="1"/>
    <col min="13058" max="13058" width="16" customWidth="1"/>
    <col min="13059" max="13059" width="15" customWidth="1"/>
    <col min="13304" max="13304" width="16" customWidth="1"/>
    <col min="13305" max="13305" width="14" customWidth="1"/>
    <col min="13306" max="13306" width="5" customWidth="1"/>
    <col min="13307" max="13307" width="18" customWidth="1"/>
    <col min="13308" max="13309" width="35" customWidth="1"/>
    <col min="13310" max="13311" width="14.42578125" customWidth="1"/>
    <col min="13312" max="13312" width="16" customWidth="1"/>
    <col min="13313" max="13313" width="14.42578125" customWidth="1"/>
    <col min="13314" max="13314" width="16" customWidth="1"/>
    <col min="13315" max="13315" width="15" customWidth="1"/>
    <col min="13560" max="13560" width="16" customWidth="1"/>
    <col min="13561" max="13561" width="14" customWidth="1"/>
    <col min="13562" max="13562" width="5" customWidth="1"/>
    <col min="13563" max="13563" width="18" customWidth="1"/>
    <col min="13564" max="13565" width="35" customWidth="1"/>
    <col min="13566" max="13567" width="14.42578125" customWidth="1"/>
    <col min="13568" max="13568" width="16" customWidth="1"/>
    <col min="13569" max="13569" width="14.42578125" customWidth="1"/>
    <col min="13570" max="13570" width="16" customWidth="1"/>
    <col min="13571" max="13571" width="15" customWidth="1"/>
    <col min="13816" max="13816" width="16" customWidth="1"/>
    <col min="13817" max="13817" width="14" customWidth="1"/>
    <col min="13818" max="13818" width="5" customWidth="1"/>
    <col min="13819" max="13819" width="18" customWidth="1"/>
    <col min="13820" max="13821" width="35" customWidth="1"/>
    <col min="13822" max="13823" width="14.42578125" customWidth="1"/>
    <col min="13824" max="13824" width="16" customWidth="1"/>
    <col min="13825" max="13825" width="14.42578125" customWidth="1"/>
    <col min="13826" max="13826" width="16" customWidth="1"/>
    <col min="13827" max="13827" width="15" customWidth="1"/>
    <col min="14072" max="14072" width="16" customWidth="1"/>
    <col min="14073" max="14073" width="14" customWidth="1"/>
    <col min="14074" max="14074" width="5" customWidth="1"/>
    <col min="14075" max="14075" width="18" customWidth="1"/>
    <col min="14076" max="14077" width="35" customWidth="1"/>
    <col min="14078" max="14079" width="14.42578125" customWidth="1"/>
    <col min="14080" max="14080" width="16" customWidth="1"/>
    <col min="14081" max="14081" width="14.42578125" customWidth="1"/>
    <col min="14082" max="14082" width="16" customWidth="1"/>
    <col min="14083" max="14083" width="15" customWidth="1"/>
    <col min="14328" max="14328" width="16" customWidth="1"/>
    <col min="14329" max="14329" width="14" customWidth="1"/>
    <col min="14330" max="14330" width="5" customWidth="1"/>
    <col min="14331" max="14331" width="18" customWidth="1"/>
    <col min="14332" max="14333" width="35" customWidth="1"/>
    <col min="14334" max="14335" width="14.42578125" customWidth="1"/>
    <col min="14336" max="14336" width="16" customWidth="1"/>
    <col min="14337" max="14337" width="14.42578125" customWidth="1"/>
    <col min="14338" max="14338" width="16" customWidth="1"/>
    <col min="14339" max="14339" width="15" customWidth="1"/>
    <col min="14584" max="14584" width="16" customWidth="1"/>
    <col min="14585" max="14585" width="14" customWidth="1"/>
    <col min="14586" max="14586" width="5" customWidth="1"/>
    <col min="14587" max="14587" width="18" customWidth="1"/>
    <col min="14588" max="14589" width="35" customWidth="1"/>
    <col min="14590" max="14591" width="14.42578125" customWidth="1"/>
    <col min="14592" max="14592" width="16" customWidth="1"/>
    <col min="14593" max="14593" width="14.42578125" customWidth="1"/>
    <col min="14594" max="14594" width="16" customWidth="1"/>
    <col min="14595" max="14595" width="15" customWidth="1"/>
    <col min="14840" max="14840" width="16" customWidth="1"/>
    <col min="14841" max="14841" width="14" customWidth="1"/>
    <col min="14842" max="14842" width="5" customWidth="1"/>
    <col min="14843" max="14843" width="18" customWidth="1"/>
    <col min="14844" max="14845" width="35" customWidth="1"/>
    <col min="14846" max="14847" width="14.42578125" customWidth="1"/>
    <col min="14848" max="14848" width="16" customWidth="1"/>
    <col min="14849" max="14849" width="14.42578125" customWidth="1"/>
    <col min="14850" max="14850" width="16" customWidth="1"/>
    <col min="14851" max="14851" width="15" customWidth="1"/>
    <col min="15096" max="15096" width="16" customWidth="1"/>
    <col min="15097" max="15097" width="14" customWidth="1"/>
    <col min="15098" max="15098" width="5" customWidth="1"/>
    <col min="15099" max="15099" width="18" customWidth="1"/>
    <col min="15100" max="15101" width="35" customWidth="1"/>
    <col min="15102" max="15103" width="14.42578125" customWidth="1"/>
    <col min="15104" max="15104" width="16" customWidth="1"/>
    <col min="15105" max="15105" width="14.42578125" customWidth="1"/>
    <col min="15106" max="15106" width="16" customWidth="1"/>
    <col min="15107" max="15107" width="15" customWidth="1"/>
    <col min="15352" max="15352" width="16" customWidth="1"/>
    <col min="15353" max="15353" width="14" customWidth="1"/>
    <col min="15354" max="15354" width="5" customWidth="1"/>
    <col min="15355" max="15355" width="18" customWidth="1"/>
    <col min="15356" max="15357" width="35" customWidth="1"/>
    <col min="15358" max="15359" width="14.42578125" customWidth="1"/>
    <col min="15360" max="15360" width="16" customWidth="1"/>
    <col min="15361" max="15361" width="14.42578125" customWidth="1"/>
    <col min="15362" max="15362" width="16" customWidth="1"/>
    <col min="15363" max="15363" width="15" customWidth="1"/>
    <col min="15608" max="15608" width="16" customWidth="1"/>
    <col min="15609" max="15609" width="14" customWidth="1"/>
    <col min="15610" max="15610" width="5" customWidth="1"/>
    <col min="15611" max="15611" width="18" customWidth="1"/>
    <col min="15612" max="15613" width="35" customWidth="1"/>
    <col min="15614" max="15615" width="14.42578125" customWidth="1"/>
    <col min="15616" max="15616" width="16" customWidth="1"/>
    <col min="15617" max="15617" width="14.42578125" customWidth="1"/>
    <col min="15618" max="15618" width="16" customWidth="1"/>
    <col min="15619" max="15619" width="15" customWidth="1"/>
    <col min="15864" max="15864" width="16" customWidth="1"/>
    <col min="15865" max="15865" width="14" customWidth="1"/>
    <col min="15866" max="15866" width="5" customWidth="1"/>
    <col min="15867" max="15867" width="18" customWidth="1"/>
    <col min="15868" max="15869" width="35" customWidth="1"/>
    <col min="15870" max="15871" width="14.42578125" customWidth="1"/>
    <col min="15872" max="15872" width="16" customWidth="1"/>
    <col min="15873" max="15873" width="14.42578125" customWidth="1"/>
    <col min="15874" max="15874" width="16" customWidth="1"/>
    <col min="15875" max="15875" width="15" customWidth="1"/>
    <col min="16120" max="16120" width="16" customWidth="1"/>
    <col min="16121" max="16121" width="14" customWidth="1"/>
    <col min="16122" max="16122" width="5" customWidth="1"/>
    <col min="16123" max="16123" width="18" customWidth="1"/>
    <col min="16124" max="16125" width="35" customWidth="1"/>
    <col min="16126" max="16127" width="14.42578125" customWidth="1"/>
    <col min="16128" max="16128" width="16" customWidth="1"/>
    <col min="16129" max="16129" width="14.42578125" customWidth="1"/>
    <col min="16130" max="16130" width="16" customWidth="1"/>
    <col min="16131" max="16131" width="15" customWidth="1"/>
  </cols>
  <sheetData>
    <row r="3" spans="1:9" x14ac:dyDescent="0.25">
      <c r="A3" s="80" t="s">
        <v>23</v>
      </c>
      <c r="B3" s="80" t="s">
        <v>24</v>
      </c>
      <c r="C3" s="80" t="s">
        <v>25</v>
      </c>
      <c r="D3" s="80" t="s">
        <v>10</v>
      </c>
      <c r="E3" s="80" t="s">
        <v>138</v>
      </c>
      <c r="F3" s="80" t="s">
        <v>139</v>
      </c>
      <c r="G3" s="80" t="s">
        <v>140</v>
      </c>
      <c r="H3" s="80" t="s">
        <v>141</v>
      </c>
      <c r="I3" s="80" t="s">
        <v>12</v>
      </c>
    </row>
    <row r="4" spans="1:9" x14ac:dyDescent="0.25">
      <c r="A4" t="s">
        <v>26</v>
      </c>
      <c r="B4" s="81" t="s">
        <v>27</v>
      </c>
      <c r="C4" t="s">
        <v>142</v>
      </c>
      <c r="D4">
        <v>11</v>
      </c>
      <c r="E4" t="s">
        <v>28</v>
      </c>
      <c r="F4" s="82">
        <v>398</v>
      </c>
      <c r="G4" s="82">
        <v>0</v>
      </c>
      <c r="H4" s="82">
        <v>450.5</v>
      </c>
      <c r="I4" t="s">
        <v>1</v>
      </c>
    </row>
    <row r="5" spans="1:9" x14ac:dyDescent="0.25">
      <c r="A5" t="s">
        <v>26</v>
      </c>
      <c r="B5" s="81" t="s">
        <v>27</v>
      </c>
      <c r="C5" t="s">
        <v>143</v>
      </c>
      <c r="D5">
        <v>12</v>
      </c>
      <c r="E5" t="s">
        <v>28</v>
      </c>
      <c r="F5" s="82">
        <v>1474.56</v>
      </c>
      <c r="G5" s="82">
        <v>0</v>
      </c>
      <c r="H5" s="82">
        <v>1669.05</v>
      </c>
      <c r="I5" t="s">
        <v>1</v>
      </c>
    </row>
    <row r="6" spans="1:9" x14ac:dyDescent="0.25">
      <c r="A6" t="s">
        <v>26</v>
      </c>
      <c r="B6" s="81" t="s">
        <v>27</v>
      </c>
      <c r="C6" t="s">
        <v>142</v>
      </c>
      <c r="D6">
        <v>1</v>
      </c>
      <c r="E6" t="s">
        <v>28</v>
      </c>
      <c r="F6" s="82">
        <v>36.409999999999997</v>
      </c>
      <c r="G6" s="82">
        <v>0</v>
      </c>
      <c r="H6" s="82">
        <v>41.21</v>
      </c>
      <c r="I6" t="s">
        <v>1</v>
      </c>
    </row>
    <row r="7" spans="1:9" x14ac:dyDescent="0.25">
      <c r="A7" t="s">
        <v>29</v>
      </c>
      <c r="B7" s="81" t="s">
        <v>27</v>
      </c>
      <c r="C7" t="s">
        <v>142</v>
      </c>
      <c r="D7">
        <v>3</v>
      </c>
      <c r="E7" t="s">
        <v>28</v>
      </c>
      <c r="F7" s="82">
        <v>105.23</v>
      </c>
      <c r="G7" s="82">
        <v>0</v>
      </c>
      <c r="H7" s="82">
        <v>119.07</v>
      </c>
      <c r="I7" t="s">
        <v>1</v>
      </c>
    </row>
    <row r="8" spans="1:9" x14ac:dyDescent="0.25">
      <c r="A8" t="s">
        <v>29</v>
      </c>
      <c r="B8" s="81" t="s">
        <v>27</v>
      </c>
      <c r="C8" t="s">
        <v>142</v>
      </c>
      <c r="D8">
        <v>3</v>
      </c>
      <c r="E8" t="s">
        <v>28</v>
      </c>
      <c r="F8" s="82">
        <v>103.17</v>
      </c>
      <c r="G8" s="82">
        <v>0</v>
      </c>
      <c r="H8" s="82">
        <v>116.74</v>
      </c>
      <c r="I8" t="s">
        <v>1</v>
      </c>
    </row>
    <row r="9" spans="1:9" x14ac:dyDescent="0.25">
      <c r="A9" t="s">
        <v>29</v>
      </c>
      <c r="B9" s="81" t="s">
        <v>27</v>
      </c>
      <c r="C9" t="s">
        <v>142</v>
      </c>
      <c r="D9">
        <v>21</v>
      </c>
      <c r="E9" t="s">
        <v>28</v>
      </c>
      <c r="F9" s="82">
        <v>728.83</v>
      </c>
      <c r="G9" s="82">
        <v>0</v>
      </c>
      <c r="H9" s="82">
        <v>824.67</v>
      </c>
      <c r="I9" t="s">
        <v>1</v>
      </c>
    </row>
    <row r="10" spans="1:9" x14ac:dyDescent="0.25">
      <c r="A10" t="s">
        <v>30</v>
      </c>
      <c r="B10" s="81" t="s">
        <v>27</v>
      </c>
      <c r="C10" t="s">
        <v>144</v>
      </c>
      <c r="D10">
        <v>2</v>
      </c>
      <c r="E10" t="s">
        <v>31</v>
      </c>
      <c r="F10" s="82">
        <v>0</v>
      </c>
      <c r="G10" s="82">
        <v>634.21</v>
      </c>
      <c r="H10" s="82">
        <v>-716.53</v>
      </c>
      <c r="I10" t="s">
        <v>1</v>
      </c>
    </row>
    <row r="11" spans="1:9" x14ac:dyDescent="0.25">
      <c r="A11" t="s">
        <v>30</v>
      </c>
      <c r="B11" s="81" t="s">
        <v>27</v>
      </c>
      <c r="C11" t="s">
        <v>144</v>
      </c>
      <c r="D11">
        <v>7</v>
      </c>
      <c r="E11" t="s">
        <v>31</v>
      </c>
      <c r="F11" s="82">
        <v>0</v>
      </c>
      <c r="G11" s="82">
        <v>2217.4499999999998</v>
      </c>
      <c r="H11" s="82">
        <v>-2505.2800000000002</v>
      </c>
      <c r="I11" t="s">
        <v>1</v>
      </c>
    </row>
    <row r="12" spans="1:9" x14ac:dyDescent="0.25">
      <c r="A12" t="s">
        <v>30</v>
      </c>
      <c r="B12" s="81" t="s">
        <v>27</v>
      </c>
      <c r="C12" t="s">
        <v>144</v>
      </c>
      <c r="D12">
        <v>10</v>
      </c>
      <c r="E12" t="s">
        <v>31</v>
      </c>
      <c r="F12" s="82">
        <v>0</v>
      </c>
      <c r="G12" s="82">
        <v>3166.95</v>
      </c>
      <c r="H12" s="82">
        <v>-3578.02</v>
      </c>
      <c r="I12" t="s">
        <v>1</v>
      </c>
    </row>
    <row r="13" spans="1:9" x14ac:dyDescent="0.25">
      <c r="A13" t="s">
        <v>30</v>
      </c>
      <c r="B13" s="81" t="s">
        <v>27</v>
      </c>
      <c r="C13" t="s">
        <v>145</v>
      </c>
      <c r="D13">
        <v>10</v>
      </c>
      <c r="E13" t="s">
        <v>28</v>
      </c>
      <c r="F13" s="82">
        <v>665.71</v>
      </c>
      <c r="G13" s="82">
        <v>0</v>
      </c>
      <c r="H13" s="82">
        <v>752.12</v>
      </c>
      <c r="I13" t="s">
        <v>1</v>
      </c>
    </row>
    <row r="14" spans="1:9" x14ac:dyDescent="0.25">
      <c r="A14" t="s">
        <v>30</v>
      </c>
      <c r="B14" s="81" t="s">
        <v>27</v>
      </c>
      <c r="C14" t="s">
        <v>145</v>
      </c>
      <c r="D14">
        <v>12</v>
      </c>
      <c r="E14" t="s">
        <v>28</v>
      </c>
      <c r="F14" s="82">
        <v>790.95</v>
      </c>
      <c r="G14" s="82">
        <v>0</v>
      </c>
      <c r="H14" s="82">
        <v>893.61</v>
      </c>
      <c r="I14" t="s">
        <v>1</v>
      </c>
    </row>
    <row r="15" spans="1:9" x14ac:dyDescent="0.25">
      <c r="A15" t="s">
        <v>30</v>
      </c>
      <c r="B15" s="81" t="s">
        <v>27</v>
      </c>
      <c r="C15" t="s">
        <v>144</v>
      </c>
      <c r="D15">
        <v>3</v>
      </c>
      <c r="E15" t="s">
        <v>31</v>
      </c>
      <c r="F15" s="82">
        <v>0</v>
      </c>
      <c r="G15" s="82">
        <v>948.83</v>
      </c>
      <c r="H15" s="82">
        <v>-1071.99</v>
      </c>
      <c r="I15" t="s">
        <v>1</v>
      </c>
    </row>
    <row r="16" spans="1:9" x14ac:dyDescent="0.25">
      <c r="A16" t="s">
        <v>32</v>
      </c>
      <c r="B16" s="81" t="s">
        <v>27</v>
      </c>
      <c r="C16" t="s">
        <v>146</v>
      </c>
      <c r="D16">
        <v>2</v>
      </c>
      <c r="E16" t="s">
        <v>28</v>
      </c>
      <c r="F16" s="82">
        <v>672.92</v>
      </c>
      <c r="G16" s="82">
        <v>0</v>
      </c>
      <c r="H16" s="82">
        <v>771.37</v>
      </c>
      <c r="I16" t="s">
        <v>1</v>
      </c>
    </row>
    <row r="17" spans="1:9" x14ac:dyDescent="0.25">
      <c r="A17" t="s">
        <v>32</v>
      </c>
      <c r="B17" s="81" t="s">
        <v>27</v>
      </c>
      <c r="C17" t="s">
        <v>146</v>
      </c>
      <c r="D17">
        <v>1</v>
      </c>
      <c r="E17" t="s">
        <v>28</v>
      </c>
      <c r="F17" s="82">
        <v>338.1</v>
      </c>
      <c r="G17" s="82">
        <v>0</v>
      </c>
      <c r="H17" s="82">
        <v>387.56</v>
      </c>
      <c r="I17" t="s">
        <v>1</v>
      </c>
    </row>
    <row r="18" spans="1:9" x14ac:dyDescent="0.25">
      <c r="A18" t="s">
        <v>32</v>
      </c>
      <c r="B18" s="81" t="s">
        <v>27</v>
      </c>
      <c r="C18" t="s">
        <v>146</v>
      </c>
      <c r="D18">
        <v>2</v>
      </c>
      <c r="E18" t="s">
        <v>28</v>
      </c>
      <c r="F18" s="82">
        <v>677.06</v>
      </c>
      <c r="G18" s="82">
        <v>0</v>
      </c>
      <c r="H18" s="82">
        <v>776.11</v>
      </c>
      <c r="I18" t="s">
        <v>1</v>
      </c>
    </row>
    <row r="19" spans="1:9" x14ac:dyDescent="0.25">
      <c r="A19" t="s">
        <v>32</v>
      </c>
      <c r="B19" s="81" t="s">
        <v>27</v>
      </c>
      <c r="C19" t="s">
        <v>146</v>
      </c>
      <c r="D19">
        <v>6</v>
      </c>
      <c r="E19" t="s">
        <v>28</v>
      </c>
      <c r="F19" s="82">
        <v>2053.0700000000002</v>
      </c>
      <c r="G19" s="82">
        <v>0</v>
      </c>
      <c r="H19" s="82">
        <v>2353.4299999999998</v>
      </c>
      <c r="I19" t="s">
        <v>1</v>
      </c>
    </row>
    <row r="20" spans="1:9" x14ac:dyDescent="0.25">
      <c r="A20" t="s">
        <v>33</v>
      </c>
      <c r="B20" s="81" t="s">
        <v>27</v>
      </c>
      <c r="C20" t="s">
        <v>142</v>
      </c>
      <c r="D20">
        <v>2</v>
      </c>
      <c r="E20" t="s">
        <v>28</v>
      </c>
      <c r="F20" s="82">
        <v>68.89</v>
      </c>
      <c r="G20" s="82">
        <v>0</v>
      </c>
      <c r="H20" s="82">
        <v>78.86</v>
      </c>
      <c r="I20" t="s">
        <v>1</v>
      </c>
    </row>
    <row r="21" spans="1:9" x14ac:dyDescent="0.25">
      <c r="A21" t="s">
        <v>33</v>
      </c>
      <c r="B21" s="81" t="s">
        <v>27</v>
      </c>
      <c r="C21" t="s">
        <v>147</v>
      </c>
      <c r="D21">
        <v>3</v>
      </c>
      <c r="E21" t="s">
        <v>31</v>
      </c>
      <c r="F21" s="82">
        <v>0</v>
      </c>
      <c r="G21" s="82">
        <v>302.72000000000003</v>
      </c>
      <c r="H21" s="82">
        <v>-346.52</v>
      </c>
      <c r="I21" t="s">
        <v>1</v>
      </c>
    </row>
    <row r="22" spans="1:9" x14ac:dyDescent="0.25">
      <c r="A22" t="s">
        <v>33</v>
      </c>
      <c r="B22" s="81" t="s">
        <v>27</v>
      </c>
      <c r="C22" t="s">
        <v>148</v>
      </c>
      <c r="D22">
        <v>4</v>
      </c>
      <c r="E22" t="s">
        <v>31</v>
      </c>
      <c r="F22" s="82">
        <v>0</v>
      </c>
      <c r="G22" s="82">
        <v>416.69</v>
      </c>
      <c r="H22" s="82">
        <v>-476.98</v>
      </c>
      <c r="I22" t="s">
        <v>1</v>
      </c>
    </row>
    <row r="23" spans="1:9" x14ac:dyDescent="0.25">
      <c r="A23" t="s">
        <v>33</v>
      </c>
      <c r="B23" s="81" t="s">
        <v>27</v>
      </c>
      <c r="C23" t="s">
        <v>149</v>
      </c>
      <c r="D23">
        <v>2</v>
      </c>
      <c r="E23" t="s">
        <v>31</v>
      </c>
      <c r="F23" s="82">
        <v>0</v>
      </c>
      <c r="G23" s="82">
        <v>292.77999999999997</v>
      </c>
      <c r="H23" s="82">
        <v>-335.14</v>
      </c>
      <c r="I23" t="s">
        <v>1</v>
      </c>
    </row>
    <row r="24" spans="1:9" x14ac:dyDescent="0.25">
      <c r="A24" t="s">
        <v>33</v>
      </c>
      <c r="B24" s="81" t="s">
        <v>27</v>
      </c>
      <c r="C24" t="s">
        <v>143</v>
      </c>
      <c r="D24">
        <v>11</v>
      </c>
      <c r="E24" t="s">
        <v>28</v>
      </c>
      <c r="F24" s="82">
        <v>1240.81</v>
      </c>
      <c r="G24" s="82">
        <v>0</v>
      </c>
      <c r="H24" s="82">
        <v>1420.35</v>
      </c>
      <c r="I24" t="s">
        <v>1</v>
      </c>
    </row>
    <row r="25" spans="1:9" x14ac:dyDescent="0.25">
      <c r="A25" t="s">
        <v>33</v>
      </c>
      <c r="B25" s="81" t="s">
        <v>27</v>
      </c>
      <c r="C25" t="s">
        <v>150</v>
      </c>
      <c r="D25">
        <v>11</v>
      </c>
      <c r="E25" t="s">
        <v>28</v>
      </c>
      <c r="F25" s="82">
        <v>2425.83</v>
      </c>
      <c r="G25" s="82">
        <v>0</v>
      </c>
      <c r="H25" s="82">
        <v>2776.85</v>
      </c>
      <c r="I25" t="s">
        <v>1</v>
      </c>
    </row>
    <row r="26" spans="1:9" x14ac:dyDescent="0.25">
      <c r="A26" t="s">
        <v>33</v>
      </c>
      <c r="B26" s="81" t="s">
        <v>27</v>
      </c>
      <c r="C26" t="s">
        <v>151</v>
      </c>
      <c r="D26">
        <v>5</v>
      </c>
      <c r="E26" t="s">
        <v>28</v>
      </c>
      <c r="F26" s="82">
        <v>2175.54</v>
      </c>
      <c r="G26" s="82">
        <v>0</v>
      </c>
      <c r="H26" s="82">
        <v>2490.34</v>
      </c>
      <c r="I26" t="s">
        <v>1</v>
      </c>
    </row>
    <row r="27" spans="1:9" x14ac:dyDescent="0.25">
      <c r="A27" t="s">
        <v>33</v>
      </c>
      <c r="B27" s="81" t="s">
        <v>27</v>
      </c>
      <c r="C27" t="s">
        <v>149</v>
      </c>
      <c r="D27">
        <v>20</v>
      </c>
      <c r="E27" t="s">
        <v>31</v>
      </c>
      <c r="F27" s="82">
        <v>0</v>
      </c>
      <c r="G27" s="82">
        <v>2917.91</v>
      </c>
      <c r="H27" s="82">
        <v>-3340.13</v>
      </c>
      <c r="I27" t="s">
        <v>1</v>
      </c>
    </row>
    <row r="28" spans="1:9" x14ac:dyDescent="0.25">
      <c r="A28" t="s">
        <v>33</v>
      </c>
      <c r="B28" s="81" t="s">
        <v>27</v>
      </c>
      <c r="C28" t="s">
        <v>146</v>
      </c>
      <c r="D28">
        <v>11</v>
      </c>
      <c r="E28" t="s">
        <v>28</v>
      </c>
      <c r="F28" s="82">
        <v>3788.75</v>
      </c>
      <c r="G28" s="82">
        <v>0</v>
      </c>
      <c r="H28" s="82">
        <v>4336.9799999999996</v>
      </c>
      <c r="I28" t="s">
        <v>1</v>
      </c>
    </row>
    <row r="29" spans="1:9" x14ac:dyDescent="0.25">
      <c r="A29" t="s">
        <v>33</v>
      </c>
      <c r="B29" s="81" t="s">
        <v>27</v>
      </c>
      <c r="C29" t="s">
        <v>152</v>
      </c>
      <c r="D29">
        <v>11</v>
      </c>
      <c r="E29" t="s">
        <v>31</v>
      </c>
      <c r="F29" s="82">
        <v>0</v>
      </c>
      <c r="G29" s="82">
        <v>1045.58</v>
      </c>
      <c r="H29" s="82">
        <v>-1196.8800000000001</v>
      </c>
      <c r="I29" t="s">
        <v>1</v>
      </c>
    </row>
    <row r="30" spans="1:9" x14ac:dyDescent="0.25">
      <c r="A30" t="s">
        <v>33</v>
      </c>
      <c r="B30" s="81" t="s">
        <v>27</v>
      </c>
      <c r="C30" t="s">
        <v>152</v>
      </c>
      <c r="D30">
        <v>34</v>
      </c>
      <c r="E30" t="s">
        <v>31</v>
      </c>
      <c r="F30" s="82">
        <v>0</v>
      </c>
      <c r="G30" s="82">
        <v>3240.39</v>
      </c>
      <c r="H30" s="82">
        <v>-3709.27</v>
      </c>
      <c r="I30" t="s">
        <v>1</v>
      </c>
    </row>
    <row r="31" spans="1:9" x14ac:dyDescent="0.25">
      <c r="A31" t="s">
        <v>33</v>
      </c>
      <c r="B31" s="81" t="s">
        <v>27</v>
      </c>
      <c r="C31" t="s">
        <v>148</v>
      </c>
      <c r="D31">
        <v>2</v>
      </c>
      <c r="E31" t="s">
        <v>31</v>
      </c>
      <c r="F31" s="82">
        <v>0</v>
      </c>
      <c r="G31" s="82">
        <v>207.95</v>
      </c>
      <c r="H31" s="82">
        <v>-238.04</v>
      </c>
      <c r="I31" t="s">
        <v>1</v>
      </c>
    </row>
    <row r="32" spans="1:9" x14ac:dyDescent="0.25">
      <c r="A32" t="s">
        <v>33</v>
      </c>
      <c r="B32" s="81" t="s">
        <v>27</v>
      </c>
      <c r="C32" t="s">
        <v>147</v>
      </c>
      <c r="D32">
        <v>20</v>
      </c>
      <c r="E32" t="s">
        <v>31</v>
      </c>
      <c r="F32" s="82">
        <v>0</v>
      </c>
      <c r="G32" s="82">
        <v>2008.1</v>
      </c>
      <c r="H32" s="82">
        <v>-2298.67</v>
      </c>
      <c r="I32" t="s">
        <v>1</v>
      </c>
    </row>
    <row r="33" spans="1:9" x14ac:dyDescent="0.25">
      <c r="A33" t="s">
        <v>33</v>
      </c>
      <c r="B33" s="81" t="s">
        <v>27</v>
      </c>
      <c r="C33" t="s">
        <v>147</v>
      </c>
      <c r="D33">
        <v>6</v>
      </c>
      <c r="E33" t="s">
        <v>31</v>
      </c>
      <c r="F33" s="82">
        <v>0</v>
      </c>
      <c r="G33" s="82">
        <v>605.69000000000005</v>
      </c>
      <c r="H33" s="82">
        <v>-693.33</v>
      </c>
      <c r="I33" t="s">
        <v>1</v>
      </c>
    </row>
    <row r="34" spans="1:9" x14ac:dyDescent="0.25">
      <c r="A34" t="s">
        <v>33</v>
      </c>
      <c r="B34" s="81" t="s">
        <v>27</v>
      </c>
      <c r="C34" t="s">
        <v>148</v>
      </c>
      <c r="D34">
        <v>3</v>
      </c>
      <c r="E34" t="s">
        <v>31</v>
      </c>
      <c r="F34" s="82">
        <v>0</v>
      </c>
      <c r="G34" s="82">
        <v>310.93</v>
      </c>
      <c r="H34" s="82">
        <v>-355.92</v>
      </c>
      <c r="I34" t="s">
        <v>1</v>
      </c>
    </row>
    <row r="35" spans="1:9" x14ac:dyDescent="0.25">
      <c r="A35" t="s">
        <v>33</v>
      </c>
      <c r="B35" s="81" t="s">
        <v>27</v>
      </c>
      <c r="C35" t="s">
        <v>148</v>
      </c>
      <c r="D35">
        <v>16</v>
      </c>
      <c r="E35" t="s">
        <v>31</v>
      </c>
      <c r="F35" s="82">
        <v>0</v>
      </c>
      <c r="G35" s="82">
        <v>1656.7</v>
      </c>
      <c r="H35" s="82">
        <v>-1896.43</v>
      </c>
      <c r="I35" t="s">
        <v>1</v>
      </c>
    </row>
    <row r="36" spans="1:9" x14ac:dyDescent="0.25">
      <c r="A36" t="s">
        <v>33</v>
      </c>
      <c r="B36" s="81" t="s">
        <v>27</v>
      </c>
      <c r="C36" t="s">
        <v>148</v>
      </c>
      <c r="D36">
        <v>4</v>
      </c>
      <c r="E36" t="s">
        <v>31</v>
      </c>
      <c r="F36" s="82">
        <v>0</v>
      </c>
      <c r="G36" s="82">
        <v>414.16</v>
      </c>
      <c r="H36" s="82">
        <v>-474.09</v>
      </c>
      <c r="I36" t="s">
        <v>1</v>
      </c>
    </row>
    <row r="37" spans="1:9" x14ac:dyDescent="0.25">
      <c r="A37" t="s">
        <v>33</v>
      </c>
      <c r="B37" s="81" t="s">
        <v>27</v>
      </c>
      <c r="C37" t="s">
        <v>147</v>
      </c>
      <c r="D37">
        <v>2</v>
      </c>
      <c r="E37" t="s">
        <v>31</v>
      </c>
      <c r="F37" s="82">
        <v>0</v>
      </c>
      <c r="G37" s="82">
        <v>202.52</v>
      </c>
      <c r="H37" s="82">
        <v>-229.53</v>
      </c>
      <c r="I37" t="s">
        <v>1</v>
      </c>
    </row>
    <row r="38" spans="1:9" x14ac:dyDescent="0.25">
      <c r="A38" t="s">
        <v>33</v>
      </c>
      <c r="B38" s="81" t="s">
        <v>27</v>
      </c>
      <c r="C38" t="s">
        <v>142</v>
      </c>
      <c r="D38">
        <v>19</v>
      </c>
      <c r="E38" t="s">
        <v>28</v>
      </c>
      <c r="F38" s="82">
        <v>666.54</v>
      </c>
      <c r="G38" s="82">
        <v>0</v>
      </c>
      <c r="H38" s="82">
        <v>762.99</v>
      </c>
      <c r="I38" t="s">
        <v>1</v>
      </c>
    </row>
    <row r="39" spans="1:9" x14ac:dyDescent="0.25">
      <c r="A39" t="s">
        <v>33</v>
      </c>
      <c r="B39" s="81" t="s">
        <v>27</v>
      </c>
      <c r="C39" t="s">
        <v>142</v>
      </c>
      <c r="D39">
        <v>13</v>
      </c>
      <c r="E39" t="s">
        <v>28</v>
      </c>
      <c r="F39" s="82">
        <v>454.28</v>
      </c>
      <c r="G39" s="82">
        <v>0</v>
      </c>
      <c r="H39" s="82">
        <v>520.02</v>
      </c>
      <c r="I39" t="s">
        <v>1</v>
      </c>
    </row>
    <row r="40" spans="1:9" x14ac:dyDescent="0.25">
      <c r="A40" t="s">
        <v>33</v>
      </c>
      <c r="B40" s="81" t="s">
        <v>27</v>
      </c>
      <c r="C40" t="s">
        <v>142</v>
      </c>
      <c r="D40">
        <v>1</v>
      </c>
      <c r="E40" t="s">
        <v>28</v>
      </c>
      <c r="F40" s="82">
        <v>34.520000000000003</v>
      </c>
      <c r="G40" s="82">
        <v>0</v>
      </c>
      <c r="H40" s="82">
        <v>39.520000000000003</v>
      </c>
      <c r="I40" t="s">
        <v>1</v>
      </c>
    </row>
    <row r="41" spans="1:9" x14ac:dyDescent="0.25">
      <c r="A41" t="s">
        <v>34</v>
      </c>
      <c r="B41" s="81" t="s">
        <v>27</v>
      </c>
      <c r="C41" t="s">
        <v>151</v>
      </c>
      <c r="D41">
        <v>6</v>
      </c>
      <c r="E41" t="s">
        <v>28</v>
      </c>
      <c r="F41" s="82">
        <v>2454.77</v>
      </c>
      <c r="G41" s="82">
        <v>0</v>
      </c>
      <c r="H41" s="82">
        <v>2790.34</v>
      </c>
      <c r="I41" t="s">
        <v>1</v>
      </c>
    </row>
    <row r="42" spans="1:9" x14ac:dyDescent="0.25">
      <c r="A42" t="s">
        <v>34</v>
      </c>
      <c r="B42" s="81" t="s">
        <v>27</v>
      </c>
      <c r="C42" t="s">
        <v>153</v>
      </c>
      <c r="D42">
        <v>109</v>
      </c>
      <c r="E42" t="s">
        <v>31</v>
      </c>
      <c r="F42" s="82">
        <v>0</v>
      </c>
      <c r="G42" s="82">
        <v>3325.79</v>
      </c>
      <c r="H42" s="82">
        <v>-3780.43</v>
      </c>
      <c r="I42" t="s">
        <v>1</v>
      </c>
    </row>
    <row r="43" spans="1:9" x14ac:dyDescent="0.25">
      <c r="A43" t="s">
        <v>34</v>
      </c>
      <c r="B43" s="81" t="s">
        <v>27</v>
      </c>
      <c r="C43" t="s">
        <v>148</v>
      </c>
      <c r="D43">
        <v>1</v>
      </c>
      <c r="E43" t="s">
        <v>31</v>
      </c>
      <c r="F43" s="82">
        <v>0</v>
      </c>
      <c r="G43" s="82">
        <v>106.99</v>
      </c>
      <c r="H43" s="82">
        <v>-121.61</v>
      </c>
      <c r="I43" t="s">
        <v>1</v>
      </c>
    </row>
    <row r="44" spans="1:9" x14ac:dyDescent="0.25">
      <c r="A44" t="s">
        <v>34</v>
      </c>
      <c r="B44" s="81" t="s">
        <v>27</v>
      </c>
      <c r="C44" t="s">
        <v>148</v>
      </c>
      <c r="D44">
        <v>4</v>
      </c>
      <c r="E44" t="s">
        <v>31</v>
      </c>
      <c r="F44" s="82">
        <v>0</v>
      </c>
      <c r="G44" s="82">
        <v>428.02</v>
      </c>
      <c r="H44" s="82">
        <v>-486.53</v>
      </c>
      <c r="I44" t="s">
        <v>1</v>
      </c>
    </row>
    <row r="45" spans="1:9" x14ac:dyDescent="0.25">
      <c r="A45" t="s">
        <v>34</v>
      </c>
      <c r="B45" s="81" t="s">
        <v>27</v>
      </c>
      <c r="C45" t="s">
        <v>148</v>
      </c>
      <c r="D45">
        <v>1</v>
      </c>
      <c r="E45" t="s">
        <v>31</v>
      </c>
      <c r="F45" s="82">
        <v>0</v>
      </c>
      <c r="G45" s="82">
        <v>105.92</v>
      </c>
      <c r="H45" s="82">
        <v>-120.4</v>
      </c>
      <c r="I45" t="s">
        <v>1</v>
      </c>
    </row>
    <row r="46" spans="1:9" x14ac:dyDescent="0.25">
      <c r="A46" t="s">
        <v>34</v>
      </c>
      <c r="B46" s="81" t="s">
        <v>27</v>
      </c>
      <c r="C46" t="s">
        <v>154</v>
      </c>
      <c r="D46">
        <v>5</v>
      </c>
      <c r="E46" t="s">
        <v>28</v>
      </c>
      <c r="F46" s="82">
        <v>3374.58</v>
      </c>
      <c r="G46" s="82">
        <v>0</v>
      </c>
      <c r="H46" s="82">
        <v>3835.89</v>
      </c>
      <c r="I46" t="s">
        <v>1</v>
      </c>
    </row>
    <row r="47" spans="1:9" x14ac:dyDescent="0.25">
      <c r="A47" t="s">
        <v>34</v>
      </c>
      <c r="B47" s="81" t="s">
        <v>27</v>
      </c>
      <c r="C47" t="s">
        <v>147</v>
      </c>
      <c r="D47">
        <v>12</v>
      </c>
      <c r="E47" t="s">
        <v>31</v>
      </c>
      <c r="F47" s="82">
        <v>0</v>
      </c>
      <c r="G47" s="82">
        <v>1235.6400000000001</v>
      </c>
      <c r="H47" s="82">
        <v>-1404.55</v>
      </c>
      <c r="I47" t="s">
        <v>1</v>
      </c>
    </row>
    <row r="48" spans="1:9" x14ac:dyDescent="0.25">
      <c r="A48" t="s">
        <v>34</v>
      </c>
      <c r="B48" s="81" t="s">
        <v>27</v>
      </c>
      <c r="C48" t="s">
        <v>147</v>
      </c>
      <c r="D48">
        <v>2</v>
      </c>
      <c r="E48" t="s">
        <v>31</v>
      </c>
      <c r="F48" s="82">
        <v>0</v>
      </c>
      <c r="G48" s="82">
        <v>205.77</v>
      </c>
      <c r="H48" s="82">
        <v>-233.9</v>
      </c>
      <c r="I48" t="s">
        <v>1</v>
      </c>
    </row>
    <row r="49" spans="1:9" x14ac:dyDescent="0.25">
      <c r="A49" t="s">
        <v>34</v>
      </c>
      <c r="B49" s="81" t="s">
        <v>27</v>
      </c>
      <c r="C49" t="s">
        <v>146</v>
      </c>
      <c r="D49">
        <v>2</v>
      </c>
      <c r="E49" t="s">
        <v>28</v>
      </c>
      <c r="F49" s="82">
        <v>698.68</v>
      </c>
      <c r="G49" s="82">
        <v>0</v>
      </c>
      <c r="H49" s="82">
        <v>794.19</v>
      </c>
      <c r="I49" t="s">
        <v>1</v>
      </c>
    </row>
    <row r="50" spans="1:9" x14ac:dyDescent="0.25">
      <c r="A50" t="s">
        <v>34</v>
      </c>
      <c r="B50" s="81" t="s">
        <v>27</v>
      </c>
      <c r="C50" t="s">
        <v>146</v>
      </c>
      <c r="D50">
        <v>4</v>
      </c>
      <c r="E50" t="s">
        <v>28</v>
      </c>
      <c r="F50" s="82">
        <v>1382.18</v>
      </c>
      <c r="G50" s="82">
        <v>0</v>
      </c>
      <c r="H50" s="82">
        <v>1571.12</v>
      </c>
      <c r="I50" t="s">
        <v>1</v>
      </c>
    </row>
    <row r="51" spans="1:9" x14ac:dyDescent="0.25">
      <c r="A51" t="s">
        <v>34</v>
      </c>
      <c r="B51" s="81" t="s">
        <v>27</v>
      </c>
      <c r="C51" t="s">
        <v>142</v>
      </c>
      <c r="D51">
        <v>2</v>
      </c>
      <c r="E51" t="s">
        <v>28</v>
      </c>
      <c r="F51" s="82">
        <v>69.83</v>
      </c>
      <c r="G51" s="82">
        <v>0</v>
      </c>
      <c r="H51" s="82">
        <v>79.38</v>
      </c>
      <c r="I51" t="s">
        <v>1</v>
      </c>
    </row>
    <row r="52" spans="1:9" x14ac:dyDescent="0.25">
      <c r="A52" t="s">
        <v>34</v>
      </c>
      <c r="B52" s="81" t="s">
        <v>27</v>
      </c>
      <c r="C52" t="s">
        <v>142</v>
      </c>
      <c r="D52">
        <v>8</v>
      </c>
      <c r="E52" t="s">
        <v>28</v>
      </c>
      <c r="F52" s="82">
        <v>265.44</v>
      </c>
      <c r="G52" s="82">
        <v>0</v>
      </c>
      <c r="H52" s="82">
        <v>301.73</v>
      </c>
      <c r="I52" t="s">
        <v>1</v>
      </c>
    </row>
    <row r="53" spans="1:9" x14ac:dyDescent="0.25">
      <c r="A53" t="s">
        <v>34</v>
      </c>
      <c r="B53" s="81" t="s">
        <v>27</v>
      </c>
      <c r="C53" t="s">
        <v>142</v>
      </c>
      <c r="D53">
        <v>3</v>
      </c>
      <c r="E53" t="s">
        <v>28</v>
      </c>
      <c r="F53" s="82">
        <v>101.04</v>
      </c>
      <c r="G53" s="82">
        <v>0</v>
      </c>
      <c r="H53" s="82">
        <v>114.85</v>
      </c>
      <c r="I53" t="s">
        <v>1</v>
      </c>
    </row>
    <row r="54" spans="1:9" x14ac:dyDescent="0.25">
      <c r="A54" t="s">
        <v>34</v>
      </c>
      <c r="B54" s="81" t="s">
        <v>27</v>
      </c>
      <c r="C54" t="s">
        <v>155</v>
      </c>
      <c r="D54">
        <v>73</v>
      </c>
      <c r="E54" t="s">
        <v>31</v>
      </c>
      <c r="F54" s="82">
        <v>0</v>
      </c>
      <c r="G54" s="82">
        <v>3162.63</v>
      </c>
      <c r="H54" s="82">
        <v>-3594.96</v>
      </c>
      <c r="I54" t="s">
        <v>1</v>
      </c>
    </row>
    <row r="55" spans="1:9" x14ac:dyDescent="0.25">
      <c r="A55" t="s">
        <v>34</v>
      </c>
      <c r="B55" s="81" t="s">
        <v>27</v>
      </c>
      <c r="C55" t="s">
        <v>155</v>
      </c>
      <c r="D55">
        <v>2</v>
      </c>
      <c r="E55" t="s">
        <v>31</v>
      </c>
      <c r="F55" s="82">
        <v>0</v>
      </c>
      <c r="G55" s="82">
        <v>85.92</v>
      </c>
      <c r="H55" s="82">
        <v>-97.67</v>
      </c>
      <c r="I55" t="s">
        <v>1</v>
      </c>
    </row>
    <row r="56" spans="1:9" x14ac:dyDescent="0.25">
      <c r="A56" t="s">
        <v>34</v>
      </c>
      <c r="B56" s="81" t="s">
        <v>27</v>
      </c>
      <c r="C56" t="s">
        <v>142</v>
      </c>
      <c r="D56">
        <v>2</v>
      </c>
      <c r="E56" t="s">
        <v>28</v>
      </c>
      <c r="F56" s="82">
        <v>67.739999999999995</v>
      </c>
      <c r="G56" s="82">
        <v>0</v>
      </c>
      <c r="H56" s="82">
        <v>77</v>
      </c>
      <c r="I56" t="s">
        <v>1</v>
      </c>
    </row>
    <row r="57" spans="1:9" x14ac:dyDescent="0.25">
      <c r="A57" t="s">
        <v>34</v>
      </c>
      <c r="B57" s="81" t="s">
        <v>27</v>
      </c>
      <c r="C57" t="s">
        <v>142</v>
      </c>
      <c r="D57">
        <v>20</v>
      </c>
      <c r="E57" t="s">
        <v>28</v>
      </c>
      <c r="F57" s="82">
        <v>677.37</v>
      </c>
      <c r="G57" s="82">
        <v>0</v>
      </c>
      <c r="H57" s="82">
        <v>769.97</v>
      </c>
      <c r="I57" t="s">
        <v>1</v>
      </c>
    </row>
    <row r="58" spans="1:9" x14ac:dyDescent="0.25">
      <c r="A58" t="s">
        <v>35</v>
      </c>
      <c r="B58" s="81" t="s">
        <v>27</v>
      </c>
      <c r="C58" t="s">
        <v>155</v>
      </c>
      <c r="D58">
        <v>3</v>
      </c>
      <c r="E58" t="s">
        <v>31</v>
      </c>
      <c r="F58" s="82">
        <v>0</v>
      </c>
      <c r="G58" s="82">
        <v>126.56</v>
      </c>
      <c r="H58" s="82">
        <v>-143.58000000000001</v>
      </c>
      <c r="I58" t="s">
        <v>1</v>
      </c>
    </row>
    <row r="59" spans="1:9" x14ac:dyDescent="0.25">
      <c r="A59" t="s">
        <v>35</v>
      </c>
      <c r="B59" s="81" t="s">
        <v>27</v>
      </c>
      <c r="C59" t="s">
        <v>155</v>
      </c>
      <c r="D59">
        <v>2</v>
      </c>
      <c r="E59" t="s">
        <v>31</v>
      </c>
      <c r="F59" s="82">
        <v>0</v>
      </c>
      <c r="G59" s="82">
        <v>84.29</v>
      </c>
      <c r="H59" s="82">
        <v>-95.63</v>
      </c>
      <c r="I59" t="s">
        <v>1</v>
      </c>
    </row>
    <row r="60" spans="1:9" x14ac:dyDescent="0.25">
      <c r="A60" t="s">
        <v>35</v>
      </c>
      <c r="B60" s="81" t="s">
        <v>27</v>
      </c>
      <c r="C60" t="s">
        <v>142</v>
      </c>
      <c r="D60">
        <v>2</v>
      </c>
      <c r="E60" t="s">
        <v>28</v>
      </c>
      <c r="F60" s="82">
        <v>66.47</v>
      </c>
      <c r="G60" s="82">
        <v>0</v>
      </c>
      <c r="H60" s="82">
        <v>75.41</v>
      </c>
      <c r="I60" t="s">
        <v>1</v>
      </c>
    </row>
    <row r="61" spans="1:9" x14ac:dyDescent="0.25">
      <c r="A61" t="s">
        <v>35</v>
      </c>
      <c r="B61" s="81" t="s">
        <v>27</v>
      </c>
      <c r="C61" t="s">
        <v>155</v>
      </c>
      <c r="D61">
        <v>9</v>
      </c>
      <c r="E61" t="s">
        <v>31</v>
      </c>
      <c r="F61" s="82">
        <v>0</v>
      </c>
      <c r="G61" s="82">
        <v>382.74</v>
      </c>
      <c r="H61" s="82">
        <v>-434.22</v>
      </c>
      <c r="I61" t="s">
        <v>1</v>
      </c>
    </row>
    <row r="62" spans="1:9" x14ac:dyDescent="0.25">
      <c r="A62" t="s">
        <v>35</v>
      </c>
      <c r="B62" s="81" t="s">
        <v>27</v>
      </c>
      <c r="C62" t="s">
        <v>154</v>
      </c>
      <c r="D62">
        <v>6</v>
      </c>
      <c r="E62" t="s">
        <v>28</v>
      </c>
      <c r="F62" s="82">
        <v>3896.69</v>
      </c>
      <c r="G62" s="82">
        <v>0</v>
      </c>
      <c r="H62" s="82">
        <v>4420.8</v>
      </c>
      <c r="I62" t="s">
        <v>1</v>
      </c>
    </row>
    <row r="63" spans="1:9" x14ac:dyDescent="0.25">
      <c r="A63" t="s">
        <v>35</v>
      </c>
      <c r="B63" s="81" t="s">
        <v>27</v>
      </c>
      <c r="C63" t="s">
        <v>142</v>
      </c>
      <c r="D63">
        <v>7</v>
      </c>
      <c r="E63" t="s">
        <v>28</v>
      </c>
      <c r="F63" s="82">
        <v>224.84</v>
      </c>
      <c r="G63" s="82">
        <v>0</v>
      </c>
      <c r="H63" s="82">
        <v>255.08</v>
      </c>
      <c r="I63" t="s">
        <v>1</v>
      </c>
    </row>
    <row r="64" spans="1:9" x14ac:dyDescent="0.25">
      <c r="A64" t="s">
        <v>35</v>
      </c>
      <c r="B64" s="81" t="s">
        <v>27</v>
      </c>
      <c r="C64" t="s">
        <v>156</v>
      </c>
      <c r="D64">
        <v>3</v>
      </c>
      <c r="E64" t="s">
        <v>31</v>
      </c>
      <c r="F64" s="82">
        <v>0</v>
      </c>
      <c r="G64" s="82">
        <v>119.47</v>
      </c>
      <c r="H64" s="82">
        <v>-135.54</v>
      </c>
      <c r="I64" t="s">
        <v>1</v>
      </c>
    </row>
    <row r="65" spans="1:9" x14ac:dyDescent="0.25">
      <c r="A65" t="s">
        <v>36</v>
      </c>
      <c r="B65" s="81" t="s">
        <v>27</v>
      </c>
      <c r="C65" t="s">
        <v>156</v>
      </c>
      <c r="D65">
        <v>36</v>
      </c>
      <c r="E65" t="s">
        <v>31</v>
      </c>
      <c r="F65" s="82">
        <v>0</v>
      </c>
      <c r="G65" s="82">
        <v>1412.12</v>
      </c>
      <c r="H65" s="82">
        <v>-1602.05</v>
      </c>
      <c r="I65" t="s">
        <v>1</v>
      </c>
    </row>
    <row r="66" spans="1:9" x14ac:dyDescent="0.25">
      <c r="A66" t="s">
        <v>36</v>
      </c>
      <c r="B66" s="81" t="s">
        <v>27</v>
      </c>
      <c r="C66" t="s">
        <v>155</v>
      </c>
      <c r="D66">
        <v>14</v>
      </c>
      <c r="E66" t="s">
        <v>31</v>
      </c>
      <c r="F66" s="82">
        <v>0</v>
      </c>
      <c r="G66" s="82">
        <v>602.11</v>
      </c>
      <c r="H66" s="82">
        <v>-682.67</v>
      </c>
      <c r="I66" t="s">
        <v>1</v>
      </c>
    </row>
    <row r="67" spans="1:9" x14ac:dyDescent="0.25">
      <c r="A67" t="s">
        <v>36</v>
      </c>
      <c r="B67" s="81" t="s">
        <v>27</v>
      </c>
      <c r="C67" t="s">
        <v>156</v>
      </c>
      <c r="D67">
        <v>45</v>
      </c>
      <c r="E67" t="s">
        <v>31</v>
      </c>
      <c r="F67" s="82">
        <v>0</v>
      </c>
      <c r="G67" s="82">
        <v>1720.63</v>
      </c>
      <c r="H67" s="82">
        <v>-1950.85</v>
      </c>
      <c r="I67" t="s">
        <v>1</v>
      </c>
    </row>
    <row r="68" spans="1:9" x14ac:dyDescent="0.25">
      <c r="A68" t="s">
        <v>36</v>
      </c>
      <c r="B68" s="81" t="s">
        <v>27</v>
      </c>
      <c r="C68" t="s">
        <v>155</v>
      </c>
      <c r="D68">
        <v>4</v>
      </c>
      <c r="E68" t="s">
        <v>31</v>
      </c>
      <c r="F68" s="82">
        <v>0</v>
      </c>
      <c r="G68" s="82">
        <v>171.35</v>
      </c>
      <c r="H68" s="82">
        <v>-194.28</v>
      </c>
      <c r="I68" t="s">
        <v>1</v>
      </c>
    </row>
    <row r="69" spans="1:9" x14ac:dyDescent="0.25">
      <c r="A69" t="s">
        <v>36</v>
      </c>
      <c r="B69" s="81" t="s">
        <v>27</v>
      </c>
      <c r="C69" t="s">
        <v>156</v>
      </c>
      <c r="D69">
        <v>2</v>
      </c>
      <c r="E69" t="s">
        <v>31</v>
      </c>
      <c r="F69" s="82">
        <v>0</v>
      </c>
      <c r="G69" s="82">
        <v>76.56</v>
      </c>
      <c r="H69" s="82">
        <v>-86.8</v>
      </c>
      <c r="I69" t="s">
        <v>1</v>
      </c>
    </row>
    <row r="70" spans="1:9" x14ac:dyDescent="0.25">
      <c r="A70" t="s">
        <v>36</v>
      </c>
      <c r="B70" s="81" t="s">
        <v>27</v>
      </c>
      <c r="C70" t="s">
        <v>155</v>
      </c>
      <c r="D70">
        <v>10</v>
      </c>
      <c r="E70" t="s">
        <v>31</v>
      </c>
      <c r="F70" s="82">
        <v>0</v>
      </c>
      <c r="G70" s="82">
        <v>431.43</v>
      </c>
      <c r="H70" s="82">
        <v>-489.16</v>
      </c>
      <c r="I70" t="s">
        <v>1</v>
      </c>
    </row>
    <row r="71" spans="1:9" x14ac:dyDescent="0.25">
      <c r="A71" t="s">
        <v>36</v>
      </c>
      <c r="B71" s="81" t="s">
        <v>27</v>
      </c>
      <c r="C71" t="s">
        <v>155</v>
      </c>
      <c r="D71">
        <v>26</v>
      </c>
      <c r="E71" t="s">
        <v>31</v>
      </c>
      <c r="F71" s="82">
        <v>0</v>
      </c>
      <c r="G71" s="82">
        <v>1116.33</v>
      </c>
      <c r="H71" s="82">
        <v>-1265.7</v>
      </c>
      <c r="I71" t="s">
        <v>1</v>
      </c>
    </row>
    <row r="72" spans="1:9" x14ac:dyDescent="0.25">
      <c r="A72" t="s">
        <v>37</v>
      </c>
      <c r="B72" s="81" t="s">
        <v>27</v>
      </c>
      <c r="C72" t="s">
        <v>155</v>
      </c>
      <c r="D72">
        <v>8</v>
      </c>
      <c r="E72" t="s">
        <v>31</v>
      </c>
      <c r="F72" s="82">
        <v>0</v>
      </c>
      <c r="G72" s="82">
        <v>332.87</v>
      </c>
      <c r="H72" s="82">
        <v>-377.74</v>
      </c>
      <c r="I72" t="s">
        <v>1</v>
      </c>
    </row>
    <row r="73" spans="1:9" x14ac:dyDescent="0.25">
      <c r="A73" t="s">
        <v>37</v>
      </c>
      <c r="B73" s="81" t="s">
        <v>27</v>
      </c>
      <c r="C73" t="s">
        <v>156</v>
      </c>
      <c r="D73">
        <v>7</v>
      </c>
      <c r="E73" t="s">
        <v>31</v>
      </c>
      <c r="F73" s="82">
        <v>0</v>
      </c>
      <c r="G73" s="82">
        <v>262.05</v>
      </c>
      <c r="H73" s="82">
        <v>-297.37</v>
      </c>
      <c r="I73" t="s">
        <v>1</v>
      </c>
    </row>
    <row r="74" spans="1:9" x14ac:dyDescent="0.25">
      <c r="A74" t="s">
        <v>37</v>
      </c>
      <c r="B74" s="81" t="s">
        <v>27</v>
      </c>
      <c r="C74" t="s">
        <v>148</v>
      </c>
      <c r="D74">
        <v>2</v>
      </c>
      <c r="E74" t="s">
        <v>31</v>
      </c>
      <c r="F74" s="82">
        <v>0</v>
      </c>
      <c r="G74" s="82">
        <v>212.5</v>
      </c>
      <c r="H74" s="82">
        <v>-241.14</v>
      </c>
      <c r="I74" t="s">
        <v>1</v>
      </c>
    </row>
    <row r="75" spans="1:9" x14ac:dyDescent="0.25">
      <c r="A75" t="s">
        <v>37</v>
      </c>
      <c r="B75" s="81" t="s">
        <v>27</v>
      </c>
      <c r="C75" t="s">
        <v>156</v>
      </c>
      <c r="D75">
        <v>66</v>
      </c>
      <c r="E75" t="s">
        <v>31</v>
      </c>
      <c r="F75" s="82">
        <v>0</v>
      </c>
      <c r="G75" s="82">
        <v>2474.2800000000002</v>
      </c>
      <c r="H75" s="82">
        <v>-2807.81</v>
      </c>
      <c r="I75" t="s">
        <v>1</v>
      </c>
    </row>
    <row r="76" spans="1:9" x14ac:dyDescent="0.25">
      <c r="A76" t="s">
        <v>37</v>
      </c>
      <c r="B76" s="81" t="s">
        <v>27</v>
      </c>
      <c r="C76" t="s">
        <v>156</v>
      </c>
      <c r="D76">
        <v>7</v>
      </c>
      <c r="E76" t="s">
        <v>31</v>
      </c>
      <c r="F76" s="82">
        <v>0</v>
      </c>
      <c r="G76" s="82">
        <v>259.27999999999997</v>
      </c>
      <c r="H76" s="82">
        <v>-294.23</v>
      </c>
      <c r="I76" t="s">
        <v>1</v>
      </c>
    </row>
    <row r="77" spans="1:9" x14ac:dyDescent="0.25">
      <c r="A77" t="s">
        <v>37</v>
      </c>
      <c r="B77" s="81" t="s">
        <v>27</v>
      </c>
      <c r="C77" t="s">
        <v>148</v>
      </c>
      <c r="D77">
        <v>4</v>
      </c>
      <c r="E77" t="s">
        <v>31</v>
      </c>
      <c r="F77" s="82">
        <v>0</v>
      </c>
      <c r="G77" s="82">
        <v>425.08</v>
      </c>
      <c r="H77" s="82">
        <v>-482.38</v>
      </c>
      <c r="I77" t="s">
        <v>1</v>
      </c>
    </row>
    <row r="78" spans="1:9" x14ac:dyDescent="0.25">
      <c r="A78" t="s">
        <v>37</v>
      </c>
      <c r="B78" s="81" t="s">
        <v>27</v>
      </c>
      <c r="C78" t="s">
        <v>148</v>
      </c>
      <c r="D78">
        <v>2</v>
      </c>
      <c r="E78" t="s">
        <v>31</v>
      </c>
      <c r="F78" s="82">
        <v>0</v>
      </c>
      <c r="G78" s="82">
        <v>212.82</v>
      </c>
      <c r="H78" s="82">
        <v>-241.51</v>
      </c>
      <c r="I78" t="s">
        <v>1</v>
      </c>
    </row>
    <row r="79" spans="1:9" x14ac:dyDescent="0.25">
      <c r="A79" t="s">
        <v>37</v>
      </c>
      <c r="B79" s="81" t="s">
        <v>27</v>
      </c>
      <c r="C79" t="s">
        <v>148</v>
      </c>
      <c r="D79">
        <v>5</v>
      </c>
      <c r="E79" t="s">
        <v>31</v>
      </c>
      <c r="F79" s="82">
        <v>0</v>
      </c>
      <c r="G79" s="82">
        <v>531.66</v>
      </c>
      <c r="H79" s="82">
        <v>-603.33000000000004</v>
      </c>
      <c r="I79" t="s">
        <v>1</v>
      </c>
    </row>
    <row r="80" spans="1:9" x14ac:dyDescent="0.25">
      <c r="A80" t="s">
        <v>37</v>
      </c>
      <c r="B80" s="81" t="s">
        <v>27</v>
      </c>
      <c r="C80" t="s">
        <v>148</v>
      </c>
      <c r="D80">
        <v>7</v>
      </c>
      <c r="E80" t="s">
        <v>31</v>
      </c>
      <c r="F80" s="82">
        <v>0</v>
      </c>
      <c r="G80" s="82">
        <v>742.37</v>
      </c>
      <c r="H80" s="82">
        <v>-842.44</v>
      </c>
      <c r="I80" t="s">
        <v>1</v>
      </c>
    </row>
    <row r="81" spans="1:9" x14ac:dyDescent="0.25">
      <c r="A81" t="s">
        <v>37</v>
      </c>
      <c r="B81" s="81" t="s">
        <v>27</v>
      </c>
      <c r="C81" t="s">
        <v>152</v>
      </c>
      <c r="D81">
        <v>7</v>
      </c>
      <c r="E81" t="s">
        <v>31</v>
      </c>
      <c r="F81" s="82">
        <v>0</v>
      </c>
      <c r="G81" s="82">
        <v>666.47</v>
      </c>
      <c r="H81" s="82">
        <v>-756.31</v>
      </c>
      <c r="I81" t="s">
        <v>1</v>
      </c>
    </row>
    <row r="82" spans="1:9" x14ac:dyDescent="0.25">
      <c r="A82" t="s">
        <v>37</v>
      </c>
      <c r="B82" s="81" t="s">
        <v>27</v>
      </c>
      <c r="C82" t="s">
        <v>152</v>
      </c>
      <c r="D82">
        <v>8</v>
      </c>
      <c r="E82" t="s">
        <v>31</v>
      </c>
      <c r="F82" s="82">
        <v>0</v>
      </c>
      <c r="G82" s="82">
        <v>763.25</v>
      </c>
      <c r="H82" s="82">
        <v>-866.14</v>
      </c>
      <c r="I82" t="s">
        <v>1</v>
      </c>
    </row>
    <row r="83" spans="1:9" x14ac:dyDescent="0.25">
      <c r="A83" t="s">
        <v>37</v>
      </c>
      <c r="B83" s="81" t="s">
        <v>27</v>
      </c>
      <c r="C83" t="s">
        <v>152</v>
      </c>
      <c r="D83">
        <v>5</v>
      </c>
      <c r="E83" t="s">
        <v>31</v>
      </c>
      <c r="F83" s="82">
        <v>0</v>
      </c>
      <c r="G83" s="82">
        <v>475.9</v>
      </c>
      <c r="H83" s="82">
        <v>-540.04999999999995</v>
      </c>
      <c r="I83" t="s">
        <v>1</v>
      </c>
    </row>
    <row r="84" spans="1:9" x14ac:dyDescent="0.25">
      <c r="A84" t="s">
        <v>37</v>
      </c>
      <c r="B84" s="81" t="s">
        <v>27</v>
      </c>
      <c r="C84" t="s">
        <v>152</v>
      </c>
      <c r="D84">
        <v>1</v>
      </c>
      <c r="E84" t="s">
        <v>31</v>
      </c>
      <c r="F84" s="82">
        <v>0</v>
      </c>
      <c r="G84" s="82">
        <v>94.91</v>
      </c>
      <c r="H84" s="82">
        <v>-107.7</v>
      </c>
      <c r="I84" t="s">
        <v>1</v>
      </c>
    </row>
    <row r="85" spans="1:9" x14ac:dyDescent="0.25">
      <c r="A85" t="s">
        <v>37</v>
      </c>
      <c r="B85" s="81" t="s">
        <v>27</v>
      </c>
      <c r="C85" t="s">
        <v>152</v>
      </c>
      <c r="D85">
        <v>6</v>
      </c>
      <c r="E85" t="s">
        <v>31</v>
      </c>
      <c r="F85" s="82">
        <v>0</v>
      </c>
      <c r="G85" s="82">
        <v>572.83000000000004</v>
      </c>
      <c r="H85" s="82">
        <v>-650.04999999999995</v>
      </c>
      <c r="I85" t="s">
        <v>1</v>
      </c>
    </row>
    <row r="86" spans="1:9" x14ac:dyDescent="0.25">
      <c r="A86" t="s">
        <v>37</v>
      </c>
      <c r="B86" s="81" t="s">
        <v>27</v>
      </c>
      <c r="C86" t="s">
        <v>152</v>
      </c>
      <c r="D86">
        <v>2</v>
      </c>
      <c r="E86" t="s">
        <v>31</v>
      </c>
      <c r="F86" s="82">
        <v>0</v>
      </c>
      <c r="G86" s="82">
        <v>190.8</v>
      </c>
      <c r="H86" s="82">
        <v>-216.52</v>
      </c>
      <c r="I86" t="s">
        <v>1</v>
      </c>
    </row>
    <row r="87" spans="1:9" x14ac:dyDescent="0.25">
      <c r="A87" t="s">
        <v>38</v>
      </c>
      <c r="B87" s="81" t="s">
        <v>27</v>
      </c>
      <c r="C87" t="s">
        <v>156</v>
      </c>
      <c r="D87">
        <v>7</v>
      </c>
      <c r="E87" t="s">
        <v>31</v>
      </c>
      <c r="F87" s="82">
        <v>0</v>
      </c>
      <c r="G87" s="82">
        <v>266.77999999999997</v>
      </c>
      <c r="H87" s="82">
        <v>-301.57</v>
      </c>
      <c r="I87" t="s">
        <v>1</v>
      </c>
    </row>
    <row r="88" spans="1:9" x14ac:dyDescent="0.25">
      <c r="A88" t="s">
        <v>38</v>
      </c>
      <c r="B88" s="81" t="s">
        <v>27</v>
      </c>
      <c r="C88" t="s">
        <v>157</v>
      </c>
      <c r="D88">
        <v>16</v>
      </c>
      <c r="E88" t="s">
        <v>28</v>
      </c>
      <c r="F88" s="82">
        <v>1147.22</v>
      </c>
      <c r="G88" s="82">
        <v>0</v>
      </c>
      <c r="H88" s="82">
        <v>1296.82</v>
      </c>
      <c r="I88" t="s">
        <v>1</v>
      </c>
    </row>
    <row r="89" spans="1:9" x14ac:dyDescent="0.25">
      <c r="A89" t="s">
        <v>38</v>
      </c>
      <c r="B89" s="81" t="s">
        <v>27</v>
      </c>
      <c r="C89" t="s">
        <v>148</v>
      </c>
      <c r="D89">
        <v>5</v>
      </c>
      <c r="E89" t="s">
        <v>31</v>
      </c>
      <c r="F89" s="82">
        <v>0</v>
      </c>
      <c r="G89" s="82">
        <v>533.70000000000005</v>
      </c>
      <c r="H89" s="82">
        <v>-603.29</v>
      </c>
      <c r="I89" t="s">
        <v>1</v>
      </c>
    </row>
    <row r="90" spans="1:9" x14ac:dyDescent="0.25">
      <c r="A90" t="s">
        <v>38</v>
      </c>
      <c r="B90" s="81" t="s">
        <v>27</v>
      </c>
      <c r="C90" t="s">
        <v>152</v>
      </c>
      <c r="D90">
        <v>8</v>
      </c>
      <c r="E90" t="s">
        <v>31</v>
      </c>
      <c r="F90" s="82">
        <v>0</v>
      </c>
      <c r="G90" s="82">
        <v>763.84</v>
      </c>
      <c r="H90" s="82">
        <v>-863.45</v>
      </c>
      <c r="I90" t="s">
        <v>1</v>
      </c>
    </row>
    <row r="91" spans="1:9" x14ac:dyDescent="0.25">
      <c r="A91" t="s">
        <v>38</v>
      </c>
      <c r="B91" s="81" t="s">
        <v>27</v>
      </c>
      <c r="C91" t="s">
        <v>158</v>
      </c>
      <c r="D91">
        <v>12</v>
      </c>
      <c r="E91" t="s">
        <v>31</v>
      </c>
      <c r="F91" s="82">
        <v>0</v>
      </c>
      <c r="G91" s="82">
        <v>3912.75</v>
      </c>
      <c r="H91" s="82">
        <v>-4422.97</v>
      </c>
      <c r="I91" t="s">
        <v>1</v>
      </c>
    </row>
    <row r="92" spans="1:9" x14ac:dyDescent="0.25">
      <c r="A92" t="s">
        <v>38</v>
      </c>
      <c r="B92" s="81" t="s">
        <v>27</v>
      </c>
      <c r="C92" t="s">
        <v>153</v>
      </c>
      <c r="D92">
        <v>91</v>
      </c>
      <c r="E92" t="s">
        <v>31</v>
      </c>
      <c r="F92" s="82">
        <v>0</v>
      </c>
      <c r="G92" s="82">
        <v>2889.6</v>
      </c>
      <c r="H92" s="82">
        <v>-3266.4</v>
      </c>
      <c r="I92" t="s">
        <v>1</v>
      </c>
    </row>
    <row r="93" spans="1:9" x14ac:dyDescent="0.25">
      <c r="A93" t="s">
        <v>38</v>
      </c>
      <c r="B93" s="81" t="s">
        <v>27</v>
      </c>
      <c r="C93" t="s">
        <v>159</v>
      </c>
      <c r="D93">
        <v>113</v>
      </c>
      <c r="E93" t="s">
        <v>28</v>
      </c>
      <c r="F93" s="82">
        <v>2307.29</v>
      </c>
      <c r="G93" s="82">
        <v>0</v>
      </c>
      <c r="H93" s="82">
        <v>2608.16</v>
      </c>
      <c r="I93" t="s">
        <v>1</v>
      </c>
    </row>
    <row r="94" spans="1:9" x14ac:dyDescent="0.25">
      <c r="A94" t="s">
        <v>38</v>
      </c>
      <c r="B94" s="81" t="s">
        <v>27</v>
      </c>
      <c r="C94" t="s">
        <v>143</v>
      </c>
      <c r="D94">
        <v>11</v>
      </c>
      <c r="E94" t="s">
        <v>28</v>
      </c>
      <c r="F94" s="82">
        <v>1151.82</v>
      </c>
      <c r="G94" s="82">
        <v>0</v>
      </c>
      <c r="H94" s="82">
        <v>1302.02</v>
      </c>
      <c r="I94" t="s">
        <v>1</v>
      </c>
    </row>
    <row r="95" spans="1:9" x14ac:dyDescent="0.25">
      <c r="A95" t="s">
        <v>38</v>
      </c>
      <c r="B95" s="81" t="s">
        <v>27</v>
      </c>
      <c r="C95" t="s">
        <v>154</v>
      </c>
      <c r="D95">
        <v>6</v>
      </c>
      <c r="E95" t="s">
        <v>28</v>
      </c>
      <c r="F95" s="82">
        <v>3855.89</v>
      </c>
      <c r="G95" s="82">
        <v>0</v>
      </c>
      <c r="H95" s="82">
        <v>4358.7</v>
      </c>
      <c r="I95" t="s">
        <v>1</v>
      </c>
    </row>
    <row r="96" spans="1:9" x14ac:dyDescent="0.25">
      <c r="A96" t="s">
        <v>38</v>
      </c>
      <c r="B96" s="81" t="s">
        <v>27</v>
      </c>
      <c r="C96" t="s">
        <v>159</v>
      </c>
      <c r="D96">
        <v>3</v>
      </c>
      <c r="E96" t="s">
        <v>28</v>
      </c>
      <c r="F96" s="82">
        <v>61.11</v>
      </c>
      <c r="G96" s="82">
        <v>0</v>
      </c>
      <c r="H96" s="82">
        <v>69.08</v>
      </c>
      <c r="I96" t="s">
        <v>1</v>
      </c>
    </row>
    <row r="97" spans="1:9" x14ac:dyDescent="0.25">
      <c r="A97" t="s">
        <v>38</v>
      </c>
      <c r="B97" s="81" t="s">
        <v>27</v>
      </c>
      <c r="C97" t="s">
        <v>145</v>
      </c>
      <c r="D97">
        <v>4</v>
      </c>
      <c r="E97" t="s">
        <v>28</v>
      </c>
      <c r="F97" s="82">
        <v>217.79</v>
      </c>
      <c r="G97" s="82">
        <v>0</v>
      </c>
      <c r="H97" s="82">
        <v>246.19</v>
      </c>
      <c r="I97" t="s">
        <v>1</v>
      </c>
    </row>
    <row r="98" spans="1:9" x14ac:dyDescent="0.25">
      <c r="A98" t="s">
        <v>38</v>
      </c>
      <c r="B98" s="81" t="s">
        <v>27</v>
      </c>
      <c r="C98" t="s">
        <v>145</v>
      </c>
      <c r="D98">
        <v>2</v>
      </c>
      <c r="E98" t="s">
        <v>28</v>
      </c>
      <c r="F98" s="82">
        <v>112.49</v>
      </c>
      <c r="G98" s="82">
        <v>0</v>
      </c>
      <c r="H98" s="82">
        <v>127.16</v>
      </c>
      <c r="I98" t="s">
        <v>1</v>
      </c>
    </row>
    <row r="99" spans="1:9" x14ac:dyDescent="0.25">
      <c r="A99" t="s">
        <v>38</v>
      </c>
      <c r="B99" s="81" t="s">
        <v>27</v>
      </c>
      <c r="C99" t="s">
        <v>148</v>
      </c>
      <c r="D99">
        <v>3</v>
      </c>
      <c r="E99" t="s">
        <v>31</v>
      </c>
      <c r="F99" s="82">
        <v>0</v>
      </c>
      <c r="G99" s="82">
        <v>320.35000000000002</v>
      </c>
      <c r="H99" s="82">
        <v>-362.12</v>
      </c>
      <c r="I99" t="s">
        <v>1</v>
      </c>
    </row>
    <row r="100" spans="1:9" x14ac:dyDescent="0.25">
      <c r="A100" t="s">
        <v>38</v>
      </c>
      <c r="B100" s="81" t="s">
        <v>27</v>
      </c>
      <c r="C100" t="s">
        <v>145</v>
      </c>
      <c r="D100">
        <v>14</v>
      </c>
      <c r="E100" t="s">
        <v>28</v>
      </c>
      <c r="F100" s="82">
        <v>774.32</v>
      </c>
      <c r="G100" s="82">
        <v>0</v>
      </c>
      <c r="H100" s="82">
        <v>875.29</v>
      </c>
      <c r="I100" t="s">
        <v>1</v>
      </c>
    </row>
    <row r="101" spans="1:9" x14ac:dyDescent="0.25">
      <c r="A101" t="s">
        <v>38</v>
      </c>
      <c r="B101" s="81" t="s">
        <v>27</v>
      </c>
      <c r="C101" t="s">
        <v>146</v>
      </c>
      <c r="D101">
        <v>5</v>
      </c>
      <c r="E101" t="s">
        <v>28</v>
      </c>
      <c r="F101" s="82">
        <v>1707.6</v>
      </c>
      <c r="G101" s="82">
        <v>0</v>
      </c>
      <c r="H101" s="82">
        <v>1930.27</v>
      </c>
      <c r="I101" t="s">
        <v>1</v>
      </c>
    </row>
    <row r="102" spans="1:9" x14ac:dyDescent="0.25">
      <c r="A102" t="s">
        <v>38</v>
      </c>
      <c r="B102" s="81" t="s">
        <v>27</v>
      </c>
      <c r="C102" t="s">
        <v>152</v>
      </c>
      <c r="D102">
        <v>6</v>
      </c>
      <c r="E102" t="s">
        <v>31</v>
      </c>
      <c r="F102" s="82">
        <v>0</v>
      </c>
      <c r="G102" s="82">
        <v>570.58000000000004</v>
      </c>
      <c r="H102" s="82">
        <v>-644.98</v>
      </c>
      <c r="I102" t="s">
        <v>1</v>
      </c>
    </row>
    <row r="103" spans="1:9" x14ac:dyDescent="0.25">
      <c r="A103" t="s">
        <v>38</v>
      </c>
      <c r="B103" s="81" t="s">
        <v>27</v>
      </c>
      <c r="C103" t="s">
        <v>152</v>
      </c>
      <c r="D103">
        <v>1</v>
      </c>
      <c r="E103" t="s">
        <v>31</v>
      </c>
      <c r="F103" s="82">
        <v>0</v>
      </c>
      <c r="G103" s="82">
        <v>95.23</v>
      </c>
      <c r="H103" s="82">
        <v>-107.65</v>
      </c>
      <c r="I103" t="s">
        <v>1</v>
      </c>
    </row>
    <row r="104" spans="1:9" x14ac:dyDescent="0.25">
      <c r="A104" t="s">
        <v>39</v>
      </c>
      <c r="B104" s="81" t="s">
        <v>27</v>
      </c>
      <c r="C104" t="s">
        <v>153</v>
      </c>
      <c r="D104">
        <v>113</v>
      </c>
      <c r="E104" t="s">
        <v>31</v>
      </c>
      <c r="F104" s="82">
        <v>0</v>
      </c>
      <c r="G104" s="82">
        <v>3187.73</v>
      </c>
      <c r="H104" s="82">
        <v>-3594.8</v>
      </c>
      <c r="I104" t="s">
        <v>1</v>
      </c>
    </row>
    <row r="105" spans="1:9" x14ac:dyDescent="0.25">
      <c r="A105" t="s">
        <v>40</v>
      </c>
      <c r="B105" s="81" t="s">
        <v>27</v>
      </c>
      <c r="C105" t="s">
        <v>160</v>
      </c>
      <c r="D105">
        <v>60</v>
      </c>
      <c r="E105" t="s">
        <v>28</v>
      </c>
      <c r="F105" s="82">
        <v>1658.99</v>
      </c>
      <c r="G105" s="82">
        <v>0</v>
      </c>
      <c r="H105" s="82">
        <v>1851.43</v>
      </c>
      <c r="I105" t="s">
        <v>1</v>
      </c>
    </row>
    <row r="106" spans="1:9" x14ac:dyDescent="0.25">
      <c r="A106" t="s">
        <v>40</v>
      </c>
      <c r="B106" s="81" t="s">
        <v>27</v>
      </c>
      <c r="C106" t="s">
        <v>154</v>
      </c>
      <c r="D106">
        <v>5</v>
      </c>
      <c r="E106" t="s">
        <v>28</v>
      </c>
      <c r="F106" s="82">
        <v>2935.34</v>
      </c>
      <c r="G106" s="82">
        <v>0</v>
      </c>
      <c r="H106" s="82">
        <v>3275.84</v>
      </c>
      <c r="I106" t="s">
        <v>1</v>
      </c>
    </row>
    <row r="107" spans="1:9" x14ac:dyDescent="0.25">
      <c r="A107" t="s">
        <v>40</v>
      </c>
      <c r="B107" s="81" t="s">
        <v>27</v>
      </c>
      <c r="C107" t="s">
        <v>161</v>
      </c>
      <c r="D107">
        <v>5</v>
      </c>
      <c r="E107" t="s">
        <v>28</v>
      </c>
      <c r="F107" s="82">
        <v>1976.9</v>
      </c>
      <c r="G107" s="82">
        <v>0</v>
      </c>
      <c r="H107" s="82">
        <v>2206.2199999999998</v>
      </c>
      <c r="I107" t="s">
        <v>1</v>
      </c>
    </row>
    <row r="108" spans="1:9" x14ac:dyDescent="0.25">
      <c r="A108" t="s">
        <v>40</v>
      </c>
      <c r="B108" s="81" t="s">
        <v>27</v>
      </c>
      <c r="C108" t="s">
        <v>162</v>
      </c>
      <c r="D108">
        <v>9</v>
      </c>
      <c r="E108" t="s">
        <v>28</v>
      </c>
      <c r="F108" s="82">
        <v>394.51</v>
      </c>
      <c r="G108" s="82">
        <v>0</v>
      </c>
      <c r="H108" s="82">
        <v>440.27</v>
      </c>
      <c r="I108" t="s">
        <v>1</v>
      </c>
    </row>
    <row r="109" spans="1:9" x14ac:dyDescent="0.25">
      <c r="A109" t="s">
        <v>40</v>
      </c>
      <c r="B109" s="81" t="s">
        <v>27</v>
      </c>
      <c r="C109" t="s">
        <v>162</v>
      </c>
      <c r="D109">
        <v>2</v>
      </c>
      <c r="E109" t="s">
        <v>28</v>
      </c>
      <c r="F109" s="82">
        <v>87.01</v>
      </c>
      <c r="G109" s="82">
        <v>0</v>
      </c>
      <c r="H109" s="82">
        <v>97.1</v>
      </c>
      <c r="I109" t="s">
        <v>1</v>
      </c>
    </row>
    <row r="110" spans="1:9" x14ac:dyDescent="0.25">
      <c r="A110" t="s">
        <v>40</v>
      </c>
      <c r="B110" s="81" t="s">
        <v>27</v>
      </c>
      <c r="C110" t="s">
        <v>162</v>
      </c>
      <c r="D110">
        <v>43</v>
      </c>
      <c r="E110" t="s">
        <v>28</v>
      </c>
      <c r="F110" s="82">
        <v>1888.34</v>
      </c>
      <c r="G110" s="82">
        <v>0</v>
      </c>
      <c r="H110" s="82">
        <v>2107.39</v>
      </c>
      <c r="I110" t="s">
        <v>1</v>
      </c>
    </row>
    <row r="111" spans="1:9" x14ac:dyDescent="0.25">
      <c r="A111" t="s">
        <v>41</v>
      </c>
      <c r="B111" s="81" t="s">
        <v>27</v>
      </c>
      <c r="C111" t="s">
        <v>155</v>
      </c>
      <c r="D111">
        <v>25</v>
      </c>
      <c r="E111" t="s">
        <v>31</v>
      </c>
      <c r="F111" s="82">
        <v>0</v>
      </c>
      <c r="G111" s="82">
        <v>1008.77</v>
      </c>
      <c r="H111" s="82">
        <v>-1123.57</v>
      </c>
      <c r="I111" t="s">
        <v>1</v>
      </c>
    </row>
    <row r="112" spans="1:9" x14ac:dyDescent="0.25">
      <c r="A112" t="s">
        <v>41</v>
      </c>
      <c r="B112" s="81" t="s">
        <v>27</v>
      </c>
      <c r="C112" t="s">
        <v>148</v>
      </c>
      <c r="D112">
        <v>3</v>
      </c>
      <c r="E112" t="s">
        <v>31</v>
      </c>
      <c r="F112" s="82">
        <v>0</v>
      </c>
      <c r="G112" s="82">
        <v>325.07</v>
      </c>
      <c r="H112" s="82">
        <v>-362.06</v>
      </c>
      <c r="I112" t="s">
        <v>1</v>
      </c>
    </row>
    <row r="113" spans="1:9" x14ac:dyDescent="0.25">
      <c r="A113" t="s">
        <v>41</v>
      </c>
      <c r="B113" s="81" t="s">
        <v>27</v>
      </c>
      <c r="C113" t="s">
        <v>162</v>
      </c>
      <c r="D113">
        <v>5</v>
      </c>
      <c r="E113" t="s">
        <v>28</v>
      </c>
      <c r="F113" s="82">
        <v>226.06</v>
      </c>
      <c r="G113" s="82">
        <v>0</v>
      </c>
      <c r="H113" s="82">
        <v>251.79</v>
      </c>
      <c r="I113" t="s">
        <v>1</v>
      </c>
    </row>
    <row r="114" spans="1:9" x14ac:dyDescent="0.25">
      <c r="A114" t="s">
        <v>41</v>
      </c>
      <c r="B114" s="81" t="s">
        <v>27</v>
      </c>
      <c r="C114" t="s">
        <v>163</v>
      </c>
      <c r="D114">
        <v>21</v>
      </c>
      <c r="E114" t="s">
        <v>28</v>
      </c>
      <c r="F114" s="82">
        <v>2146.27</v>
      </c>
      <c r="G114" s="82">
        <v>0</v>
      </c>
      <c r="H114" s="82">
        <v>2390.5100000000002</v>
      </c>
      <c r="I114" t="s">
        <v>1</v>
      </c>
    </row>
    <row r="115" spans="1:9" x14ac:dyDescent="0.25">
      <c r="A115" t="s">
        <v>41</v>
      </c>
      <c r="B115" s="81" t="s">
        <v>27</v>
      </c>
      <c r="C115" t="s">
        <v>152</v>
      </c>
      <c r="D115">
        <v>28</v>
      </c>
      <c r="E115" t="s">
        <v>31</v>
      </c>
      <c r="F115" s="82">
        <v>0</v>
      </c>
      <c r="G115" s="82">
        <v>2674.21</v>
      </c>
      <c r="H115" s="82">
        <v>-2978.53</v>
      </c>
      <c r="I115" t="s">
        <v>1</v>
      </c>
    </row>
    <row r="116" spans="1:9" x14ac:dyDescent="0.25">
      <c r="A116" t="s">
        <v>41</v>
      </c>
      <c r="B116" s="81" t="s">
        <v>27</v>
      </c>
      <c r="C116" t="s">
        <v>162</v>
      </c>
      <c r="D116">
        <v>1</v>
      </c>
      <c r="E116" t="s">
        <v>28</v>
      </c>
      <c r="F116" s="82">
        <v>45.55</v>
      </c>
      <c r="G116" s="82">
        <v>0</v>
      </c>
      <c r="H116" s="82">
        <v>50.73</v>
      </c>
      <c r="I116" t="s">
        <v>1</v>
      </c>
    </row>
    <row r="117" spans="1:9" x14ac:dyDescent="0.25">
      <c r="A117" t="s">
        <v>41</v>
      </c>
      <c r="B117" s="81" t="s">
        <v>27</v>
      </c>
      <c r="C117" t="s">
        <v>162</v>
      </c>
      <c r="D117">
        <v>22</v>
      </c>
      <c r="E117" t="s">
        <v>28</v>
      </c>
      <c r="F117" s="82">
        <v>1005.59</v>
      </c>
      <c r="G117" s="82">
        <v>0</v>
      </c>
      <c r="H117" s="82">
        <v>1120.03</v>
      </c>
      <c r="I117" t="s">
        <v>1</v>
      </c>
    </row>
    <row r="118" spans="1:9" x14ac:dyDescent="0.25">
      <c r="A118" t="s">
        <v>41</v>
      </c>
      <c r="B118" s="81" t="s">
        <v>27</v>
      </c>
      <c r="C118" t="s">
        <v>155</v>
      </c>
      <c r="D118">
        <v>7</v>
      </c>
      <c r="E118" t="s">
        <v>31</v>
      </c>
      <c r="F118" s="82">
        <v>0</v>
      </c>
      <c r="G118" s="82">
        <v>280.27999999999997</v>
      </c>
      <c r="H118" s="82">
        <v>-312.18</v>
      </c>
      <c r="I118" t="s">
        <v>1</v>
      </c>
    </row>
    <row r="119" spans="1:9" x14ac:dyDescent="0.25">
      <c r="A119" t="s">
        <v>41</v>
      </c>
      <c r="B119" s="81" t="s">
        <v>27</v>
      </c>
      <c r="C119" t="s">
        <v>162</v>
      </c>
      <c r="D119">
        <v>27</v>
      </c>
      <c r="E119" t="s">
        <v>28</v>
      </c>
      <c r="F119" s="82">
        <v>1214.1400000000001</v>
      </c>
      <c r="G119" s="82">
        <v>0</v>
      </c>
      <c r="H119" s="82">
        <v>1352.31</v>
      </c>
      <c r="I119" t="s">
        <v>1</v>
      </c>
    </row>
    <row r="120" spans="1:9" x14ac:dyDescent="0.25">
      <c r="A120" t="s">
        <v>41</v>
      </c>
      <c r="B120" s="81" t="s">
        <v>27</v>
      </c>
      <c r="C120" t="s">
        <v>162</v>
      </c>
      <c r="D120">
        <v>3</v>
      </c>
      <c r="E120" t="s">
        <v>28</v>
      </c>
      <c r="F120" s="82">
        <v>138.51</v>
      </c>
      <c r="G120" s="82">
        <v>0</v>
      </c>
      <c r="H120" s="82">
        <v>154.27000000000001</v>
      </c>
      <c r="I120" t="s">
        <v>1</v>
      </c>
    </row>
    <row r="121" spans="1:9" x14ac:dyDescent="0.25">
      <c r="A121" t="s">
        <v>41</v>
      </c>
      <c r="B121" s="81" t="s">
        <v>27</v>
      </c>
      <c r="C121" t="s">
        <v>155</v>
      </c>
      <c r="D121">
        <v>3</v>
      </c>
      <c r="E121" t="s">
        <v>31</v>
      </c>
      <c r="F121" s="82">
        <v>0</v>
      </c>
      <c r="G121" s="82">
        <v>121.18</v>
      </c>
      <c r="H121" s="82">
        <v>-134.97</v>
      </c>
      <c r="I121" t="s">
        <v>1</v>
      </c>
    </row>
    <row r="122" spans="1:9" x14ac:dyDescent="0.25">
      <c r="A122" t="s">
        <v>41</v>
      </c>
      <c r="B122" s="81" t="s">
        <v>27</v>
      </c>
      <c r="C122" t="s">
        <v>155</v>
      </c>
      <c r="D122">
        <v>3</v>
      </c>
      <c r="E122" t="s">
        <v>31</v>
      </c>
      <c r="F122" s="82">
        <v>0</v>
      </c>
      <c r="G122" s="82">
        <v>116.17</v>
      </c>
      <c r="H122" s="82">
        <v>-129.38999999999999</v>
      </c>
      <c r="I122" t="s">
        <v>1</v>
      </c>
    </row>
    <row r="123" spans="1:9" x14ac:dyDescent="0.25">
      <c r="A123" t="s">
        <v>41</v>
      </c>
      <c r="B123" s="81" t="s">
        <v>27</v>
      </c>
      <c r="C123" t="s">
        <v>155</v>
      </c>
      <c r="D123">
        <v>23</v>
      </c>
      <c r="E123" t="s">
        <v>31</v>
      </c>
      <c r="F123" s="82">
        <v>0</v>
      </c>
      <c r="G123" s="82">
        <v>902.72</v>
      </c>
      <c r="H123" s="82">
        <v>-1005.45</v>
      </c>
      <c r="I123" t="s">
        <v>1</v>
      </c>
    </row>
    <row r="124" spans="1:9" x14ac:dyDescent="0.25">
      <c r="A124" t="s">
        <v>42</v>
      </c>
      <c r="B124" s="81" t="s">
        <v>27</v>
      </c>
      <c r="C124" t="s">
        <v>162</v>
      </c>
      <c r="D124">
        <v>2</v>
      </c>
      <c r="E124" t="s">
        <v>28</v>
      </c>
      <c r="F124" s="82">
        <v>93.53</v>
      </c>
      <c r="G124" s="82">
        <v>0</v>
      </c>
      <c r="H124" s="82">
        <v>104.34</v>
      </c>
      <c r="I124" t="s">
        <v>1</v>
      </c>
    </row>
    <row r="125" spans="1:9" x14ac:dyDescent="0.25">
      <c r="A125" t="s">
        <v>42</v>
      </c>
      <c r="B125" s="81" t="s">
        <v>27</v>
      </c>
      <c r="C125" t="s">
        <v>146</v>
      </c>
      <c r="D125">
        <v>4</v>
      </c>
      <c r="E125" t="s">
        <v>28</v>
      </c>
      <c r="F125" s="82">
        <v>1371.65</v>
      </c>
      <c r="G125" s="82">
        <v>0</v>
      </c>
      <c r="H125" s="82">
        <v>1530.21</v>
      </c>
      <c r="I125" t="s">
        <v>1</v>
      </c>
    </row>
    <row r="126" spans="1:9" x14ac:dyDescent="0.25">
      <c r="A126" t="s">
        <v>42</v>
      </c>
      <c r="B126" s="81" t="s">
        <v>27</v>
      </c>
      <c r="C126" t="s">
        <v>164</v>
      </c>
      <c r="D126">
        <v>3</v>
      </c>
      <c r="E126" t="s">
        <v>31</v>
      </c>
      <c r="F126" s="82">
        <v>0</v>
      </c>
      <c r="G126" s="82">
        <v>110.5</v>
      </c>
      <c r="H126" s="82">
        <v>-123.27</v>
      </c>
      <c r="I126" t="s">
        <v>1</v>
      </c>
    </row>
    <row r="127" spans="1:9" x14ac:dyDescent="0.25">
      <c r="A127" t="s">
        <v>42</v>
      </c>
      <c r="B127" s="81" t="s">
        <v>27</v>
      </c>
      <c r="C127" t="s">
        <v>143</v>
      </c>
      <c r="D127">
        <v>48</v>
      </c>
      <c r="E127" t="s">
        <v>31</v>
      </c>
      <c r="F127" s="82">
        <v>0</v>
      </c>
      <c r="G127" s="82">
        <v>4031.95</v>
      </c>
      <c r="H127" s="82">
        <v>-4498.04</v>
      </c>
      <c r="I127" t="s">
        <v>1</v>
      </c>
    </row>
    <row r="128" spans="1:9" x14ac:dyDescent="0.25">
      <c r="A128" t="s">
        <v>42</v>
      </c>
      <c r="B128" s="81" t="s">
        <v>27</v>
      </c>
      <c r="C128" t="s">
        <v>162</v>
      </c>
      <c r="D128">
        <v>20</v>
      </c>
      <c r="E128" t="s">
        <v>28</v>
      </c>
      <c r="F128" s="82">
        <v>925.83</v>
      </c>
      <c r="G128" s="82">
        <v>0</v>
      </c>
      <c r="H128" s="82">
        <v>1032.8599999999999</v>
      </c>
      <c r="I128" t="s">
        <v>1</v>
      </c>
    </row>
    <row r="129" spans="1:9" x14ac:dyDescent="0.25">
      <c r="A129" t="s">
        <v>42</v>
      </c>
      <c r="B129" s="81" t="s">
        <v>27</v>
      </c>
      <c r="C129" t="s">
        <v>146</v>
      </c>
      <c r="D129">
        <v>1</v>
      </c>
      <c r="E129" t="s">
        <v>28</v>
      </c>
      <c r="F129" s="82">
        <v>341.77</v>
      </c>
      <c r="G129" s="82">
        <v>0</v>
      </c>
      <c r="H129" s="82">
        <v>381.28</v>
      </c>
      <c r="I129" t="s">
        <v>1</v>
      </c>
    </row>
    <row r="130" spans="1:9" x14ac:dyDescent="0.25">
      <c r="A130" t="s">
        <v>42</v>
      </c>
      <c r="B130" s="81" t="s">
        <v>27</v>
      </c>
      <c r="C130" t="s">
        <v>143</v>
      </c>
      <c r="D130">
        <v>46</v>
      </c>
      <c r="E130" t="s">
        <v>31</v>
      </c>
      <c r="F130" s="82">
        <v>0</v>
      </c>
      <c r="G130" s="82">
        <v>3870.54</v>
      </c>
      <c r="H130" s="82">
        <v>-4317.9799999999996</v>
      </c>
      <c r="I130" t="s">
        <v>1</v>
      </c>
    </row>
    <row r="131" spans="1:9" x14ac:dyDescent="0.25">
      <c r="A131" t="s">
        <v>42</v>
      </c>
      <c r="B131" s="81" t="s">
        <v>27</v>
      </c>
      <c r="C131" t="s">
        <v>144</v>
      </c>
      <c r="D131">
        <v>5</v>
      </c>
      <c r="E131" t="s">
        <v>28</v>
      </c>
      <c r="F131" s="82">
        <v>1348</v>
      </c>
      <c r="G131" s="82">
        <v>0</v>
      </c>
      <c r="H131" s="82">
        <v>1503.83</v>
      </c>
      <c r="I131" t="s">
        <v>1</v>
      </c>
    </row>
    <row r="132" spans="1:9" x14ac:dyDescent="0.25">
      <c r="A132" t="s">
        <v>42</v>
      </c>
      <c r="B132" s="81" t="s">
        <v>27</v>
      </c>
      <c r="C132" t="s">
        <v>165</v>
      </c>
      <c r="D132">
        <v>25</v>
      </c>
      <c r="E132" t="s">
        <v>28</v>
      </c>
      <c r="F132" s="82">
        <v>1598.26</v>
      </c>
      <c r="G132" s="82">
        <v>0</v>
      </c>
      <c r="H132" s="82">
        <v>1783.02</v>
      </c>
      <c r="I132" t="s">
        <v>1</v>
      </c>
    </row>
    <row r="133" spans="1:9" x14ac:dyDescent="0.25">
      <c r="A133" t="s">
        <v>42</v>
      </c>
      <c r="B133" s="81" t="s">
        <v>27</v>
      </c>
      <c r="C133" t="s">
        <v>162</v>
      </c>
      <c r="D133">
        <v>2</v>
      </c>
      <c r="E133" t="s">
        <v>28</v>
      </c>
      <c r="F133" s="82">
        <v>93.17</v>
      </c>
      <c r="G133" s="82">
        <v>0</v>
      </c>
      <c r="H133" s="82">
        <v>103.94</v>
      </c>
      <c r="I133" t="s">
        <v>1</v>
      </c>
    </row>
    <row r="134" spans="1:9" x14ac:dyDescent="0.25">
      <c r="A134" t="s">
        <v>42</v>
      </c>
      <c r="B134" s="81" t="s">
        <v>27</v>
      </c>
      <c r="C134" t="s">
        <v>162</v>
      </c>
      <c r="D134">
        <v>22</v>
      </c>
      <c r="E134" t="s">
        <v>28</v>
      </c>
      <c r="F134" s="82">
        <v>1025.69</v>
      </c>
      <c r="G134" s="82">
        <v>0</v>
      </c>
      <c r="H134" s="82">
        <v>1144.26</v>
      </c>
      <c r="I134" t="s">
        <v>1</v>
      </c>
    </row>
    <row r="135" spans="1:9" x14ac:dyDescent="0.25">
      <c r="A135" t="s">
        <v>42</v>
      </c>
      <c r="B135" s="81" t="s">
        <v>27</v>
      </c>
      <c r="C135" t="s">
        <v>164</v>
      </c>
      <c r="D135">
        <v>88</v>
      </c>
      <c r="E135" t="s">
        <v>31</v>
      </c>
      <c r="F135" s="82">
        <v>0</v>
      </c>
      <c r="G135" s="82">
        <v>3231.13</v>
      </c>
      <c r="H135" s="82">
        <v>-3604.65</v>
      </c>
      <c r="I135" t="s">
        <v>1</v>
      </c>
    </row>
    <row r="136" spans="1:9" x14ac:dyDescent="0.25">
      <c r="A136" t="s">
        <v>42</v>
      </c>
      <c r="B136" s="81" t="s">
        <v>27</v>
      </c>
      <c r="C136" t="s">
        <v>163</v>
      </c>
      <c r="D136">
        <v>27</v>
      </c>
      <c r="E136" t="s">
        <v>28</v>
      </c>
      <c r="F136" s="82">
        <v>2528.5</v>
      </c>
      <c r="G136" s="82">
        <v>0</v>
      </c>
      <c r="H136" s="82">
        <v>2820.8</v>
      </c>
      <c r="I136" t="s">
        <v>1</v>
      </c>
    </row>
    <row r="137" spans="1:9" x14ac:dyDescent="0.25">
      <c r="A137" t="s">
        <v>42</v>
      </c>
      <c r="B137" s="81" t="s">
        <v>27</v>
      </c>
      <c r="C137" t="s">
        <v>162</v>
      </c>
      <c r="D137">
        <v>7</v>
      </c>
      <c r="E137" t="s">
        <v>28</v>
      </c>
      <c r="F137" s="82">
        <v>330.32</v>
      </c>
      <c r="G137" s="82">
        <v>0</v>
      </c>
      <c r="H137" s="82">
        <v>368.51</v>
      </c>
      <c r="I137" t="s">
        <v>1</v>
      </c>
    </row>
    <row r="138" spans="1:9" x14ac:dyDescent="0.25">
      <c r="A138" t="s">
        <v>42</v>
      </c>
      <c r="B138" s="81" t="s">
        <v>27</v>
      </c>
      <c r="C138" t="s">
        <v>164</v>
      </c>
      <c r="D138">
        <v>2</v>
      </c>
      <c r="E138" t="s">
        <v>31</v>
      </c>
      <c r="F138" s="82">
        <v>0</v>
      </c>
      <c r="G138" s="82">
        <v>72.08</v>
      </c>
      <c r="H138" s="82">
        <v>-80.41</v>
      </c>
      <c r="I138" t="s">
        <v>1</v>
      </c>
    </row>
    <row r="139" spans="1:9" x14ac:dyDescent="0.25">
      <c r="A139" t="s">
        <v>42</v>
      </c>
      <c r="B139" s="81" t="s">
        <v>27</v>
      </c>
      <c r="C139" t="s">
        <v>164</v>
      </c>
      <c r="D139">
        <v>120</v>
      </c>
      <c r="E139" t="s">
        <v>31</v>
      </c>
      <c r="F139" s="82">
        <v>0</v>
      </c>
      <c r="G139" s="82">
        <v>4377.68</v>
      </c>
      <c r="H139" s="82">
        <v>-4883.74</v>
      </c>
      <c r="I139" t="s">
        <v>1</v>
      </c>
    </row>
    <row r="140" spans="1:9" x14ac:dyDescent="0.25">
      <c r="A140" t="s">
        <v>42</v>
      </c>
      <c r="B140" s="81" t="s">
        <v>27</v>
      </c>
      <c r="C140" t="s">
        <v>166</v>
      </c>
      <c r="D140">
        <v>10</v>
      </c>
      <c r="E140" t="s">
        <v>28</v>
      </c>
      <c r="F140" s="82">
        <v>2282.12</v>
      </c>
      <c r="G140" s="82">
        <v>0</v>
      </c>
      <c r="H140" s="82">
        <v>2545.9299999999998</v>
      </c>
      <c r="I140" t="s">
        <v>1</v>
      </c>
    </row>
    <row r="141" spans="1:9" x14ac:dyDescent="0.25">
      <c r="A141" t="s">
        <v>43</v>
      </c>
      <c r="B141" s="81" t="s">
        <v>27</v>
      </c>
      <c r="C141" t="s">
        <v>164</v>
      </c>
      <c r="D141">
        <v>4</v>
      </c>
      <c r="E141" t="s">
        <v>31</v>
      </c>
      <c r="F141" s="82">
        <v>0</v>
      </c>
      <c r="G141" s="82">
        <v>145.75</v>
      </c>
      <c r="H141" s="82">
        <v>-165.03</v>
      </c>
      <c r="I141" t="s">
        <v>1</v>
      </c>
    </row>
    <row r="142" spans="1:9" x14ac:dyDescent="0.25">
      <c r="A142" t="s">
        <v>43</v>
      </c>
      <c r="B142" s="81" t="s">
        <v>27</v>
      </c>
      <c r="C142" t="s">
        <v>166</v>
      </c>
      <c r="D142">
        <v>6</v>
      </c>
      <c r="E142" t="s">
        <v>28</v>
      </c>
      <c r="F142" s="82">
        <v>1349.82</v>
      </c>
      <c r="G142" s="82">
        <v>0</v>
      </c>
      <c r="H142" s="82">
        <v>1528.4</v>
      </c>
      <c r="I142" t="s">
        <v>1</v>
      </c>
    </row>
    <row r="143" spans="1:9" x14ac:dyDescent="0.25">
      <c r="A143" t="s">
        <v>43</v>
      </c>
      <c r="B143" s="81" t="s">
        <v>27</v>
      </c>
      <c r="C143" t="s">
        <v>162</v>
      </c>
      <c r="D143">
        <v>12</v>
      </c>
      <c r="E143" t="s">
        <v>28</v>
      </c>
      <c r="F143" s="82">
        <v>585.37</v>
      </c>
      <c r="G143" s="82">
        <v>0</v>
      </c>
      <c r="H143" s="82">
        <v>662.81</v>
      </c>
      <c r="I143" t="s">
        <v>1</v>
      </c>
    </row>
    <row r="144" spans="1:9" x14ac:dyDescent="0.25">
      <c r="A144" t="s">
        <v>43</v>
      </c>
      <c r="B144" s="81" t="s">
        <v>27</v>
      </c>
      <c r="C144" t="s">
        <v>167</v>
      </c>
      <c r="D144">
        <v>1</v>
      </c>
      <c r="E144" t="s">
        <v>28</v>
      </c>
      <c r="F144" s="82">
        <v>373.16</v>
      </c>
      <c r="G144" s="82">
        <v>0</v>
      </c>
      <c r="H144" s="82">
        <v>422.53</v>
      </c>
      <c r="I144" t="s">
        <v>1</v>
      </c>
    </row>
    <row r="145" spans="1:9" x14ac:dyDescent="0.25">
      <c r="A145" t="s">
        <v>43</v>
      </c>
      <c r="B145" s="81" t="s">
        <v>27</v>
      </c>
      <c r="C145" t="s">
        <v>162</v>
      </c>
      <c r="D145">
        <v>33</v>
      </c>
      <c r="E145" t="s">
        <v>28</v>
      </c>
      <c r="F145" s="82">
        <v>1593.68</v>
      </c>
      <c r="G145" s="82">
        <v>0</v>
      </c>
      <c r="H145" s="82">
        <v>1804.52</v>
      </c>
      <c r="I145" t="s">
        <v>1</v>
      </c>
    </row>
    <row r="146" spans="1:9" x14ac:dyDescent="0.25">
      <c r="A146" t="s">
        <v>43</v>
      </c>
      <c r="B146" s="81" t="s">
        <v>27</v>
      </c>
      <c r="C146" t="s">
        <v>167</v>
      </c>
      <c r="D146">
        <v>11</v>
      </c>
      <c r="E146" t="s">
        <v>28</v>
      </c>
      <c r="F146" s="82">
        <v>4096.46</v>
      </c>
      <c r="G146" s="82">
        <v>0</v>
      </c>
      <c r="H146" s="82">
        <v>4638.42</v>
      </c>
      <c r="I146" t="s">
        <v>1</v>
      </c>
    </row>
    <row r="147" spans="1:9" x14ac:dyDescent="0.25">
      <c r="A147" t="s">
        <v>43</v>
      </c>
      <c r="B147" s="81" t="s">
        <v>27</v>
      </c>
      <c r="C147" t="s">
        <v>167</v>
      </c>
      <c r="D147">
        <v>10</v>
      </c>
      <c r="E147" t="s">
        <v>28</v>
      </c>
      <c r="F147" s="82">
        <v>3738.72</v>
      </c>
      <c r="G147" s="82">
        <v>0</v>
      </c>
      <c r="H147" s="82">
        <v>4233.3500000000004</v>
      </c>
      <c r="I147" t="s">
        <v>1</v>
      </c>
    </row>
    <row r="148" spans="1:9" x14ac:dyDescent="0.25">
      <c r="A148" t="s">
        <v>44</v>
      </c>
      <c r="B148" s="81" t="s">
        <v>27</v>
      </c>
      <c r="C148" t="s">
        <v>148</v>
      </c>
      <c r="D148">
        <v>1</v>
      </c>
      <c r="E148" t="s">
        <v>31</v>
      </c>
      <c r="F148" s="82">
        <v>0</v>
      </c>
      <c r="G148" s="82">
        <v>100.58</v>
      </c>
      <c r="H148" s="82">
        <v>-113.51</v>
      </c>
      <c r="I148" t="s">
        <v>1</v>
      </c>
    </row>
    <row r="149" spans="1:9" x14ac:dyDescent="0.25">
      <c r="A149" t="s">
        <v>44</v>
      </c>
      <c r="B149" s="81" t="s">
        <v>27</v>
      </c>
      <c r="C149" t="s">
        <v>148</v>
      </c>
      <c r="D149">
        <v>2</v>
      </c>
      <c r="E149" t="s">
        <v>31</v>
      </c>
      <c r="F149" s="82">
        <v>0</v>
      </c>
      <c r="G149" s="82">
        <v>201.68</v>
      </c>
      <c r="H149" s="82">
        <v>-227.62</v>
      </c>
      <c r="I149" t="s">
        <v>1</v>
      </c>
    </row>
    <row r="150" spans="1:9" x14ac:dyDescent="0.25">
      <c r="A150" t="s">
        <v>44</v>
      </c>
      <c r="B150" s="81" t="s">
        <v>27</v>
      </c>
      <c r="C150" t="s">
        <v>166</v>
      </c>
      <c r="D150">
        <v>3</v>
      </c>
      <c r="E150" t="s">
        <v>28</v>
      </c>
      <c r="F150" s="82">
        <v>696</v>
      </c>
      <c r="G150" s="82">
        <v>0</v>
      </c>
      <c r="H150" s="82">
        <v>785.5</v>
      </c>
      <c r="I150" t="s">
        <v>1</v>
      </c>
    </row>
    <row r="151" spans="1:9" x14ac:dyDescent="0.25">
      <c r="A151" t="s">
        <v>44</v>
      </c>
      <c r="B151" s="81" t="s">
        <v>27</v>
      </c>
      <c r="C151" t="s">
        <v>166</v>
      </c>
      <c r="D151">
        <v>9</v>
      </c>
      <c r="E151" t="s">
        <v>28</v>
      </c>
      <c r="F151" s="82">
        <v>2100.19</v>
      </c>
      <c r="G151" s="82">
        <v>0</v>
      </c>
      <c r="H151" s="82">
        <v>2370.27</v>
      </c>
      <c r="I151" t="s">
        <v>1</v>
      </c>
    </row>
    <row r="152" spans="1:9" x14ac:dyDescent="0.25">
      <c r="A152" t="s">
        <v>44</v>
      </c>
      <c r="B152" s="81" t="s">
        <v>27</v>
      </c>
      <c r="C152" t="s">
        <v>148</v>
      </c>
      <c r="D152">
        <v>4</v>
      </c>
      <c r="E152" t="s">
        <v>31</v>
      </c>
      <c r="F152" s="82">
        <v>0</v>
      </c>
      <c r="G152" s="82">
        <v>403.33</v>
      </c>
      <c r="H152" s="82">
        <v>-455.2</v>
      </c>
      <c r="I152" t="s">
        <v>1</v>
      </c>
    </row>
    <row r="153" spans="1:9" x14ac:dyDescent="0.25">
      <c r="A153" t="s">
        <v>44</v>
      </c>
      <c r="B153" s="81" t="s">
        <v>27</v>
      </c>
      <c r="C153" t="s">
        <v>162</v>
      </c>
      <c r="D153">
        <v>27</v>
      </c>
      <c r="E153" t="s">
        <v>28</v>
      </c>
      <c r="F153" s="82">
        <v>1351.97</v>
      </c>
      <c r="G153" s="82">
        <v>0</v>
      </c>
      <c r="H153" s="82">
        <v>1525.83</v>
      </c>
      <c r="I153" t="s">
        <v>1</v>
      </c>
    </row>
    <row r="154" spans="1:9" x14ac:dyDescent="0.25">
      <c r="A154" t="s">
        <v>45</v>
      </c>
      <c r="B154" s="81" t="s">
        <v>27</v>
      </c>
      <c r="C154" t="s">
        <v>167</v>
      </c>
      <c r="D154">
        <v>6</v>
      </c>
      <c r="E154" t="s">
        <v>28</v>
      </c>
      <c r="F154" s="82">
        <v>2273.2800000000002</v>
      </c>
      <c r="G154" s="82">
        <v>0</v>
      </c>
      <c r="H154" s="82">
        <v>2606.09</v>
      </c>
      <c r="I154" t="s">
        <v>1</v>
      </c>
    </row>
    <row r="155" spans="1:9" x14ac:dyDescent="0.25">
      <c r="A155" t="s">
        <v>46</v>
      </c>
      <c r="B155" s="81" t="s">
        <v>27</v>
      </c>
      <c r="C155" t="s">
        <v>146</v>
      </c>
      <c r="D155">
        <v>11</v>
      </c>
      <c r="E155" t="s">
        <v>28</v>
      </c>
      <c r="F155" s="82">
        <v>4118.83</v>
      </c>
      <c r="G155" s="82">
        <v>0</v>
      </c>
      <c r="H155" s="82">
        <v>4714.82</v>
      </c>
      <c r="I155" t="s">
        <v>1</v>
      </c>
    </row>
    <row r="156" spans="1:9" x14ac:dyDescent="0.25">
      <c r="A156" t="s">
        <v>46</v>
      </c>
      <c r="B156" s="81" t="s">
        <v>27</v>
      </c>
      <c r="C156" t="s">
        <v>168</v>
      </c>
      <c r="D156">
        <v>89</v>
      </c>
      <c r="E156" t="s">
        <v>31</v>
      </c>
      <c r="F156" s="82">
        <v>0</v>
      </c>
      <c r="G156" s="82">
        <v>18839.61</v>
      </c>
      <c r="H156" s="82">
        <v>-21565.7</v>
      </c>
      <c r="I156" t="s">
        <v>1</v>
      </c>
    </row>
    <row r="157" spans="1:9" x14ac:dyDescent="0.25">
      <c r="A157" t="s">
        <v>47</v>
      </c>
      <c r="B157" s="81" t="s">
        <v>27</v>
      </c>
      <c r="C157" t="s">
        <v>168</v>
      </c>
      <c r="D157">
        <v>22</v>
      </c>
      <c r="E157" t="s">
        <v>31</v>
      </c>
      <c r="F157" s="82">
        <v>0</v>
      </c>
      <c r="G157" s="82">
        <v>4473.97</v>
      </c>
      <c r="H157" s="82">
        <v>-5103.8999999999996</v>
      </c>
      <c r="I157" t="s">
        <v>1</v>
      </c>
    </row>
    <row r="158" spans="1:9" x14ac:dyDescent="0.25">
      <c r="A158" t="s">
        <v>47</v>
      </c>
      <c r="B158" s="81" t="s">
        <v>27</v>
      </c>
      <c r="C158" t="s">
        <v>146</v>
      </c>
      <c r="D158">
        <v>12</v>
      </c>
      <c r="E158" t="s">
        <v>28</v>
      </c>
      <c r="F158" s="82">
        <v>4581.41</v>
      </c>
      <c r="G158" s="82">
        <v>0</v>
      </c>
      <c r="H158" s="82">
        <v>5226.47</v>
      </c>
      <c r="I158" t="s">
        <v>1</v>
      </c>
    </row>
    <row r="159" spans="1:9" x14ac:dyDescent="0.25">
      <c r="A159" t="s">
        <v>48</v>
      </c>
      <c r="B159" s="81" t="s">
        <v>27</v>
      </c>
      <c r="C159" t="s">
        <v>169</v>
      </c>
      <c r="D159">
        <v>40</v>
      </c>
      <c r="E159" t="s">
        <v>28</v>
      </c>
      <c r="F159" s="82">
        <v>1338.82</v>
      </c>
      <c r="G159" s="82">
        <v>0</v>
      </c>
      <c r="H159" s="82">
        <v>1530.94</v>
      </c>
      <c r="I159" t="s">
        <v>1</v>
      </c>
    </row>
    <row r="160" spans="1:9" x14ac:dyDescent="0.25">
      <c r="A160" t="s">
        <v>48</v>
      </c>
      <c r="B160" s="81" t="s">
        <v>27</v>
      </c>
      <c r="C160" t="s">
        <v>170</v>
      </c>
      <c r="D160">
        <v>7</v>
      </c>
      <c r="E160" t="s">
        <v>28</v>
      </c>
      <c r="F160" s="82">
        <v>1181.17</v>
      </c>
      <c r="G160" s="82">
        <v>0</v>
      </c>
      <c r="H160" s="82">
        <v>1350.67</v>
      </c>
      <c r="I160" t="s">
        <v>1</v>
      </c>
    </row>
    <row r="161" spans="1:9" x14ac:dyDescent="0.25">
      <c r="A161" t="s">
        <v>48</v>
      </c>
      <c r="B161" s="81" t="s">
        <v>27</v>
      </c>
      <c r="C161" t="s">
        <v>162</v>
      </c>
      <c r="D161">
        <v>32</v>
      </c>
      <c r="E161" t="s">
        <v>28</v>
      </c>
      <c r="F161" s="82">
        <v>1333.93</v>
      </c>
      <c r="G161" s="82">
        <v>0</v>
      </c>
      <c r="H161" s="82">
        <v>1525.35</v>
      </c>
      <c r="I161" t="s">
        <v>1</v>
      </c>
    </row>
    <row r="162" spans="1:9" x14ac:dyDescent="0.25">
      <c r="A162" t="s">
        <v>48</v>
      </c>
      <c r="B162" s="81" t="s">
        <v>27</v>
      </c>
      <c r="C162" t="s">
        <v>171</v>
      </c>
      <c r="D162">
        <v>10</v>
      </c>
      <c r="E162" t="s">
        <v>28</v>
      </c>
      <c r="F162" s="82">
        <v>1381.82</v>
      </c>
      <c r="G162" s="82">
        <v>0</v>
      </c>
      <c r="H162" s="82">
        <v>1580.11</v>
      </c>
      <c r="I162" t="s">
        <v>1</v>
      </c>
    </row>
    <row r="163" spans="1:9" x14ac:dyDescent="0.25">
      <c r="A163" t="s">
        <v>48</v>
      </c>
      <c r="B163" s="81" t="s">
        <v>27</v>
      </c>
      <c r="C163" t="s">
        <v>166</v>
      </c>
      <c r="D163">
        <v>11</v>
      </c>
      <c r="E163" t="s">
        <v>28</v>
      </c>
      <c r="F163" s="82">
        <v>2588.3000000000002</v>
      </c>
      <c r="G163" s="82">
        <v>0</v>
      </c>
      <c r="H163" s="82">
        <v>2959.72</v>
      </c>
      <c r="I163" t="s">
        <v>1</v>
      </c>
    </row>
    <row r="164" spans="1:9" x14ac:dyDescent="0.25">
      <c r="A164" t="s">
        <v>48</v>
      </c>
      <c r="B164" s="81" t="s">
        <v>27</v>
      </c>
      <c r="C164" t="s">
        <v>172</v>
      </c>
      <c r="D164">
        <v>1</v>
      </c>
      <c r="E164" t="s">
        <v>28</v>
      </c>
      <c r="F164" s="82">
        <v>328.91</v>
      </c>
      <c r="G164" s="82">
        <v>0</v>
      </c>
      <c r="H164" s="82">
        <v>376.11</v>
      </c>
      <c r="I164" t="s">
        <v>1</v>
      </c>
    </row>
    <row r="165" spans="1:9" x14ac:dyDescent="0.25">
      <c r="A165" t="s">
        <v>48</v>
      </c>
      <c r="B165" s="81" t="s">
        <v>27</v>
      </c>
      <c r="C165" t="s">
        <v>172</v>
      </c>
      <c r="D165">
        <v>1</v>
      </c>
      <c r="E165" t="s">
        <v>28</v>
      </c>
      <c r="F165" s="82">
        <v>327.77</v>
      </c>
      <c r="G165" s="82">
        <v>0</v>
      </c>
      <c r="H165" s="82">
        <v>374.8</v>
      </c>
      <c r="I165" t="s">
        <v>1</v>
      </c>
    </row>
    <row r="166" spans="1:9" x14ac:dyDescent="0.25">
      <c r="A166" t="s">
        <v>48</v>
      </c>
      <c r="B166" s="81" t="s">
        <v>27</v>
      </c>
      <c r="C166" t="s">
        <v>172</v>
      </c>
      <c r="D166">
        <v>3</v>
      </c>
      <c r="E166" t="s">
        <v>28</v>
      </c>
      <c r="F166" s="82">
        <v>982.75</v>
      </c>
      <c r="G166" s="82">
        <v>0</v>
      </c>
      <c r="H166" s="82">
        <v>1123.77</v>
      </c>
      <c r="I166" t="s">
        <v>1</v>
      </c>
    </row>
    <row r="167" spans="1:9" x14ac:dyDescent="0.25">
      <c r="A167" t="s">
        <v>49</v>
      </c>
      <c r="B167" s="81" t="s">
        <v>27</v>
      </c>
      <c r="C167" t="s">
        <v>155</v>
      </c>
      <c r="D167">
        <v>2</v>
      </c>
      <c r="E167" t="s">
        <v>31</v>
      </c>
      <c r="F167" s="82">
        <v>0</v>
      </c>
      <c r="G167" s="82">
        <v>86.05</v>
      </c>
      <c r="H167" s="82">
        <v>-98.43</v>
      </c>
      <c r="I167" t="s">
        <v>1</v>
      </c>
    </row>
    <row r="168" spans="1:9" x14ac:dyDescent="0.25">
      <c r="A168" t="s">
        <v>49</v>
      </c>
      <c r="B168" s="81" t="s">
        <v>27</v>
      </c>
      <c r="C168" t="s">
        <v>155</v>
      </c>
      <c r="D168">
        <v>11</v>
      </c>
      <c r="E168" t="s">
        <v>31</v>
      </c>
      <c r="F168" s="82">
        <v>0</v>
      </c>
      <c r="G168" s="82">
        <v>473.41</v>
      </c>
      <c r="H168" s="82">
        <v>-541.53</v>
      </c>
      <c r="I168" t="s">
        <v>1</v>
      </c>
    </row>
    <row r="169" spans="1:9" x14ac:dyDescent="0.25">
      <c r="A169" t="s">
        <v>49</v>
      </c>
      <c r="B169" s="81" t="s">
        <v>27</v>
      </c>
      <c r="C169" t="s">
        <v>160</v>
      </c>
      <c r="D169">
        <v>52</v>
      </c>
      <c r="E169" t="s">
        <v>28</v>
      </c>
      <c r="F169" s="82">
        <v>1674.29</v>
      </c>
      <c r="G169" s="82">
        <v>0</v>
      </c>
      <c r="H169" s="82">
        <v>1915.22</v>
      </c>
      <c r="I169" t="s">
        <v>1</v>
      </c>
    </row>
    <row r="170" spans="1:9" x14ac:dyDescent="0.25">
      <c r="A170" t="s">
        <v>49</v>
      </c>
      <c r="B170" s="81" t="s">
        <v>27</v>
      </c>
      <c r="C170" t="s">
        <v>155</v>
      </c>
      <c r="D170">
        <v>19</v>
      </c>
      <c r="E170" t="s">
        <v>31</v>
      </c>
      <c r="F170" s="82">
        <v>0</v>
      </c>
      <c r="G170" s="82">
        <v>818.29</v>
      </c>
      <c r="H170" s="82">
        <v>-936.04</v>
      </c>
      <c r="I170" t="s">
        <v>1</v>
      </c>
    </row>
    <row r="171" spans="1:9" x14ac:dyDescent="0.25">
      <c r="A171" t="s">
        <v>49</v>
      </c>
      <c r="B171" s="81" t="s">
        <v>27</v>
      </c>
      <c r="C171" t="s">
        <v>155</v>
      </c>
      <c r="D171">
        <v>2</v>
      </c>
      <c r="E171" t="s">
        <v>31</v>
      </c>
      <c r="F171" s="82">
        <v>0</v>
      </c>
      <c r="G171" s="82">
        <v>86.34</v>
      </c>
      <c r="H171" s="82">
        <v>-98.76</v>
      </c>
      <c r="I171" t="s">
        <v>1</v>
      </c>
    </row>
    <row r="172" spans="1:9" x14ac:dyDescent="0.25">
      <c r="A172" t="s">
        <v>49</v>
      </c>
      <c r="B172" s="81" t="s">
        <v>27</v>
      </c>
      <c r="C172" t="s">
        <v>155</v>
      </c>
      <c r="D172">
        <v>2</v>
      </c>
      <c r="E172" t="s">
        <v>31</v>
      </c>
      <c r="F172" s="82">
        <v>0</v>
      </c>
      <c r="G172" s="82">
        <v>86.64</v>
      </c>
      <c r="H172" s="82">
        <v>-99.11</v>
      </c>
      <c r="I172" t="s">
        <v>1</v>
      </c>
    </row>
    <row r="173" spans="1:9" x14ac:dyDescent="0.25">
      <c r="A173" t="s">
        <v>49</v>
      </c>
      <c r="B173" s="81" t="s">
        <v>27</v>
      </c>
      <c r="C173" t="s">
        <v>153</v>
      </c>
      <c r="D173">
        <v>72</v>
      </c>
      <c r="E173" t="s">
        <v>31</v>
      </c>
      <c r="F173" s="82">
        <v>0</v>
      </c>
      <c r="G173" s="82">
        <v>2464.0300000000002</v>
      </c>
      <c r="H173" s="82">
        <v>-2818.6</v>
      </c>
      <c r="I173" t="s">
        <v>1</v>
      </c>
    </row>
    <row r="174" spans="1:9" x14ac:dyDescent="0.25">
      <c r="A174" t="s">
        <v>49</v>
      </c>
      <c r="B174" s="81" t="s">
        <v>27</v>
      </c>
      <c r="C174" t="s">
        <v>155</v>
      </c>
      <c r="D174">
        <v>3</v>
      </c>
      <c r="E174" t="s">
        <v>31</v>
      </c>
      <c r="F174" s="82">
        <v>0</v>
      </c>
      <c r="G174" s="82">
        <v>129.75</v>
      </c>
      <c r="H174" s="82">
        <v>-148.41999999999999</v>
      </c>
      <c r="I174" t="s">
        <v>1</v>
      </c>
    </row>
    <row r="175" spans="1:9" x14ac:dyDescent="0.25">
      <c r="A175" t="s">
        <v>49</v>
      </c>
      <c r="B175" s="81" t="s">
        <v>27</v>
      </c>
      <c r="C175" t="s">
        <v>173</v>
      </c>
      <c r="D175">
        <v>2</v>
      </c>
      <c r="E175" t="s">
        <v>31</v>
      </c>
      <c r="F175" s="82">
        <v>0</v>
      </c>
      <c r="G175" s="82">
        <v>101.73</v>
      </c>
      <c r="H175" s="82">
        <v>-116.37</v>
      </c>
      <c r="I175" t="s">
        <v>1</v>
      </c>
    </row>
    <row r="176" spans="1:9" x14ac:dyDescent="0.25">
      <c r="A176" t="s">
        <v>49</v>
      </c>
      <c r="B176" s="81" t="s">
        <v>27</v>
      </c>
      <c r="C176" t="s">
        <v>173</v>
      </c>
      <c r="D176">
        <v>1</v>
      </c>
      <c r="E176" t="s">
        <v>31</v>
      </c>
      <c r="F176" s="82">
        <v>0</v>
      </c>
      <c r="G176" s="82">
        <v>51.85</v>
      </c>
      <c r="H176" s="82">
        <v>-59.31</v>
      </c>
      <c r="I176" t="s">
        <v>1</v>
      </c>
    </row>
    <row r="177" spans="1:9" x14ac:dyDescent="0.25">
      <c r="A177" t="s">
        <v>49</v>
      </c>
      <c r="B177" s="81" t="s">
        <v>27</v>
      </c>
      <c r="C177" t="s">
        <v>173</v>
      </c>
      <c r="D177">
        <v>2</v>
      </c>
      <c r="E177" t="s">
        <v>31</v>
      </c>
      <c r="F177" s="82">
        <v>0</v>
      </c>
      <c r="G177" s="82">
        <v>102.99</v>
      </c>
      <c r="H177" s="82">
        <v>-117.81</v>
      </c>
      <c r="I177" t="s">
        <v>1</v>
      </c>
    </row>
    <row r="178" spans="1:9" x14ac:dyDescent="0.25">
      <c r="A178" t="s">
        <v>49</v>
      </c>
      <c r="B178" s="81" t="s">
        <v>27</v>
      </c>
      <c r="C178" t="s">
        <v>173</v>
      </c>
      <c r="D178">
        <v>7</v>
      </c>
      <c r="E178" t="s">
        <v>31</v>
      </c>
      <c r="F178" s="82">
        <v>0</v>
      </c>
      <c r="G178" s="82">
        <v>361.26</v>
      </c>
      <c r="H178" s="82">
        <v>-413.24</v>
      </c>
      <c r="I178" t="s">
        <v>1</v>
      </c>
    </row>
    <row r="179" spans="1:9" x14ac:dyDescent="0.25">
      <c r="A179" t="s">
        <v>49</v>
      </c>
      <c r="B179" s="81" t="s">
        <v>27</v>
      </c>
      <c r="C179" t="s">
        <v>173</v>
      </c>
      <c r="D179">
        <v>17</v>
      </c>
      <c r="E179" t="s">
        <v>31</v>
      </c>
      <c r="F179" s="82">
        <v>0</v>
      </c>
      <c r="G179" s="82">
        <v>876.99</v>
      </c>
      <c r="H179" s="82">
        <v>-1003.19</v>
      </c>
      <c r="I179" t="s">
        <v>1</v>
      </c>
    </row>
    <row r="180" spans="1:9" x14ac:dyDescent="0.25">
      <c r="A180" t="s">
        <v>50</v>
      </c>
      <c r="B180" s="81" t="s">
        <v>27</v>
      </c>
      <c r="C180" t="s">
        <v>171</v>
      </c>
      <c r="D180">
        <v>5</v>
      </c>
      <c r="E180" t="s">
        <v>28</v>
      </c>
      <c r="F180" s="82">
        <v>719.4</v>
      </c>
      <c r="G180" s="82">
        <v>0</v>
      </c>
      <c r="H180" s="82">
        <v>821.34</v>
      </c>
      <c r="I180" t="s">
        <v>1</v>
      </c>
    </row>
    <row r="181" spans="1:9" x14ac:dyDescent="0.25">
      <c r="A181" t="s">
        <v>50</v>
      </c>
      <c r="B181" s="81" t="s">
        <v>27</v>
      </c>
      <c r="C181" t="s">
        <v>171</v>
      </c>
      <c r="D181">
        <v>8</v>
      </c>
      <c r="E181" t="s">
        <v>28</v>
      </c>
      <c r="F181" s="82">
        <v>1141</v>
      </c>
      <c r="G181" s="82">
        <v>0</v>
      </c>
      <c r="H181" s="82">
        <v>1302.68</v>
      </c>
      <c r="I181" t="s">
        <v>1</v>
      </c>
    </row>
    <row r="182" spans="1:9" x14ac:dyDescent="0.25">
      <c r="A182" t="s">
        <v>50</v>
      </c>
      <c r="B182" s="81" t="s">
        <v>27</v>
      </c>
      <c r="C182" t="s">
        <v>171</v>
      </c>
      <c r="D182">
        <v>3</v>
      </c>
      <c r="E182" t="s">
        <v>28</v>
      </c>
      <c r="F182" s="82">
        <v>428.21</v>
      </c>
      <c r="G182" s="82">
        <v>0</v>
      </c>
      <c r="H182" s="82">
        <v>488.89</v>
      </c>
      <c r="I182" t="s">
        <v>1</v>
      </c>
    </row>
    <row r="183" spans="1:9" x14ac:dyDescent="0.25">
      <c r="A183" t="s">
        <v>50</v>
      </c>
      <c r="B183" s="81" t="s">
        <v>27</v>
      </c>
      <c r="C183" t="s">
        <v>173</v>
      </c>
      <c r="D183">
        <v>3</v>
      </c>
      <c r="E183" t="s">
        <v>31</v>
      </c>
      <c r="F183" s="82">
        <v>0</v>
      </c>
      <c r="G183" s="82">
        <v>158.56</v>
      </c>
      <c r="H183" s="82">
        <v>-181.03</v>
      </c>
      <c r="I183" t="s">
        <v>1</v>
      </c>
    </row>
    <row r="184" spans="1:9" x14ac:dyDescent="0.25">
      <c r="A184" t="s">
        <v>50</v>
      </c>
      <c r="B184" s="81" t="s">
        <v>27</v>
      </c>
      <c r="C184" t="s">
        <v>174</v>
      </c>
      <c r="D184">
        <v>5</v>
      </c>
      <c r="E184" t="s">
        <v>28</v>
      </c>
      <c r="F184" s="82">
        <v>6978.66</v>
      </c>
      <c r="G184" s="82">
        <v>0</v>
      </c>
      <c r="H184" s="82">
        <v>7967.54</v>
      </c>
      <c r="I184" t="s">
        <v>1</v>
      </c>
    </row>
    <row r="185" spans="1:9" x14ac:dyDescent="0.25">
      <c r="A185" t="s">
        <v>50</v>
      </c>
      <c r="B185" s="81" t="s">
        <v>27</v>
      </c>
      <c r="C185" t="s">
        <v>173</v>
      </c>
      <c r="D185">
        <v>1</v>
      </c>
      <c r="E185" t="s">
        <v>31</v>
      </c>
      <c r="F185" s="82">
        <v>0</v>
      </c>
      <c r="G185" s="82">
        <v>52.87</v>
      </c>
      <c r="H185" s="82">
        <v>-60.36</v>
      </c>
      <c r="I185" t="s">
        <v>1</v>
      </c>
    </row>
    <row r="186" spans="1:9" x14ac:dyDescent="0.25">
      <c r="A186" t="s">
        <v>50</v>
      </c>
      <c r="B186" s="81" t="s">
        <v>27</v>
      </c>
      <c r="C186" t="s">
        <v>173</v>
      </c>
      <c r="D186">
        <v>1</v>
      </c>
      <c r="E186" t="s">
        <v>31</v>
      </c>
      <c r="F186" s="82">
        <v>0</v>
      </c>
      <c r="G186" s="82">
        <v>52.62</v>
      </c>
      <c r="H186" s="82">
        <v>-60.08</v>
      </c>
      <c r="I186" t="s">
        <v>1</v>
      </c>
    </row>
    <row r="187" spans="1:9" x14ac:dyDescent="0.25">
      <c r="A187" t="s">
        <v>50</v>
      </c>
      <c r="B187" s="81" t="s">
        <v>27</v>
      </c>
      <c r="C187" t="s">
        <v>173</v>
      </c>
      <c r="D187">
        <v>4</v>
      </c>
      <c r="E187" t="s">
        <v>31</v>
      </c>
      <c r="F187" s="82">
        <v>0</v>
      </c>
      <c r="G187" s="82">
        <v>210.48</v>
      </c>
      <c r="H187" s="82">
        <v>-240.31</v>
      </c>
      <c r="I187" t="s">
        <v>1</v>
      </c>
    </row>
    <row r="188" spans="1:9" x14ac:dyDescent="0.25">
      <c r="A188" t="s">
        <v>50</v>
      </c>
      <c r="B188" s="81" t="s">
        <v>27</v>
      </c>
      <c r="C188" t="s">
        <v>173</v>
      </c>
      <c r="D188">
        <v>3</v>
      </c>
      <c r="E188" t="s">
        <v>31</v>
      </c>
      <c r="F188" s="82">
        <v>0</v>
      </c>
      <c r="G188" s="82">
        <v>158.49</v>
      </c>
      <c r="H188" s="82">
        <v>-180.95</v>
      </c>
      <c r="I188" t="s">
        <v>1</v>
      </c>
    </row>
    <row r="189" spans="1:9" x14ac:dyDescent="0.25">
      <c r="A189" t="s">
        <v>50</v>
      </c>
      <c r="B189" s="81" t="s">
        <v>27</v>
      </c>
      <c r="C189" t="s">
        <v>173</v>
      </c>
      <c r="D189">
        <v>4</v>
      </c>
      <c r="E189" t="s">
        <v>31</v>
      </c>
      <c r="F189" s="82">
        <v>0</v>
      </c>
      <c r="G189" s="82">
        <v>211.4</v>
      </c>
      <c r="H189" s="82">
        <v>-241.36</v>
      </c>
      <c r="I189" t="s">
        <v>1</v>
      </c>
    </row>
    <row r="190" spans="1:9" x14ac:dyDescent="0.25">
      <c r="A190" t="s">
        <v>50</v>
      </c>
      <c r="B190" s="81" t="s">
        <v>27</v>
      </c>
      <c r="C190" t="s">
        <v>173</v>
      </c>
      <c r="D190">
        <v>18</v>
      </c>
      <c r="E190" t="s">
        <v>31</v>
      </c>
      <c r="F190" s="82">
        <v>0</v>
      </c>
      <c r="G190" s="82">
        <v>951.3</v>
      </c>
      <c r="H190" s="82">
        <v>-1086.0999999999999</v>
      </c>
      <c r="I190" t="s">
        <v>1</v>
      </c>
    </row>
    <row r="191" spans="1:9" x14ac:dyDescent="0.25">
      <c r="A191" t="s">
        <v>51</v>
      </c>
      <c r="B191" s="81" t="s">
        <v>27</v>
      </c>
      <c r="C191" t="s">
        <v>173</v>
      </c>
      <c r="D191">
        <v>1</v>
      </c>
      <c r="E191" t="s">
        <v>31</v>
      </c>
      <c r="F191" s="82">
        <v>0</v>
      </c>
      <c r="G191" s="82">
        <v>54.17</v>
      </c>
      <c r="H191" s="82">
        <v>-61.3</v>
      </c>
      <c r="I191" t="s">
        <v>1</v>
      </c>
    </row>
    <row r="192" spans="1:9" x14ac:dyDescent="0.25">
      <c r="A192" t="s">
        <v>51</v>
      </c>
      <c r="B192" s="81" t="s">
        <v>27</v>
      </c>
      <c r="C192" t="s">
        <v>173</v>
      </c>
      <c r="D192">
        <v>4</v>
      </c>
      <c r="E192" t="s">
        <v>31</v>
      </c>
      <c r="F192" s="82">
        <v>0</v>
      </c>
      <c r="G192" s="82">
        <v>216.68</v>
      </c>
      <c r="H192" s="82">
        <v>-245.2</v>
      </c>
      <c r="I192" t="s">
        <v>1</v>
      </c>
    </row>
    <row r="193" spans="1:9" x14ac:dyDescent="0.25">
      <c r="A193" t="s">
        <v>51</v>
      </c>
      <c r="B193" s="81" t="s">
        <v>27</v>
      </c>
      <c r="C193" t="s">
        <v>175</v>
      </c>
      <c r="D193">
        <v>21</v>
      </c>
      <c r="E193" t="s">
        <v>28</v>
      </c>
      <c r="F193" s="82">
        <v>2143.37</v>
      </c>
      <c r="G193" s="82">
        <v>0</v>
      </c>
      <c r="H193" s="82">
        <v>2425.44</v>
      </c>
      <c r="I193" t="s">
        <v>1</v>
      </c>
    </row>
    <row r="194" spans="1:9" x14ac:dyDescent="0.25">
      <c r="A194" t="s">
        <v>51</v>
      </c>
      <c r="B194" s="81" t="s">
        <v>27</v>
      </c>
      <c r="C194" t="s">
        <v>173</v>
      </c>
      <c r="D194">
        <v>1</v>
      </c>
      <c r="E194" t="s">
        <v>31</v>
      </c>
      <c r="F194" s="82">
        <v>0</v>
      </c>
      <c r="G194" s="82">
        <v>53.83</v>
      </c>
      <c r="H194" s="82">
        <v>-60.91</v>
      </c>
      <c r="I194" t="s">
        <v>1</v>
      </c>
    </row>
    <row r="195" spans="1:9" x14ac:dyDescent="0.25">
      <c r="A195" t="s">
        <v>51</v>
      </c>
      <c r="B195" s="81" t="s">
        <v>27</v>
      </c>
      <c r="C195" t="s">
        <v>173</v>
      </c>
      <c r="D195">
        <v>6</v>
      </c>
      <c r="E195" t="s">
        <v>31</v>
      </c>
      <c r="F195" s="82">
        <v>0</v>
      </c>
      <c r="G195" s="82">
        <v>322.92</v>
      </c>
      <c r="H195" s="82">
        <v>-365.42</v>
      </c>
      <c r="I195" t="s">
        <v>1</v>
      </c>
    </row>
    <row r="196" spans="1:9" x14ac:dyDescent="0.25">
      <c r="A196" t="s">
        <v>52</v>
      </c>
      <c r="B196" s="81" t="s">
        <v>27</v>
      </c>
      <c r="C196" t="s">
        <v>176</v>
      </c>
      <c r="D196">
        <v>8</v>
      </c>
      <c r="E196" t="s">
        <v>28</v>
      </c>
      <c r="F196" s="82">
        <v>2686.48</v>
      </c>
      <c r="G196" s="82">
        <v>0</v>
      </c>
      <c r="H196" s="82">
        <v>3055.07</v>
      </c>
      <c r="I196" t="s">
        <v>1</v>
      </c>
    </row>
    <row r="197" spans="1:9" x14ac:dyDescent="0.25">
      <c r="A197" t="s">
        <v>52</v>
      </c>
      <c r="B197" s="81" t="s">
        <v>27</v>
      </c>
      <c r="C197" t="s">
        <v>177</v>
      </c>
      <c r="D197">
        <v>17</v>
      </c>
      <c r="E197" t="s">
        <v>31</v>
      </c>
      <c r="F197" s="82">
        <v>0</v>
      </c>
      <c r="G197" s="82">
        <v>2555.94</v>
      </c>
      <c r="H197" s="82">
        <v>-2906.62</v>
      </c>
      <c r="I197" t="s">
        <v>1</v>
      </c>
    </row>
    <row r="198" spans="1:9" x14ac:dyDescent="0.25">
      <c r="A198" t="s">
        <v>52</v>
      </c>
      <c r="B198" s="81" t="s">
        <v>27</v>
      </c>
      <c r="C198" t="s">
        <v>176</v>
      </c>
      <c r="D198">
        <v>1</v>
      </c>
      <c r="E198" t="s">
        <v>28</v>
      </c>
      <c r="F198" s="82">
        <v>335.31</v>
      </c>
      <c r="G198" s="82">
        <v>0</v>
      </c>
      <c r="H198" s="82">
        <v>381.32</v>
      </c>
      <c r="I198" t="s">
        <v>1</v>
      </c>
    </row>
    <row r="199" spans="1:9" x14ac:dyDescent="0.25">
      <c r="A199" t="s">
        <v>52</v>
      </c>
      <c r="B199" s="81" t="s">
        <v>27</v>
      </c>
      <c r="C199" t="s">
        <v>176</v>
      </c>
      <c r="D199">
        <v>2</v>
      </c>
      <c r="E199" t="s">
        <v>28</v>
      </c>
      <c r="F199" s="82">
        <v>670.63</v>
      </c>
      <c r="G199" s="82">
        <v>0</v>
      </c>
      <c r="H199" s="82">
        <v>762.64</v>
      </c>
      <c r="I199" t="s">
        <v>1</v>
      </c>
    </row>
    <row r="200" spans="1:9" x14ac:dyDescent="0.25">
      <c r="A200" t="s">
        <v>53</v>
      </c>
      <c r="B200" s="81" t="s">
        <v>27</v>
      </c>
      <c r="C200" t="s">
        <v>153</v>
      </c>
      <c r="D200">
        <v>95</v>
      </c>
      <c r="E200" t="s">
        <v>31</v>
      </c>
      <c r="F200" s="82">
        <v>0</v>
      </c>
      <c r="G200" s="82">
        <v>3304.85</v>
      </c>
      <c r="H200" s="82">
        <v>-3757.61</v>
      </c>
      <c r="I200" t="s">
        <v>1</v>
      </c>
    </row>
    <row r="201" spans="1:9" x14ac:dyDescent="0.25">
      <c r="A201" t="s">
        <v>54</v>
      </c>
      <c r="B201" s="81" t="s">
        <v>27</v>
      </c>
      <c r="C201" t="s">
        <v>173</v>
      </c>
      <c r="D201">
        <v>2</v>
      </c>
      <c r="E201" t="s">
        <v>31</v>
      </c>
      <c r="F201" s="82">
        <v>0</v>
      </c>
      <c r="G201" s="82">
        <v>110.24</v>
      </c>
      <c r="H201" s="82">
        <v>-125.17</v>
      </c>
      <c r="I201" t="s">
        <v>1</v>
      </c>
    </row>
    <row r="202" spans="1:9" x14ac:dyDescent="0.25">
      <c r="A202" t="s">
        <v>54</v>
      </c>
      <c r="B202" s="81" t="s">
        <v>27</v>
      </c>
      <c r="C202" t="s">
        <v>173</v>
      </c>
      <c r="D202">
        <v>23</v>
      </c>
      <c r="E202" t="s">
        <v>31</v>
      </c>
      <c r="F202" s="82">
        <v>0</v>
      </c>
      <c r="G202" s="82">
        <v>1253.17</v>
      </c>
      <c r="H202" s="82">
        <v>-1422.85</v>
      </c>
      <c r="I202" t="s">
        <v>1</v>
      </c>
    </row>
    <row r="203" spans="1:9" x14ac:dyDescent="0.25">
      <c r="A203" t="s">
        <v>55</v>
      </c>
      <c r="B203" s="81" t="s">
        <v>27</v>
      </c>
      <c r="C203" t="s">
        <v>173</v>
      </c>
      <c r="D203">
        <v>7</v>
      </c>
      <c r="E203" t="s">
        <v>31</v>
      </c>
      <c r="F203" s="82">
        <v>0</v>
      </c>
      <c r="G203" s="82">
        <v>372.06</v>
      </c>
      <c r="H203" s="82">
        <v>-421.99</v>
      </c>
      <c r="I203" t="s">
        <v>1</v>
      </c>
    </row>
    <row r="204" spans="1:9" x14ac:dyDescent="0.25">
      <c r="A204" t="s">
        <v>55</v>
      </c>
      <c r="B204" s="81" t="s">
        <v>27</v>
      </c>
      <c r="C204" t="s">
        <v>173</v>
      </c>
      <c r="D204">
        <v>4</v>
      </c>
      <c r="E204" t="s">
        <v>31</v>
      </c>
      <c r="F204" s="82">
        <v>0</v>
      </c>
      <c r="G204" s="82">
        <v>210.79</v>
      </c>
      <c r="H204" s="82">
        <v>-239.08</v>
      </c>
      <c r="I204" t="s">
        <v>1</v>
      </c>
    </row>
    <row r="205" spans="1:9" x14ac:dyDescent="0.25">
      <c r="A205" t="s">
        <v>56</v>
      </c>
      <c r="B205" s="81" t="s">
        <v>27</v>
      </c>
      <c r="C205" t="s">
        <v>173</v>
      </c>
      <c r="D205">
        <v>2</v>
      </c>
      <c r="E205" t="s">
        <v>31</v>
      </c>
      <c r="F205" s="82">
        <v>0</v>
      </c>
      <c r="G205" s="82">
        <v>103.91</v>
      </c>
      <c r="H205" s="82">
        <v>-117.88</v>
      </c>
      <c r="I205" t="s">
        <v>1</v>
      </c>
    </row>
    <row r="206" spans="1:9" x14ac:dyDescent="0.25">
      <c r="A206" t="s">
        <v>56</v>
      </c>
      <c r="B206" s="81" t="s">
        <v>27</v>
      </c>
      <c r="C206" t="s">
        <v>147</v>
      </c>
      <c r="D206">
        <v>2</v>
      </c>
      <c r="E206" t="s">
        <v>31</v>
      </c>
      <c r="F206" s="82">
        <v>0</v>
      </c>
      <c r="G206" s="82">
        <v>223.23</v>
      </c>
      <c r="H206" s="82">
        <v>-253.23</v>
      </c>
      <c r="I206" t="s">
        <v>1</v>
      </c>
    </row>
    <row r="207" spans="1:9" x14ac:dyDescent="0.25">
      <c r="A207" t="s">
        <v>56</v>
      </c>
      <c r="B207" s="81" t="s">
        <v>27</v>
      </c>
      <c r="C207" t="s">
        <v>147</v>
      </c>
      <c r="D207">
        <v>1</v>
      </c>
      <c r="E207" t="s">
        <v>31</v>
      </c>
      <c r="F207" s="82">
        <v>0</v>
      </c>
      <c r="G207" s="82">
        <v>111.62</v>
      </c>
      <c r="H207" s="82">
        <v>-126.62</v>
      </c>
      <c r="I207" t="s">
        <v>1</v>
      </c>
    </row>
    <row r="208" spans="1:9" x14ac:dyDescent="0.25">
      <c r="A208" t="s">
        <v>56</v>
      </c>
      <c r="B208" s="81" t="s">
        <v>27</v>
      </c>
      <c r="C208" t="s">
        <v>173</v>
      </c>
      <c r="D208">
        <v>2</v>
      </c>
      <c r="E208" t="s">
        <v>31</v>
      </c>
      <c r="F208" s="82">
        <v>0</v>
      </c>
      <c r="G208" s="82">
        <v>103.61</v>
      </c>
      <c r="H208" s="82">
        <v>-117.53</v>
      </c>
      <c r="I208" t="s">
        <v>1</v>
      </c>
    </row>
    <row r="209" spans="1:9" x14ac:dyDescent="0.25">
      <c r="A209" t="s">
        <v>56</v>
      </c>
      <c r="B209" s="81" t="s">
        <v>27</v>
      </c>
      <c r="C209" t="s">
        <v>147</v>
      </c>
      <c r="D209">
        <v>8</v>
      </c>
      <c r="E209" t="s">
        <v>31</v>
      </c>
      <c r="F209" s="82">
        <v>0</v>
      </c>
      <c r="G209" s="82">
        <v>890.22</v>
      </c>
      <c r="H209" s="82">
        <v>-1009.87</v>
      </c>
      <c r="I209" t="s">
        <v>1</v>
      </c>
    </row>
    <row r="210" spans="1:9" x14ac:dyDescent="0.25">
      <c r="A210" t="s">
        <v>56</v>
      </c>
      <c r="B210" s="81" t="s">
        <v>27</v>
      </c>
      <c r="C210" t="s">
        <v>147</v>
      </c>
      <c r="D210">
        <v>6</v>
      </c>
      <c r="E210" t="s">
        <v>31</v>
      </c>
      <c r="F210" s="82">
        <v>0</v>
      </c>
      <c r="G210" s="82">
        <v>667.68</v>
      </c>
      <c r="H210" s="82">
        <v>-757.42</v>
      </c>
      <c r="I210" t="s">
        <v>1</v>
      </c>
    </row>
    <row r="211" spans="1:9" x14ac:dyDescent="0.25">
      <c r="A211" t="s">
        <v>56</v>
      </c>
      <c r="B211" s="81" t="s">
        <v>27</v>
      </c>
      <c r="C211" t="s">
        <v>147</v>
      </c>
      <c r="D211">
        <v>1</v>
      </c>
      <c r="E211" t="s">
        <v>31</v>
      </c>
      <c r="F211" s="82">
        <v>0</v>
      </c>
      <c r="G211" s="82">
        <v>111.61</v>
      </c>
      <c r="H211" s="82">
        <v>-126.61</v>
      </c>
      <c r="I211" t="s">
        <v>1</v>
      </c>
    </row>
    <row r="212" spans="1:9" x14ac:dyDescent="0.25">
      <c r="A212" t="s">
        <v>56</v>
      </c>
      <c r="B212" s="81" t="s">
        <v>27</v>
      </c>
      <c r="C212" t="s">
        <v>147</v>
      </c>
      <c r="D212">
        <v>1</v>
      </c>
      <c r="E212" t="s">
        <v>31</v>
      </c>
      <c r="F212" s="82">
        <v>0</v>
      </c>
      <c r="G212" s="82">
        <v>111.61</v>
      </c>
      <c r="H212" s="82">
        <v>-126.61</v>
      </c>
      <c r="I212" t="s">
        <v>1</v>
      </c>
    </row>
    <row r="213" spans="1:9" x14ac:dyDescent="0.25">
      <c r="A213" t="s">
        <v>56</v>
      </c>
      <c r="B213" s="81" t="s">
        <v>27</v>
      </c>
      <c r="C213" t="s">
        <v>173</v>
      </c>
      <c r="D213">
        <v>1</v>
      </c>
      <c r="E213" t="s">
        <v>31</v>
      </c>
      <c r="F213" s="82">
        <v>0</v>
      </c>
      <c r="G213" s="82">
        <v>51.82</v>
      </c>
      <c r="H213" s="82">
        <v>-58.78</v>
      </c>
      <c r="I213" t="s">
        <v>1</v>
      </c>
    </row>
    <row r="214" spans="1:9" x14ac:dyDescent="0.25">
      <c r="A214" t="s">
        <v>56</v>
      </c>
      <c r="B214" s="81" t="s">
        <v>27</v>
      </c>
      <c r="C214" t="s">
        <v>173</v>
      </c>
      <c r="D214">
        <v>3</v>
      </c>
      <c r="E214" t="s">
        <v>31</v>
      </c>
      <c r="F214" s="82">
        <v>0</v>
      </c>
      <c r="G214" s="82">
        <v>156.4</v>
      </c>
      <c r="H214" s="82">
        <v>-177.42</v>
      </c>
      <c r="I214" t="s">
        <v>1</v>
      </c>
    </row>
    <row r="215" spans="1:9" x14ac:dyDescent="0.25">
      <c r="A215" t="s">
        <v>56</v>
      </c>
      <c r="B215" s="81" t="s">
        <v>27</v>
      </c>
      <c r="C215" t="s">
        <v>177</v>
      </c>
      <c r="D215">
        <v>11</v>
      </c>
      <c r="E215" t="s">
        <v>31</v>
      </c>
      <c r="F215" s="82">
        <v>0</v>
      </c>
      <c r="G215" s="82">
        <v>1710.3</v>
      </c>
      <c r="H215" s="82">
        <v>-1940.16</v>
      </c>
      <c r="I215" t="s">
        <v>1</v>
      </c>
    </row>
    <row r="216" spans="1:9" x14ac:dyDescent="0.25">
      <c r="A216" t="s">
        <v>56</v>
      </c>
      <c r="B216" s="81" t="s">
        <v>27</v>
      </c>
      <c r="C216" t="s">
        <v>147</v>
      </c>
      <c r="D216">
        <v>1</v>
      </c>
      <c r="E216" t="s">
        <v>31</v>
      </c>
      <c r="F216" s="82">
        <v>0</v>
      </c>
      <c r="G216" s="82">
        <v>111.19</v>
      </c>
      <c r="H216" s="82">
        <v>-126.13</v>
      </c>
      <c r="I216" t="s">
        <v>1</v>
      </c>
    </row>
    <row r="217" spans="1:9" x14ac:dyDescent="0.25">
      <c r="A217" t="s">
        <v>56</v>
      </c>
      <c r="B217" s="81" t="s">
        <v>27</v>
      </c>
      <c r="C217" t="s">
        <v>147</v>
      </c>
      <c r="D217">
        <v>1</v>
      </c>
      <c r="E217" t="s">
        <v>31</v>
      </c>
      <c r="F217" s="82">
        <v>0</v>
      </c>
      <c r="G217" s="82">
        <v>111.19</v>
      </c>
      <c r="H217" s="82">
        <v>-126.13</v>
      </c>
      <c r="I217" t="s">
        <v>1</v>
      </c>
    </row>
    <row r="218" spans="1:9" x14ac:dyDescent="0.25">
      <c r="A218" t="s">
        <v>57</v>
      </c>
      <c r="B218" s="81" t="s">
        <v>27</v>
      </c>
      <c r="C218" t="s">
        <v>175</v>
      </c>
      <c r="D218">
        <v>115</v>
      </c>
      <c r="E218" t="s">
        <v>31</v>
      </c>
      <c r="F218" s="82">
        <v>0</v>
      </c>
      <c r="G218" s="82">
        <v>9764.5499999999993</v>
      </c>
      <c r="H218" s="82">
        <v>-10900.17</v>
      </c>
      <c r="I218" t="s">
        <v>1</v>
      </c>
    </row>
    <row r="219" spans="1:9" x14ac:dyDescent="0.25">
      <c r="A219" t="s">
        <v>57</v>
      </c>
      <c r="B219" s="81" t="s">
        <v>27</v>
      </c>
      <c r="C219" t="s">
        <v>173</v>
      </c>
      <c r="D219">
        <v>12</v>
      </c>
      <c r="E219" t="s">
        <v>31</v>
      </c>
      <c r="F219" s="82">
        <v>0</v>
      </c>
      <c r="G219" s="82">
        <v>630.05999999999995</v>
      </c>
      <c r="H219" s="82">
        <v>-703.34</v>
      </c>
      <c r="I219" t="s">
        <v>1</v>
      </c>
    </row>
    <row r="220" spans="1:9" x14ac:dyDescent="0.25">
      <c r="A220" t="s">
        <v>57</v>
      </c>
      <c r="B220" s="81" t="s">
        <v>27</v>
      </c>
      <c r="C220" t="s">
        <v>173</v>
      </c>
      <c r="D220">
        <v>2</v>
      </c>
      <c r="E220" t="s">
        <v>31</v>
      </c>
      <c r="F220" s="82">
        <v>0</v>
      </c>
      <c r="G220" s="82">
        <v>104.64</v>
      </c>
      <c r="H220" s="82">
        <v>-116.81</v>
      </c>
      <c r="I220" t="s">
        <v>1</v>
      </c>
    </row>
    <row r="221" spans="1:9" x14ac:dyDescent="0.25">
      <c r="A221" t="s">
        <v>57</v>
      </c>
      <c r="B221" s="81" t="s">
        <v>27</v>
      </c>
      <c r="C221" t="s">
        <v>173</v>
      </c>
      <c r="D221">
        <v>5</v>
      </c>
      <c r="E221" t="s">
        <v>31</v>
      </c>
      <c r="F221" s="82">
        <v>0</v>
      </c>
      <c r="G221" s="82">
        <v>261.77999999999997</v>
      </c>
      <c r="H221" s="82">
        <v>-292.22000000000003</v>
      </c>
      <c r="I221" t="s">
        <v>1</v>
      </c>
    </row>
    <row r="222" spans="1:9" x14ac:dyDescent="0.25">
      <c r="A222" t="s">
        <v>57</v>
      </c>
      <c r="B222" s="81" t="s">
        <v>27</v>
      </c>
      <c r="C222" t="s">
        <v>173</v>
      </c>
      <c r="D222">
        <v>10</v>
      </c>
      <c r="E222" t="s">
        <v>31</v>
      </c>
      <c r="F222" s="82">
        <v>0</v>
      </c>
      <c r="G222" s="82">
        <v>1157.52</v>
      </c>
      <c r="H222" s="82">
        <v>-1292.1400000000001</v>
      </c>
      <c r="I222" t="s">
        <v>1</v>
      </c>
    </row>
    <row r="223" spans="1:9" x14ac:dyDescent="0.25">
      <c r="A223" t="s">
        <v>57</v>
      </c>
      <c r="B223" s="81" t="s">
        <v>27</v>
      </c>
      <c r="C223" t="s">
        <v>173</v>
      </c>
      <c r="D223">
        <v>7</v>
      </c>
      <c r="E223" t="s">
        <v>31</v>
      </c>
      <c r="F223" s="82">
        <v>0</v>
      </c>
      <c r="G223" s="82">
        <v>810.26</v>
      </c>
      <c r="H223" s="82">
        <v>-904.49</v>
      </c>
      <c r="I223" t="s">
        <v>1</v>
      </c>
    </row>
    <row r="224" spans="1:9" x14ac:dyDescent="0.25">
      <c r="A224" t="s">
        <v>58</v>
      </c>
      <c r="B224" s="81" t="s">
        <v>27</v>
      </c>
      <c r="C224" t="s">
        <v>173</v>
      </c>
      <c r="D224">
        <v>13</v>
      </c>
      <c r="E224" t="s">
        <v>31</v>
      </c>
      <c r="F224" s="82">
        <v>0</v>
      </c>
      <c r="G224" s="82">
        <v>665.43</v>
      </c>
      <c r="H224" s="82">
        <v>-746.35</v>
      </c>
      <c r="I224" t="s">
        <v>1</v>
      </c>
    </row>
    <row r="225" spans="1:9" x14ac:dyDescent="0.25">
      <c r="A225" t="s">
        <v>59</v>
      </c>
      <c r="B225" s="81" t="s">
        <v>27</v>
      </c>
      <c r="C225" t="s">
        <v>178</v>
      </c>
      <c r="D225">
        <v>11</v>
      </c>
      <c r="E225" t="s">
        <v>28</v>
      </c>
      <c r="F225" s="82">
        <v>2716.87</v>
      </c>
      <c r="G225" s="82">
        <v>0</v>
      </c>
      <c r="H225" s="82">
        <v>3042.62</v>
      </c>
      <c r="I225" t="s">
        <v>1</v>
      </c>
    </row>
    <row r="226" spans="1:9" x14ac:dyDescent="0.25">
      <c r="A226" t="s">
        <v>59</v>
      </c>
      <c r="B226" s="81" t="s">
        <v>27</v>
      </c>
      <c r="C226" t="s">
        <v>178</v>
      </c>
      <c r="D226">
        <v>6</v>
      </c>
      <c r="E226" t="s">
        <v>28</v>
      </c>
      <c r="F226" s="82">
        <v>1504.51</v>
      </c>
      <c r="G226" s="82">
        <v>0</v>
      </c>
      <c r="H226" s="82">
        <v>1684.9</v>
      </c>
      <c r="I226" t="s">
        <v>1</v>
      </c>
    </row>
    <row r="227" spans="1:9" x14ac:dyDescent="0.25">
      <c r="A227" t="s">
        <v>60</v>
      </c>
      <c r="B227" s="81" t="s">
        <v>27</v>
      </c>
      <c r="C227" t="s">
        <v>179</v>
      </c>
      <c r="D227">
        <v>14</v>
      </c>
      <c r="E227" t="s">
        <v>28</v>
      </c>
      <c r="F227" s="82">
        <v>3160.07</v>
      </c>
      <c r="G227" s="82">
        <v>0</v>
      </c>
      <c r="H227" s="82">
        <v>3509.57</v>
      </c>
      <c r="I227" t="s">
        <v>1</v>
      </c>
    </row>
    <row r="228" spans="1:9" x14ac:dyDescent="0.25">
      <c r="A228" t="s">
        <v>60</v>
      </c>
      <c r="B228" s="81" t="s">
        <v>27</v>
      </c>
      <c r="C228" t="s">
        <v>179</v>
      </c>
      <c r="D228">
        <v>2</v>
      </c>
      <c r="E228" t="s">
        <v>28</v>
      </c>
      <c r="F228" s="82">
        <v>451.55</v>
      </c>
      <c r="G228" s="82">
        <v>0</v>
      </c>
      <c r="H228" s="82">
        <v>501.49</v>
      </c>
      <c r="I228" t="s">
        <v>1</v>
      </c>
    </row>
    <row r="229" spans="1:9" x14ac:dyDescent="0.25">
      <c r="A229" t="s">
        <v>61</v>
      </c>
      <c r="B229" s="81" t="s">
        <v>27</v>
      </c>
      <c r="C229" t="s">
        <v>176</v>
      </c>
      <c r="D229">
        <v>11</v>
      </c>
      <c r="E229" t="s">
        <v>28</v>
      </c>
      <c r="F229" s="82">
        <v>3866.65</v>
      </c>
      <c r="G229" s="82">
        <v>0</v>
      </c>
      <c r="H229" s="82">
        <v>4282.7</v>
      </c>
      <c r="I229" t="s">
        <v>1</v>
      </c>
    </row>
    <row r="230" spans="1:9" x14ac:dyDescent="0.25">
      <c r="A230" t="s">
        <v>61</v>
      </c>
      <c r="B230" s="81" t="s">
        <v>27</v>
      </c>
      <c r="C230" t="s">
        <v>159</v>
      </c>
      <c r="D230">
        <v>112</v>
      </c>
      <c r="E230" t="s">
        <v>31</v>
      </c>
      <c r="F230" s="82">
        <v>0</v>
      </c>
      <c r="G230" s="82">
        <v>2507.36</v>
      </c>
      <c r="H230" s="82">
        <v>-2777.15</v>
      </c>
      <c r="I230" t="s">
        <v>1</v>
      </c>
    </row>
    <row r="231" spans="1:9" x14ac:dyDescent="0.25">
      <c r="A231" t="s">
        <v>62</v>
      </c>
      <c r="B231" s="81" t="s">
        <v>27</v>
      </c>
      <c r="C231" t="s">
        <v>162</v>
      </c>
      <c r="D231">
        <v>26</v>
      </c>
      <c r="E231" t="s">
        <v>28</v>
      </c>
      <c r="F231" s="82">
        <v>1078.7</v>
      </c>
      <c r="G231" s="82">
        <v>0</v>
      </c>
      <c r="H231" s="82">
        <v>1178.9100000000001</v>
      </c>
      <c r="I231" t="s">
        <v>1</v>
      </c>
    </row>
    <row r="232" spans="1:9" x14ac:dyDescent="0.25">
      <c r="A232" t="s">
        <v>62</v>
      </c>
      <c r="B232" s="81" t="s">
        <v>27</v>
      </c>
      <c r="C232" t="s">
        <v>176</v>
      </c>
      <c r="D232">
        <v>11</v>
      </c>
      <c r="E232" t="s">
        <v>28</v>
      </c>
      <c r="F232" s="82">
        <v>4020.69</v>
      </c>
      <c r="G232" s="82">
        <v>0</v>
      </c>
      <c r="H232" s="82">
        <v>4394.21</v>
      </c>
      <c r="I232" t="s">
        <v>1</v>
      </c>
    </row>
    <row r="233" spans="1:9" x14ac:dyDescent="0.25">
      <c r="A233" t="s">
        <v>62</v>
      </c>
      <c r="B233" s="81" t="s">
        <v>27</v>
      </c>
      <c r="C233" t="s">
        <v>162</v>
      </c>
      <c r="D233">
        <v>7</v>
      </c>
      <c r="E233" t="s">
        <v>28</v>
      </c>
      <c r="F233" s="82">
        <v>294.54000000000002</v>
      </c>
      <c r="G233" s="82">
        <v>0</v>
      </c>
      <c r="H233" s="82">
        <v>321.89999999999998</v>
      </c>
      <c r="I233" t="s">
        <v>1</v>
      </c>
    </row>
    <row r="234" spans="1:9" x14ac:dyDescent="0.25">
      <c r="A234" t="s">
        <v>62</v>
      </c>
      <c r="B234" s="81" t="s">
        <v>27</v>
      </c>
      <c r="C234" t="s">
        <v>179</v>
      </c>
      <c r="D234">
        <v>6</v>
      </c>
      <c r="E234" t="s">
        <v>28</v>
      </c>
      <c r="F234" s="82">
        <v>1386.7</v>
      </c>
      <c r="G234" s="82">
        <v>0</v>
      </c>
      <c r="H234" s="82">
        <v>1515.52</v>
      </c>
      <c r="I234" t="s">
        <v>1</v>
      </c>
    </row>
    <row r="235" spans="1:9" x14ac:dyDescent="0.25">
      <c r="A235" t="s">
        <v>63</v>
      </c>
      <c r="B235" s="81" t="s">
        <v>27</v>
      </c>
      <c r="C235" t="s">
        <v>180</v>
      </c>
      <c r="D235">
        <v>11</v>
      </c>
      <c r="E235" t="s">
        <v>31</v>
      </c>
      <c r="F235" s="82">
        <v>0</v>
      </c>
      <c r="G235" s="82">
        <v>231.76</v>
      </c>
      <c r="H235" s="82">
        <v>-252.43</v>
      </c>
      <c r="I235" t="s">
        <v>1</v>
      </c>
    </row>
    <row r="236" spans="1:9" x14ac:dyDescent="0.25">
      <c r="A236" t="s">
        <v>63</v>
      </c>
      <c r="B236" s="81" t="s">
        <v>27</v>
      </c>
      <c r="C236" t="s">
        <v>180</v>
      </c>
      <c r="D236">
        <v>3</v>
      </c>
      <c r="E236" t="s">
        <v>31</v>
      </c>
      <c r="F236" s="82">
        <v>0</v>
      </c>
      <c r="G236" s="82">
        <v>64.39</v>
      </c>
      <c r="H236" s="82">
        <v>-70.13</v>
      </c>
      <c r="I236" t="s">
        <v>1</v>
      </c>
    </row>
    <row r="237" spans="1:9" x14ac:dyDescent="0.25">
      <c r="A237" t="s">
        <v>63</v>
      </c>
      <c r="B237" s="81" t="s">
        <v>27</v>
      </c>
      <c r="C237" t="s">
        <v>180</v>
      </c>
      <c r="D237">
        <v>3</v>
      </c>
      <c r="E237" t="s">
        <v>31</v>
      </c>
      <c r="F237" s="82">
        <v>0</v>
      </c>
      <c r="G237" s="82">
        <v>64.290000000000006</v>
      </c>
      <c r="H237" s="82">
        <v>-70.02</v>
      </c>
      <c r="I237" t="s">
        <v>1</v>
      </c>
    </row>
    <row r="238" spans="1:9" x14ac:dyDescent="0.25">
      <c r="A238" t="s">
        <v>64</v>
      </c>
      <c r="B238" s="81" t="s">
        <v>27</v>
      </c>
      <c r="C238" t="s">
        <v>181</v>
      </c>
      <c r="D238">
        <v>5</v>
      </c>
      <c r="E238" t="s">
        <v>31</v>
      </c>
      <c r="F238" s="82">
        <v>0</v>
      </c>
      <c r="G238" s="82">
        <v>218.85</v>
      </c>
      <c r="H238" s="82">
        <v>-240.58</v>
      </c>
      <c r="I238" t="s">
        <v>1</v>
      </c>
    </row>
    <row r="239" spans="1:9" x14ac:dyDescent="0.25">
      <c r="A239" t="s">
        <v>64</v>
      </c>
      <c r="B239" s="81" t="s">
        <v>27</v>
      </c>
      <c r="C239" t="s">
        <v>181</v>
      </c>
      <c r="D239">
        <v>6</v>
      </c>
      <c r="E239" t="s">
        <v>31</v>
      </c>
      <c r="F239" s="82">
        <v>0</v>
      </c>
      <c r="G239" s="82">
        <v>262.62</v>
      </c>
      <c r="H239" s="82">
        <v>-288.7</v>
      </c>
      <c r="I239" t="s">
        <v>1</v>
      </c>
    </row>
    <row r="240" spans="1:9" x14ac:dyDescent="0.25">
      <c r="A240" t="s">
        <v>64</v>
      </c>
      <c r="B240" s="81" t="s">
        <v>27</v>
      </c>
      <c r="C240" t="s">
        <v>182</v>
      </c>
      <c r="D240">
        <v>59</v>
      </c>
      <c r="E240" t="s">
        <v>31</v>
      </c>
      <c r="F240" s="82">
        <v>0</v>
      </c>
      <c r="G240" s="82">
        <v>3274.01</v>
      </c>
      <c r="H240" s="82">
        <v>-3599.12</v>
      </c>
      <c r="I240" t="s">
        <v>1</v>
      </c>
    </row>
    <row r="241" spans="1:9" x14ac:dyDescent="0.25">
      <c r="A241" t="s">
        <v>64</v>
      </c>
      <c r="B241" s="81" t="s">
        <v>27</v>
      </c>
      <c r="C241" t="s">
        <v>153</v>
      </c>
      <c r="D241">
        <v>37</v>
      </c>
      <c r="E241" t="s">
        <v>31</v>
      </c>
      <c r="F241" s="82">
        <v>0</v>
      </c>
      <c r="G241" s="82">
        <v>1845.63</v>
      </c>
      <c r="H241" s="82">
        <v>-2028.9</v>
      </c>
      <c r="I241" t="s">
        <v>1</v>
      </c>
    </row>
    <row r="242" spans="1:9" x14ac:dyDescent="0.25">
      <c r="A242" t="s">
        <v>64</v>
      </c>
      <c r="B242" s="81" t="s">
        <v>27</v>
      </c>
      <c r="C242" t="s">
        <v>179</v>
      </c>
      <c r="D242">
        <v>11</v>
      </c>
      <c r="E242" t="s">
        <v>28</v>
      </c>
      <c r="F242" s="82">
        <v>2764.33</v>
      </c>
      <c r="G242" s="82">
        <v>0</v>
      </c>
      <c r="H242" s="82">
        <v>3038.83</v>
      </c>
      <c r="I242" t="s">
        <v>1</v>
      </c>
    </row>
    <row r="243" spans="1:9" x14ac:dyDescent="0.25">
      <c r="A243" t="s">
        <v>64</v>
      </c>
      <c r="B243" s="81" t="s">
        <v>27</v>
      </c>
      <c r="C243" t="s">
        <v>176</v>
      </c>
      <c r="D243">
        <v>6</v>
      </c>
      <c r="E243" t="s">
        <v>28</v>
      </c>
      <c r="F243" s="82">
        <v>2154.73</v>
      </c>
      <c r="G243" s="82">
        <v>0</v>
      </c>
      <c r="H243" s="82">
        <v>2368.69</v>
      </c>
      <c r="I243" t="s">
        <v>1</v>
      </c>
    </row>
    <row r="244" spans="1:9" x14ac:dyDescent="0.25">
      <c r="A244" t="s">
        <v>64</v>
      </c>
      <c r="B244" s="81" t="s">
        <v>27</v>
      </c>
      <c r="C244" t="s">
        <v>181</v>
      </c>
      <c r="D244">
        <v>13</v>
      </c>
      <c r="E244" t="s">
        <v>31</v>
      </c>
      <c r="F244" s="82">
        <v>0</v>
      </c>
      <c r="G244" s="82">
        <v>554.61</v>
      </c>
      <c r="H244" s="82">
        <v>-609.67999999999995</v>
      </c>
      <c r="I244" t="s">
        <v>1</v>
      </c>
    </row>
    <row r="245" spans="1:9" x14ac:dyDescent="0.25">
      <c r="A245" t="s">
        <v>64</v>
      </c>
      <c r="B245" s="81" t="s">
        <v>27</v>
      </c>
      <c r="C245" t="s">
        <v>181</v>
      </c>
      <c r="D245">
        <v>15</v>
      </c>
      <c r="E245" t="s">
        <v>31</v>
      </c>
      <c r="F245" s="82">
        <v>0</v>
      </c>
      <c r="G245" s="82">
        <v>639.92999999999995</v>
      </c>
      <c r="H245" s="82">
        <v>-703.48</v>
      </c>
      <c r="I245" t="s">
        <v>1</v>
      </c>
    </row>
    <row r="246" spans="1:9" x14ac:dyDescent="0.25">
      <c r="A246" t="s">
        <v>64</v>
      </c>
      <c r="B246" s="81" t="s">
        <v>27</v>
      </c>
      <c r="C246" t="s">
        <v>181</v>
      </c>
      <c r="D246">
        <v>2</v>
      </c>
      <c r="E246" t="s">
        <v>31</v>
      </c>
      <c r="F246" s="82">
        <v>0</v>
      </c>
      <c r="G246" s="82">
        <v>85.62</v>
      </c>
      <c r="H246" s="82">
        <v>-94.12</v>
      </c>
      <c r="I246" t="s">
        <v>1</v>
      </c>
    </row>
    <row r="247" spans="1:9" x14ac:dyDescent="0.25">
      <c r="A247" t="s">
        <v>64</v>
      </c>
      <c r="B247" s="81" t="s">
        <v>27</v>
      </c>
      <c r="C247" t="s">
        <v>181</v>
      </c>
      <c r="D247">
        <v>3</v>
      </c>
      <c r="E247" t="s">
        <v>31</v>
      </c>
      <c r="F247" s="82">
        <v>0</v>
      </c>
      <c r="G247" s="82">
        <v>128.41999999999999</v>
      </c>
      <c r="H247" s="82">
        <v>-141.16999999999999</v>
      </c>
      <c r="I247" t="s">
        <v>1</v>
      </c>
    </row>
    <row r="248" spans="1:9" x14ac:dyDescent="0.25">
      <c r="A248" t="s">
        <v>64</v>
      </c>
      <c r="B248" s="81" t="s">
        <v>27</v>
      </c>
      <c r="C248" t="s">
        <v>181</v>
      </c>
      <c r="D248">
        <v>4</v>
      </c>
      <c r="E248" t="s">
        <v>31</v>
      </c>
      <c r="F248" s="82">
        <v>0</v>
      </c>
      <c r="G248" s="82">
        <v>168.79</v>
      </c>
      <c r="H248" s="82">
        <v>-185.55</v>
      </c>
      <c r="I248" t="s">
        <v>1</v>
      </c>
    </row>
    <row r="249" spans="1:9" x14ac:dyDescent="0.25">
      <c r="A249" t="s">
        <v>64</v>
      </c>
      <c r="B249" s="81" t="s">
        <v>27</v>
      </c>
      <c r="C249" t="s">
        <v>181</v>
      </c>
      <c r="D249">
        <v>4</v>
      </c>
      <c r="E249" t="s">
        <v>31</v>
      </c>
      <c r="F249" s="82">
        <v>0</v>
      </c>
      <c r="G249" s="82">
        <v>168.79</v>
      </c>
      <c r="H249" s="82">
        <v>-185.55</v>
      </c>
      <c r="I249" t="s">
        <v>1</v>
      </c>
    </row>
    <row r="250" spans="1:9" x14ac:dyDescent="0.25">
      <c r="A250" t="s">
        <v>64</v>
      </c>
      <c r="B250" s="81" t="s">
        <v>27</v>
      </c>
      <c r="C250" t="s">
        <v>145</v>
      </c>
      <c r="D250">
        <v>34</v>
      </c>
      <c r="E250" t="s">
        <v>31</v>
      </c>
      <c r="F250" s="82">
        <v>0</v>
      </c>
      <c r="G250" s="82">
        <v>1216.2</v>
      </c>
      <c r="H250" s="82">
        <v>-1336.97</v>
      </c>
      <c r="I250" t="s">
        <v>1</v>
      </c>
    </row>
    <row r="251" spans="1:9" x14ac:dyDescent="0.25">
      <c r="A251" t="s">
        <v>64</v>
      </c>
      <c r="B251" s="81" t="s">
        <v>27</v>
      </c>
      <c r="C251" t="s">
        <v>145</v>
      </c>
      <c r="D251">
        <v>1</v>
      </c>
      <c r="E251" t="s">
        <v>31</v>
      </c>
      <c r="F251" s="82">
        <v>0</v>
      </c>
      <c r="G251" s="82">
        <v>34.340000000000003</v>
      </c>
      <c r="H251" s="82">
        <v>-37.75</v>
      </c>
      <c r="I251" t="s">
        <v>1</v>
      </c>
    </row>
    <row r="252" spans="1:9" x14ac:dyDescent="0.25">
      <c r="A252" t="s">
        <v>64</v>
      </c>
      <c r="B252" s="81" t="s">
        <v>27</v>
      </c>
      <c r="C252" t="s">
        <v>165</v>
      </c>
      <c r="D252">
        <v>31</v>
      </c>
      <c r="E252" t="s">
        <v>28</v>
      </c>
      <c r="F252" s="82">
        <v>2350.04</v>
      </c>
      <c r="G252" s="82">
        <v>0</v>
      </c>
      <c r="H252" s="82">
        <v>2583.4</v>
      </c>
      <c r="I252" t="s">
        <v>1</v>
      </c>
    </row>
    <row r="253" spans="1:9" x14ac:dyDescent="0.25">
      <c r="A253" t="s">
        <v>64</v>
      </c>
      <c r="B253" s="81" t="s">
        <v>27</v>
      </c>
      <c r="C253" t="s">
        <v>180</v>
      </c>
      <c r="D253">
        <v>1</v>
      </c>
      <c r="E253" t="s">
        <v>31</v>
      </c>
      <c r="F253" s="82">
        <v>0</v>
      </c>
      <c r="G253" s="82">
        <v>20.09</v>
      </c>
      <c r="H253" s="82">
        <v>-22.09</v>
      </c>
      <c r="I253" t="s">
        <v>1</v>
      </c>
    </row>
    <row r="254" spans="1:9" x14ac:dyDescent="0.25">
      <c r="A254" t="s">
        <v>65</v>
      </c>
      <c r="B254" s="81" t="s">
        <v>27</v>
      </c>
      <c r="C254" t="s">
        <v>182</v>
      </c>
      <c r="D254">
        <v>1</v>
      </c>
      <c r="E254" t="s">
        <v>31</v>
      </c>
      <c r="F254" s="82">
        <v>0</v>
      </c>
      <c r="G254" s="82">
        <v>53.15</v>
      </c>
      <c r="H254" s="82">
        <v>-58.91</v>
      </c>
      <c r="I254" t="s">
        <v>1</v>
      </c>
    </row>
    <row r="255" spans="1:9" x14ac:dyDescent="0.25">
      <c r="A255" t="s">
        <v>65</v>
      </c>
      <c r="B255" s="81" t="s">
        <v>27</v>
      </c>
      <c r="C255" t="s">
        <v>178</v>
      </c>
      <c r="D255">
        <v>5</v>
      </c>
      <c r="E255" t="s">
        <v>28</v>
      </c>
      <c r="F255" s="82">
        <v>1245.82</v>
      </c>
      <c r="G255" s="82">
        <v>0</v>
      </c>
      <c r="H255" s="82">
        <v>1380.87</v>
      </c>
      <c r="I255" t="s">
        <v>1</v>
      </c>
    </row>
    <row r="256" spans="1:9" x14ac:dyDescent="0.25">
      <c r="A256" t="s">
        <v>65</v>
      </c>
      <c r="B256" s="81" t="s">
        <v>27</v>
      </c>
      <c r="C256" t="s">
        <v>178</v>
      </c>
      <c r="D256">
        <v>1</v>
      </c>
      <c r="E256" t="s">
        <v>31</v>
      </c>
      <c r="F256" s="82">
        <v>0</v>
      </c>
      <c r="G256" s="82">
        <v>33.590000000000003</v>
      </c>
      <c r="H256" s="82">
        <v>-37.229999999999997</v>
      </c>
      <c r="I256" t="s">
        <v>1</v>
      </c>
    </row>
    <row r="257" spans="1:9" x14ac:dyDescent="0.25">
      <c r="A257" t="s">
        <v>65</v>
      </c>
      <c r="B257" s="81" t="s">
        <v>27</v>
      </c>
      <c r="C257" t="s">
        <v>182</v>
      </c>
      <c r="D257">
        <v>31</v>
      </c>
      <c r="E257" t="s">
        <v>31</v>
      </c>
      <c r="F257" s="82">
        <v>0</v>
      </c>
      <c r="G257" s="82">
        <v>1649.09</v>
      </c>
      <c r="H257" s="82">
        <v>-1827.85</v>
      </c>
      <c r="I257" t="s">
        <v>1</v>
      </c>
    </row>
    <row r="258" spans="1:9" x14ac:dyDescent="0.25">
      <c r="A258" t="s">
        <v>65</v>
      </c>
      <c r="B258" s="81" t="s">
        <v>27</v>
      </c>
      <c r="C258" t="s">
        <v>182</v>
      </c>
      <c r="D258">
        <v>2</v>
      </c>
      <c r="E258" t="s">
        <v>31</v>
      </c>
      <c r="F258" s="82">
        <v>0</v>
      </c>
      <c r="G258" s="82">
        <v>106.36</v>
      </c>
      <c r="H258" s="82">
        <v>-117.89</v>
      </c>
      <c r="I258" t="s">
        <v>1</v>
      </c>
    </row>
    <row r="259" spans="1:9" x14ac:dyDescent="0.25">
      <c r="A259" t="s">
        <v>65</v>
      </c>
      <c r="B259" s="81" t="s">
        <v>27</v>
      </c>
      <c r="C259" t="s">
        <v>153</v>
      </c>
      <c r="D259">
        <v>61</v>
      </c>
      <c r="E259" t="s">
        <v>31</v>
      </c>
      <c r="F259" s="82">
        <v>0</v>
      </c>
      <c r="G259" s="82">
        <v>3027.45</v>
      </c>
      <c r="H259" s="82">
        <v>-3355.63</v>
      </c>
      <c r="I259" t="s">
        <v>1</v>
      </c>
    </row>
    <row r="260" spans="1:9" x14ac:dyDescent="0.25">
      <c r="A260" t="s">
        <v>65</v>
      </c>
      <c r="B260" s="81" t="s">
        <v>27</v>
      </c>
      <c r="C260" t="s">
        <v>182</v>
      </c>
      <c r="D260">
        <v>17</v>
      </c>
      <c r="E260" t="s">
        <v>31</v>
      </c>
      <c r="F260" s="82">
        <v>0</v>
      </c>
      <c r="G260" s="82">
        <v>899.41</v>
      </c>
      <c r="H260" s="82">
        <v>-996.91</v>
      </c>
      <c r="I260" t="s">
        <v>1</v>
      </c>
    </row>
    <row r="261" spans="1:9" x14ac:dyDescent="0.25">
      <c r="A261" t="s">
        <v>65</v>
      </c>
      <c r="B261" s="81" t="s">
        <v>27</v>
      </c>
      <c r="C261" t="s">
        <v>179</v>
      </c>
      <c r="D261">
        <v>11</v>
      </c>
      <c r="E261" t="s">
        <v>28</v>
      </c>
      <c r="F261" s="82">
        <v>2641.71</v>
      </c>
      <c r="G261" s="82">
        <v>0</v>
      </c>
      <c r="H261" s="82">
        <v>2928.07</v>
      </c>
      <c r="I261" t="s">
        <v>1</v>
      </c>
    </row>
    <row r="262" spans="1:9" x14ac:dyDescent="0.25">
      <c r="A262" t="s">
        <v>65</v>
      </c>
      <c r="B262" s="81" t="s">
        <v>27</v>
      </c>
      <c r="C262" t="s">
        <v>181</v>
      </c>
      <c r="D262">
        <v>16</v>
      </c>
      <c r="E262" t="s">
        <v>31</v>
      </c>
      <c r="F262" s="82">
        <v>0</v>
      </c>
      <c r="G262" s="82">
        <v>683.19</v>
      </c>
      <c r="H262" s="82">
        <v>-757.25</v>
      </c>
      <c r="I262" t="s">
        <v>1</v>
      </c>
    </row>
    <row r="263" spans="1:9" x14ac:dyDescent="0.25">
      <c r="A263" t="s">
        <v>65</v>
      </c>
      <c r="B263" s="81" t="s">
        <v>27</v>
      </c>
      <c r="C263" t="s">
        <v>181</v>
      </c>
      <c r="D263">
        <v>18</v>
      </c>
      <c r="E263" t="s">
        <v>31</v>
      </c>
      <c r="F263" s="82">
        <v>0</v>
      </c>
      <c r="G263" s="82">
        <v>768.59</v>
      </c>
      <c r="H263" s="82">
        <v>-851.9</v>
      </c>
      <c r="I263" t="s">
        <v>1</v>
      </c>
    </row>
    <row r="264" spans="1:9" x14ac:dyDescent="0.25">
      <c r="A264" t="s">
        <v>65</v>
      </c>
      <c r="B264" s="81" t="s">
        <v>27</v>
      </c>
      <c r="C264" t="s">
        <v>181</v>
      </c>
      <c r="D264">
        <v>2</v>
      </c>
      <c r="E264" t="s">
        <v>31</v>
      </c>
      <c r="F264" s="82">
        <v>0</v>
      </c>
      <c r="G264" s="82">
        <v>84.79</v>
      </c>
      <c r="H264" s="82">
        <v>-93.98</v>
      </c>
      <c r="I264" t="s">
        <v>1</v>
      </c>
    </row>
    <row r="265" spans="1:9" x14ac:dyDescent="0.25">
      <c r="A265" t="s">
        <v>65</v>
      </c>
      <c r="B265" s="81" t="s">
        <v>27</v>
      </c>
      <c r="C265" t="s">
        <v>181</v>
      </c>
      <c r="D265">
        <v>4</v>
      </c>
      <c r="E265" t="s">
        <v>31</v>
      </c>
      <c r="F265" s="82">
        <v>0</v>
      </c>
      <c r="G265" s="82">
        <v>169.57</v>
      </c>
      <c r="H265" s="82">
        <v>-187.95</v>
      </c>
      <c r="I265" t="s">
        <v>1</v>
      </c>
    </row>
    <row r="266" spans="1:9" x14ac:dyDescent="0.25">
      <c r="A266" t="s">
        <v>65</v>
      </c>
      <c r="B266" s="81" t="s">
        <v>27</v>
      </c>
      <c r="C266" t="s">
        <v>145</v>
      </c>
      <c r="D266">
        <v>45</v>
      </c>
      <c r="E266" t="s">
        <v>31</v>
      </c>
      <c r="F266" s="82">
        <v>0</v>
      </c>
      <c r="G266" s="82">
        <v>1610.12</v>
      </c>
      <c r="H266" s="82">
        <v>-1784.66</v>
      </c>
      <c r="I266" t="s">
        <v>1</v>
      </c>
    </row>
    <row r="267" spans="1:9" x14ac:dyDescent="0.25">
      <c r="A267" t="s">
        <v>65</v>
      </c>
      <c r="B267" s="81" t="s">
        <v>27</v>
      </c>
      <c r="C267" t="s">
        <v>181</v>
      </c>
      <c r="D267">
        <v>2</v>
      </c>
      <c r="E267" t="s">
        <v>31</v>
      </c>
      <c r="F267" s="82">
        <v>0</v>
      </c>
      <c r="G267" s="82">
        <v>81.94</v>
      </c>
      <c r="H267" s="82">
        <v>-90.82</v>
      </c>
      <c r="I267" t="s">
        <v>1</v>
      </c>
    </row>
    <row r="268" spans="1:9" x14ac:dyDescent="0.25">
      <c r="A268" t="s">
        <v>65</v>
      </c>
      <c r="B268" s="81" t="s">
        <v>27</v>
      </c>
      <c r="C268" t="s">
        <v>181</v>
      </c>
      <c r="D268">
        <v>3</v>
      </c>
      <c r="E268" t="s">
        <v>31</v>
      </c>
      <c r="F268" s="82">
        <v>0</v>
      </c>
      <c r="G268" s="82">
        <v>122.91</v>
      </c>
      <c r="H268" s="82">
        <v>-136.22999999999999</v>
      </c>
      <c r="I268" t="s">
        <v>1</v>
      </c>
    </row>
    <row r="269" spans="1:9" x14ac:dyDescent="0.25">
      <c r="A269" t="s">
        <v>65</v>
      </c>
      <c r="B269" s="81" t="s">
        <v>27</v>
      </c>
      <c r="C269" t="s">
        <v>145</v>
      </c>
      <c r="D269">
        <v>3</v>
      </c>
      <c r="E269" t="s">
        <v>31</v>
      </c>
      <c r="F269" s="82">
        <v>0</v>
      </c>
      <c r="G269" s="82">
        <v>100.55</v>
      </c>
      <c r="H269" s="82">
        <v>-111.45</v>
      </c>
      <c r="I269" t="s">
        <v>1</v>
      </c>
    </row>
    <row r="270" spans="1:9" x14ac:dyDescent="0.25">
      <c r="A270" t="s">
        <v>65</v>
      </c>
      <c r="B270" s="81" t="s">
        <v>27</v>
      </c>
      <c r="C270" t="s">
        <v>181</v>
      </c>
      <c r="D270">
        <v>2</v>
      </c>
      <c r="E270" t="s">
        <v>31</v>
      </c>
      <c r="F270" s="82">
        <v>0</v>
      </c>
      <c r="G270" s="82">
        <v>86.16</v>
      </c>
      <c r="H270" s="82">
        <v>-95.5</v>
      </c>
      <c r="I270" t="s">
        <v>1</v>
      </c>
    </row>
    <row r="271" spans="1:9" x14ac:dyDescent="0.25">
      <c r="A271" t="s">
        <v>65</v>
      </c>
      <c r="B271" s="81" t="s">
        <v>27</v>
      </c>
      <c r="C271" t="s">
        <v>181</v>
      </c>
      <c r="D271">
        <v>2</v>
      </c>
      <c r="E271" t="s">
        <v>31</v>
      </c>
      <c r="F271" s="82">
        <v>0</v>
      </c>
      <c r="G271" s="82">
        <v>86.16</v>
      </c>
      <c r="H271" s="82">
        <v>-95.5</v>
      </c>
      <c r="I271" t="s">
        <v>1</v>
      </c>
    </row>
    <row r="272" spans="1:9" x14ac:dyDescent="0.25">
      <c r="A272" t="s">
        <v>65</v>
      </c>
      <c r="B272" s="81" t="s">
        <v>27</v>
      </c>
      <c r="C272" t="s">
        <v>145</v>
      </c>
      <c r="D272">
        <v>17</v>
      </c>
      <c r="E272" t="s">
        <v>31</v>
      </c>
      <c r="F272" s="82">
        <v>0</v>
      </c>
      <c r="G272" s="82">
        <v>567.57000000000005</v>
      </c>
      <c r="H272" s="82">
        <v>-629.1</v>
      </c>
      <c r="I272" t="s">
        <v>1</v>
      </c>
    </row>
    <row r="273" spans="1:9" x14ac:dyDescent="0.25">
      <c r="A273" t="s">
        <v>66</v>
      </c>
      <c r="B273" s="81" t="s">
        <v>27</v>
      </c>
      <c r="C273" t="s">
        <v>155</v>
      </c>
      <c r="D273">
        <v>2</v>
      </c>
      <c r="E273" t="s">
        <v>28</v>
      </c>
      <c r="F273" s="82">
        <v>77.040000000000006</v>
      </c>
      <c r="G273" s="82">
        <v>0</v>
      </c>
      <c r="H273" s="82">
        <v>84.67</v>
      </c>
      <c r="I273" t="s">
        <v>1</v>
      </c>
    </row>
    <row r="274" spans="1:9" x14ac:dyDescent="0.25">
      <c r="A274" t="s">
        <v>66</v>
      </c>
      <c r="B274" s="81" t="s">
        <v>27</v>
      </c>
      <c r="C274" t="s">
        <v>155</v>
      </c>
      <c r="D274">
        <v>17</v>
      </c>
      <c r="E274" t="s">
        <v>28</v>
      </c>
      <c r="F274" s="82">
        <v>656.42</v>
      </c>
      <c r="G274" s="82">
        <v>0</v>
      </c>
      <c r="H274" s="82">
        <v>721.41</v>
      </c>
      <c r="I274" t="s">
        <v>1</v>
      </c>
    </row>
    <row r="275" spans="1:9" x14ac:dyDescent="0.25">
      <c r="A275" t="s">
        <v>66</v>
      </c>
      <c r="B275" s="81" t="s">
        <v>27</v>
      </c>
      <c r="C275" t="s">
        <v>153</v>
      </c>
      <c r="D275">
        <v>104</v>
      </c>
      <c r="E275" t="s">
        <v>31</v>
      </c>
      <c r="F275" s="82">
        <v>0</v>
      </c>
      <c r="G275" s="82">
        <v>5193.67</v>
      </c>
      <c r="H275" s="82">
        <v>-5707.84</v>
      </c>
      <c r="I275" t="s">
        <v>1</v>
      </c>
    </row>
    <row r="276" spans="1:9" x14ac:dyDescent="0.25">
      <c r="A276" t="s">
        <v>66</v>
      </c>
      <c r="B276" s="81" t="s">
        <v>27</v>
      </c>
      <c r="C276" t="s">
        <v>155</v>
      </c>
      <c r="D276">
        <v>17</v>
      </c>
      <c r="E276" t="s">
        <v>28</v>
      </c>
      <c r="F276" s="82">
        <v>665.21</v>
      </c>
      <c r="G276" s="82">
        <v>0</v>
      </c>
      <c r="H276" s="82">
        <v>731.07</v>
      </c>
      <c r="I276" t="s">
        <v>1</v>
      </c>
    </row>
    <row r="277" spans="1:9" x14ac:dyDescent="0.25">
      <c r="A277" t="s">
        <v>66</v>
      </c>
      <c r="B277" s="81" t="s">
        <v>27</v>
      </c>
      <c r="C277" t="s">
        <v>183</v>
      </c>
      <c r="D277">
        <v>20</v>
      </c>
      <c r="E277" t="s">
        <v>31</v>
      </c>
      <c r="F277" s="82">
        <v>0</v>
      </c>
      <c r="G277" s="82">
        <v>540.61</v>
      </c>
      <c r="H277" s="82">
        <v>-594.13</v>
      </c>
      <c r="I277" t="s">
        <v>1</v>
      </c>
    </row>
    <row r="278" spans="1:9" x14ac:dyDescent="0.25">
      <c r="A278" t="s">
        <v>66</v>
      </c>
      <c r="B278" s="81" t="s">
        <v>27</v>
      </c>
      <c r="C278" t="s">
        <v>183</v>
      </c>
      <c r="D278">
        <v>109</v>
      </c>
      <c r="E278" t="s">
        <v>31</v>
      </c>
      <c r="F278" s="82">
        <v>0</v>
      </c>
      <c r="G278" s="82">
        <v>3752.16</v>
      </c>
      <c r="H278" s="82">
        <v>-4123.62</v>
      </c>
      <c r="I278" t="s">
        <v>1</v>
      </c>
    </row>
    <row r="279" spans="1:9" x14ac:dyDescent="0.25">
      <c r="A279" t="s">
        <v>66</v>
      </c>
      <c r="B279" s="81" t="s">
        <v>27</v>
      </c>
      <c r="C279" t="s">
        <v>155</v>
      </c>
      <c r="D279">
        <v>3</v>
      </c>
      <c r="E279" t="s">
        <v>28</v>
      </c>
      <c r="F279" s="82">
        <v>116.89</v>
      </c>
      <c r="G279" s="82">
        <v>0</v>
      </c>
      <c r="H279" s="82">
        <v>128.46</v>
      </c>
      <c r="I279" t="s">
        <v>1</v>
      </c>
    </row>
    <row r="280" spans="1:9" x14ac:dyDescent="0.25">
      <c r="A280" t="s">
        <v>66</v>
      </c>
      <c r="B280" s="81" t="s">
        <v>27</v>
      </c>
      <c r="C280" t="s">
        <v>145</v>
      </c>
      <c r="D280">
        <v>15</v>
      </c>
      <c r="E280" t="s">
        <v>31</v>
      </c>
      <c r="F280" s="82">
        <v>0</v>
      </c>
      <c r="G280" s="82">
        <v>564.66</v>
      </c>
      <c r="H280" s="82">
        <v>-620.55999999999995</v>
      </c>
      <c r="I280" t="s">
        <v>1</v>
      </c>
    </row>
    <row r="281" spans="1:9" x14ac:dyDescent="0.25">
      <c r="A281" t="s">
        <v>66</v>
      </c>
      <c r="B281" s="81" t="s">
        <v>27</v>
      </c>
      <c r="C281" t="s">
        <v>183</v>
      </c>
      <c r="D281">
        <v>9</v>
      </c>
      <c r="E281" t="s">
        <v>31</v>
      </c>
      <c r="F281" s="82">
        <v>0</v>
      </c>
      <c r="G281" s="82">
        <v>280.61</v>
      </c>
      <c r="H281" s="82">
        <v>-308.39</v>
      </c>
      <c r="I281" t="s">
        <v>1</v>
      </c>
    </row>
    <row r="282" spans="1:9" x14ac:dyDescent="0.25">
      <c r="A282" t="s">
        <v>66</v>
      </c>
      <c r="B282" s="81" t="s">
        <v>27</v>
      </c>
      <c r="C282" t="s">
        <v>155</v>
      </c>
      <c r="D282">
        <v>3</v>
      </c>
      <c r="E282" t="s">
        <v>28</v>
      </c>
      <c r="F282" s="82">
        <v>117.65</v>
      </c>
      <c r="G282" s="82">
        <v>0</v>
      </c>
      <c r="H282" s="82">
        <v>129.30000000000001</v>
      </c>
      <c r="I282" t="s">
        <v>1</v>
      </c>
    </row>
    <row r="283" spans="1:9" x14ac:dyDescent="0.25">
      <c r="A283" t="s">
        <v>66</v>
      </c>
      <c r="B283" s="81" t="s">
        <v>27</v>
      </c>
      <c r="C283" t="s">
        <v>155</v>
      </c>
      <c r="D283">
        <v>19</v>
      </c>
      <c r="E283" t="s">
        <v>28</v>
      </c>
      <c r="F283" s="82">
        <v>741.28</v>
      </c>
      <c r="G283" s="82">
        <v>0</v>
      </c>
      <c r="H283" s="82">
        <v>814.67</v>
      </c>
      <c r="I283" t="s">
        <v>1</v>
      </c>
    </row>
    <row r="284" spans="1:9" x14ac:dyDescent="0.25">
      <c r="A284" t="s">
        <v>67</v>
      </c>
      <c r="B284" s="81" t="s">
        <v>27</v>
      </c>
      <c r="C284" t="s">
        <v>155</v>
      </c>
      <c r="D284">
        <v>5</v>
      </c>
      <c r="E284" t="s">
        <v>28</v>
      </c>
      <c r="F284" s="82">
        <v>199.43</v>
      </c>
      <c r="G284" s="82">
        <v>0</v>
      </c>
      <c r="H284" s="82">
        <v>218.57</v>
      </c>
      <c r="I284" t="s">
        <v>1</v>
      </c>
    </row>
    <row r="285" spans="1:9" x14ac:dyDescent="0.25">
      <c r="A285" t="s">
        <v>67</v>
      </c>
      <c r="B285" s="81" t="s">
        <v>27</v>
      </c>
      <c r="C285" t="s">
        <v>145</v>
      </c>
      <c r="D285">
        <v>1</v>
      </c>
      <c r="E285" t="s">
        <v>31</v>
      </c>
      <c r="F285" s="82">
        <v>0</v>
      </c>
      <c r="G285" s="82">
        <v>35.369999999999997</v>
      </c>
      <c r="H285" s="82">
        <v>-38.770000000000003</v>
      </c>
      <c r="I285" t="s">
        <v>1</v>
      </c>
    </row>
    <row r="286" spans="1:9" x14ac:dyDescent="0.25">
      <c r="A286" t="s">
        <v>67</v>
      </c>
      <c r="B286" s="81" t="s">
        <v>27</v>
      </c>
      <c r="C286" t="s">
        <v>145</v>
      </c>
      <c r="D286">
        <v>6</v>
      </c>
      <c r="E286" t="s">
        <v>31</v>
      </c>
      <c r="F286" s="82">
        <v>0</v>
      </c>
      <c r="G286" s="82">
        <v>213.7</v>
      </c>
      <c r="H286" s="82">
        <v>-234.21</v>
      </c>
      <c r="I286" t="s">
        <v>1</v>
      </c>
    </row>
    <row r="287" spans="1:9" x14ac:dyDescent="0.25">
      <c r="A287" t="s">
        <v>67</v>
      </c>
      <c r="B287" s="81" t="s">
        <v>27</v>
      </c>
      <c r="C287" t="s">
        <v>145</v>
      </c>
      <c r="D287">
        <v>19</v>
      </c>
      <c r="E287" t="s">
        <v>31</v>
      </c>
      <c r="F287" s="82">
        <v>0</v>
      </c>
      <c r="G287" s="82">
        <v>655.45</v>
      </c>
      <c r="H287" s="82">
        <v>-718.37</v>
      </c>
      <c r="I287" t="s">
        <v>1</v>
      </c>
    </row>
    <row r="288" spans="1:9" x14ac:dyDescent="0.25">
      <c r="A288" t="s">
        <v>68</v>
      </c>
      <c r="B288" s="81" t="s">
        <v>27</v>
      </c>
      <c r="C288" t="s">
        <v>184</v>
      </c>
      <c r="D288">
        <v>74</v>
      </c>
      <c r="E288" t="s">
        <v>31</v>
      </c>
      <c r="F288" s="82">
        <v>0</v>
      </c>
      <c r="G288" s="82">
        <v>7896.43</v>
      </c>
      <c r="H288" s="82">
        <v>-8681.33</v>
      </c>
      <c r="I288" t="s">
        <v>1</v>
      </c>
    </row>
    <row r="289" spans="1:9" x14ac:dyDescent="0.25">
      <c r="A289" t="s">
        <v>68</v>
      </c>
      <c r="B289" s="81" t="s">
        <v>27</v>
      </c>
      <c r="C289" t="s">
        <v>181</v>
      </c>
      <c r="D289">
        <v>49</v>
      </c>
      <c r="E289" t="s">
        <v>31</v>
      </c>
      <c r="F289" s="82">
        <v>0</v>
      </c>
      <c r="G289" s="82">
        <v>1769.3</v>
      </c>
      <c r="H289" s="82">
        <v>-1945.17</v>
      </c>
      <c r="I289" t="s">
        <v>1</v>
      </c>
    </row>
    <row r="290" spans="1:9" x14ac:dyDescent="0.25">
      <c r="A290" t="s">
        <v>68</v>
      </c>
      <c r="B290" s="81" t="s">
        <v>27</v>
      </c>
      <c r="C290" t="s">
        <v>181</v>
      </c>
      <c r="D290">
        <v>3</v>
      </c>
      <c r="E290" t="s">
        <v>31</v>
      </c>
      <c r="F290" s="82">
        <v>0</v>
      </c>
      <c r="G290" s="82">
        <v>105.28</v>
      </c>
      <c r="H290" s="82">
        <v>-115.74</v>
      </c>
      <c r="I290" t="s">
        <v>1</v>
      </c>
    </row>
    <row r="291" spans="1:9" x14ac:dyDescent="0.25">
      <c r="A291" t="s">
        <v>68</v>
      </c>
      <c r="B291" s="81" t="s">
        <v>27</v>
      </c>
      <c r="C291" t="s">
        <v>149</v>
      </c>
      <c r="D291">
        <v>10</v>
      </c>
      <c r="E291" t="s">
        <v>28</v>
      </c>
      <c r="F291" s="82">
        <v>1125.08</v>
      </c>
      <c r="G291" s="82">
        <v>0</v>
      </c>
      <c r="H291" s="82">
        <v>1236.9100000000001</v>
      </c>
      <c r="I291" t="s">
        <v>1</v>
      </c>
    </row>
    <row r="292" spans="1:9" x14ac:dyDescent="0.25">
      <c r="A292" t="s">
        <v>68</v>
      </c>
      <c r="B292" s="81" t="s">
        <v>27</v>
      </c>
      <c r="C292" t="s">
        <v>181</v>
      </c>
      <c r="D292">
        <v>2</v>
      </c>
      <c r="E292" t="s">
        <v>31</v>
      </c>
      <c r="F292" s="82">
        <v>0</v>
      </c>
      <c r="G292" s="82">
        <v>70.680000000000007</v>
      </c>
      <c r="H292" s="82">
        <v>-77.709999999999994</v>
      </c>
      <c r="I292" t="s">
        <v>1</v>
      </c>
    </row>
    <row r="293" spans="1:9" x14ac:dyDescent="0.25">
      <c r="A293" t="s">
        <v>68</v>
      </c>
      <c r="B293" s="81" t="s">
        <v>27</v>
      </c>
      <c r="C293" t="s">
        <v>181</v>
      </c>
      <c r="D293">
        <v>3</v>
      </c>
      <c r="E293" t="s">
        <v>31</v>
      </c>
      <c r="F293" s="82">
        <v>0</v>
      </c>
      <c r="G293" s="82">
        <v>104.08</v>
      </c>
      <c r="H293" s="82">
        <v>-114.43</v>
      </c>
      <c r="I293" t="s">
        <v>1</v>
      </c>
    </row>
    <row r="294" spans="1:9" x14ac:dyDescent="0.25">
      <c r="A294" t="s">
        <v>68</v>
      </c>
      <c r="B294" s="81" t="s">
        <v>27</v>
      </c>
      <c r="C294" t="s">
        <v>182</v>
      </c>
      <c r="D294">
        <v>131</v>
      </c>
      <c r="E294" t="s">
        <v>31</v>
      </c>
      <c r="F294" s="82">
        <v>0</v>
      </c>
      <c r="G294" s="82">
        <v>5197.2700000000004</v>
      </c>
      <c r="H294" s="82">
        <v>-5713.88</v>
      </c>
      <c r="I294" t="s">
        <v>1</v>
      </c>
    </row>
    <row r="295" spans="1:9" x14ac:dyDescent="0.25">
      <c r="A295" t="s">
        <v>68</v>
      </c>
      <c r="B295" s="81" t="s">
        <v>27</v>
      </c>
      <c r="C295" t="s">
        <v>182</v>
      </c>
      <c r="D295">
        <v>126</v>
      </c>
      <c r="E295" t="s">
        <v>31</v>
      </c>
      <c r="F295" s="82">
        <v>0</v>
      </c>
      <c r="G295" s="82">
        <v>4978.21</v>
      </c>
      <c r="H295" s="82">
        <v>-5473.04</v>
      </c>
      <c r="I295" t="s">
        <v>1</v>
      </c>
    </row>
    <row r="296" spans="1:9" x14ac:dyDescent="0.25">
      <c r="A296" t="s">
        <v>69</v>
      </c>
      <c r="B296" s="81" t="s">
        <v>27</v>
      </c>
      <c r="C296" t="s">
        <v>144</v>
      </c>
      <c r="D296">
        <v>2</v>
      </c>
      <c r="E296" t="s">
        <v>28</v>
      </c>
      <c r="F296" s="82">
        <v>469.71</v>
      </c>
      <c r="G296" s="82">
        <v>0</v>
      </c>
      <c r="H296" s="82">
        <v>519.08000000000004</v>
      </c>
      <c r="I296" t="s">
        <v>1</v>
      </c>
    </row>
    <row r="297" spans="1:9" x14ac:dyDescent="0.25">
      <c r="A297" t="s">
        <v>69</v>
      </c>
      <c r="B297" s="81" t="s">
        <v>27</v>
      </c>
      <c r="C297" t="s">
        <v>144</v>
      </c>
      <c r="D297">
        <v>3</v>
      </c>
      <c r="E297" t="s">
        <v>28</v>
      </c>
      <c r="F297" s="82">
        <v>704.75</v>
      </c>
      <c r="G297" s="82">
        <v>0</v>
      </c>
      <c r="H297" s="82">
        <v>778.82</v>
      </c>
      <c r="I297" t="s">
        <v>1</v>
      </c>
    </row>
    <row r="298" spans="1:9" x14ac:dyDescent="0.25">
      <c r="A298" t="s">
        <v>69</v>
      </c>
      <c r="B298" s="81" t="s">
        <v>27</v>
      </c>
      <c r="C298" t="s">
        <v>181</v>
      </c>
      <c r="D298">
        <v>9</v>
      </c>
      <c r="E298" t="s">
        <v>31</v>
      </c>
      <c r="F298" s="82">
        <v>0</v>
      </c>
      <c r="G298" s="82">
        <v>311.47000000000003</v>
      </c>
      <c r="H298" s="82">
        <v>-344.2</v>
      </c>
      <c r="I298" t="s">
        <v>1</v>
      </c>
    </row>
    <row r="299" spans="1:9" x14ac:dyDescent="0.25">
      <c r="A299" t="s">
        <v>69</v>
      </c>
      <c r="B299" s="81" t="s">
        <v>27</v>
      </c>
      <c r="C299" t="s">
        <v>181</v>
      </c>
      <c r="D299">
        <v>31</v>
      </c>
      <c r="E299" t="s">
        <v>31</v>
      </c>
      <c r="F299" s="82">
        <v>0</v>
      </c>
      <c r="G299" s="82">
        <v>1084.21</v>
      </c>
      <c r="H299" s="82">
        <v>-1198.1600000000001</v>
      </c>
      <c r="I299" t="s">
        <v>1</v>
      </c>
    </row>
    <row r="300" spans="1:9" x14ac:dyDescent="0.25">
      <c r="A300" t="s">
        <v>69</v>
      </c>
      <c r="B300" s="81" t="s">
        <v>27</v>
      </c>
      <c r="C300" t="s">
        <v>181</v>
      </c>
      <c r="D300">
        <v>2</v>
      </c>
      <c r="E300" t="s">
        <v>31</v>
      </c>
      <c r="F300" s="82">
        <v>0</v>
      </c>
      <c r="G300" s="82">
        <v>71.45</v>
      </c>
      <c r="H300" s="82">
        <v>-78.959999999999994</v>
      </c>
      <c r="I300" t="s">
        <v>1</v>
      </c>
    </row>
    <row r="301" spans="1:9" x14ac:dyDescent="0.25">
      <c r="A301" t="s">
        <v>69</v>
      </c>
      <c r="B301" s="81" t="s">
        <v>27</v>
      </c>
      <c r="C301" t="s">
        <v>181</v>
      </c>
      <c r="D301">
        <v>11</v>
      </c>
      <c r="E301" t="s">
        <v>31</v>
      </c>
      <c r="F301" s="82">
        <v>0</v>
      </c>
      <c r="G301" s="82">
        <v>393.1</v>
      </c>
      <c r="H301" s="82">
        <v>-434.41</v>
      </c>
      <c r="I301" t="s">
        <v>1</v>
      </c>
    </row>
    <row r="302" spans="1:9" x14ac:dyDescent="0.25">
      <c r="A302" t="s">
        <v>69</v>
      </c>
      <c r="B302" s="81" t="s">
        <v>27</v>
      </c>
      <c r="C302" t="s">
        <v>181</v>
      </c>
      <c r="D302">
        <v>1</v>
      </c>
      <c r="E302" t="s">
        <v>31</v>
      </c>
      <c r="F302" s="82">
        <v>0</v>
      </c>
      <c r="G302" s="82">
        <v>34.89</v>
      </c>
      <c r="H302" s="82">
        <v>-38.56</v>
      </c>
      <c r="I302" t="s">
        <v>1</v>
      </c>
    </row>
    <row r="303" spans="1:9" x14ac:dyDescent="0.25">
      <c r="A303" t="s">
        <v>70</v>
      </c>
      <c r="B303" s="81" t="s">
        <v>27</v>
      </c>
      <c r="C303" t="s">
        <v>185</v>
      </c>
      <c r="D303">
        <v>27</v>
      </c>
      <c r="E303" t="s">
        <v>28</v>
      </c>
      <c r="F303" s="82">
        <v>1465.7</v>
      </c>
      <c r="G303" s="82">
        <v>0</v>
      </c>
      <c r="H303" s="82">
        <v>1613.44</v>
      </c>
      <c r="I303" t="s">
        <v>1</v>
      </c>
    </row>
    <row r="304" spans="1:9" x14ac:dyDescent="0.25">
      <c r="A304" t="s">
        <v>70</v>
      </c>
      <c r="B304" s="81" t="s">
        <v>27</v>
      </c>
      <c r="C304" t="s">
        <v>155</v>
      </c>
      <c r="D304">
        <v>5</v>
      </c>
      <c r="E304" t="s">
        <v>28</v>
      </c>
      <c r="F304" s="82">
        <v>210.7</v>
      </c>
      <c r="G304" s="82">
        <v>0</v>
      </c>
      <c r="H304" s="82">
        <v>231.94</v>
      </c>
      <c r="I304" t="s">
        <v>1</v>
      </c>
    </row>
    <row r="305" spans="1:9" x14ac:dyDescent="0.25">
      <c r="A305" t="s">
        <v>70</v>
      </c>
      <c r="B305" s="81" t="s">
        <v>27</v>
      </c>
      <c r="C305" t="s">
        <v>155</v>
      </c>
      <c r="D305">
        <v>7</v>
      </c>
      <c r="E305" t="s">
        <v>28</v>
      </c>
      <c r="F305" s="82">
        <v>295.24</v>
      </c>
      <c r="G305" s="82">
        <v>0</v>
      </c>
      <c r="H305" s="82">
        <v>325</v>
      </c>
      <c r="I305" t="s">
        <v>1</v>
      </c>
    </row>
    <row r="306" spans="1:9" x14ac:dyDescent="0.25">
      <c r="A306" t="s">
        <v>70</v>
      </c>
      <c r="B306" s="81" t="s">
        <v>27</v>
      </c>
      <c r="C306" t="s">
        <v>181</v>
      </c>
      <c r="D306">
        <v>17</v>
      </c>
      <c r="E306" t="s">
        <v>31</v>
      </c>
      <c r="F306" s="82">
        <v>0</v>
      </c>
      <c r="G306" s="82">
        <v>625.33000000000004</v>
      </c>
      <c r="H306" s="82">
        <v>-688.36</v>
      </c>
      <c r="I306" t="s">
        <v>1</v>
      </c>
    </row>
    <row r="307" spans="1:9" x14ac:dyDescent="0.25">
      <c r="A307" t="s">
        <v>70</v>
      </c>
      <c r="B307" s="81" t="s">
        <v>27</v>
      </c>
      <c r="C307" t="s">
        <v>186</v>
      </c>
      <c r="D307">
        <v>41</v>
      </c>
      <c r="E307" t="s">
        <v>28</v>
      </c>
      <c r="F307" s="82">
        <v>3924.72</v>
      </c>
      <c r="G307" s="82">
        <v>0</v>
      </c>
      <c r="H307" s="82">
        <v>4320.33</v>
      </c>
      <c r="I307" t="s">
        <v>1</v>
      </c>
    </row>
    <row r="308" spans="1:9" x14ac:dyDescent="0.25">
      <c r="A308" t="s">
        <v>70</v>
      </c>
      <c r="B308" s="81" t="s">
        <v>27</v>
      </c>
      <c r="C308" t="s">
        <v>185</v>
      </c>
      <c r="D308">
        <v>4</v>
      </c>
      <c r="E308" t="s">
        <v>28</v>
      </c>
      <c r="F308" s="82">
        <v>216.12</v>
      </c>
      <c r="G308" s="82">
        <v>0</v>
      </c>
      <c r="H308" s="82">
        <v>237.9</v>
      </c>
      <c r="I308" t="s">
        <v>1</v>
      </c>
    </row>
    <row r="309" spans="1:9" x14ac:dyDescent="0.25">
      <c r="A309" t="s">
        <v>70</v>
      </c>
      <c r="B309" s="81" t="s">
        <v>27</v>
      </c>
      <c r="C309" t="s">
        <v>149</v>
      </c>
      <c r="D309">
        <v>17</v>
      </c>
      <c r="E309" t="s">
        <v>28</v>
      </c>
      <c r="F309" s="82">
        <v>1971.38</v>
      </c>
      <c r="G309" s="82">
        <v>0</v>
      </c>
      <c r="H309" s="82">
        <v>2170.1</v>
      </c>
      <c r="I309" t="s">
        <v>1</v>
      </c>
    </row>
    <row r="310" spans="1:9" x14ac:dyDescent="0.25">
      <c r="A310" t="s">
        <v>70</v>
      </c>
      <c r="B310" s="81" t="s">
        <v>27</v>
      </c>
      <c r="C310" t="s">
        <v>178</v>
      </c>
      <c r="D310">
        <v>6</v>
      </c>
      <c r="E310" t="s">
        <v>28</v>
      </c>
      <c r="F310" s="82">
        <v>1503.72</v>
      </c>
      <c r="G310" s="82">
        <v>0</v>
      </c>
      <c r="H310" s="82">
        <v>1655.3</v>
      </c>
      <c r="I310" t="s">
        <v>1</v>
      </c>
    </row>
    <row r="311" spans="1:9" x14ac:dyDescent="0.25">
      <c r="A311" t="s">
        <v>70</v>
      </c>
      <c r="B311" s="81" t="s">
        <v>27</v>
      </c>
      <c r="C311" t="s">
        <v>155</v>
      </c>
      <c r="D311">
        <v>20</v>
      </c>
      <c r="E311" t="s">
        <v>28</v>
      </c>
      <c r="F311" s="82">
        <v>838.74</v>
      </c>
      <c r="G311" s="82">
        <v>0</v>
      </c>
      <c r="H311" s="82">
        <v>923.28</v>
      </c>
      <c r="I311" t="s">
        <v>1</v>
      </c>
    </row>
    <row r="312" spans="1:9" x14ac:dyDescent="0.25">
      <c r="A312" t="s">
        <v>70</v>
      </c>
      <c r="B312" s="81" t="s">
        <v>27</v>
      </c>
      <c r="C312" t="s">
        <v>181</v>
      </c>
      <c r="D312">
        <v>20</v>
      </c>
      <c r="E312" t="s">
        <v>31</v>
      </c>
      <c r="F312" s="82">
        <v>0</v>
      </c>
      <c r="G312" s="82">
        <v>734.98</v>
      </c>
      <c r="H312" s="82">
        <v>-809.07</v>
      </c>
      <c r="I312" t="s">
        <v>1</v>
      </c>
    </row>
    <row r="313" spans="1:9" x14ac:dyDescent="0.25">
      <c r="A313" t="s">
        <v>70</v>
      </c>
      <c r="B313" s="81" t="s">
        <v>27</v>
      </c>
      <c r="C313" t="s">
        <v>155</v>
      </c>
      <c r="D313">
        <v>5</v>
      </c>
      <c r="E313" t="s">
        <v>28</v>
      </c>
      <c r="F313" s="82">
        <v>208.33</v>
      </c>
      <c r="G313" s="82">
        <v>0</v>
      </c>
      <c r="H313" s="82">
        <v>229.33</v>
      </c>
      <c r="I313" t="s">
        <v>1</v>
      </c>
    </row>
    <row r="314" spans="1:9" x14ac:dyDescent="0.25">
      <c r="A314" t="s">
        <v>70</v>
      </c>
      <c r="B314" s="81" t="s">
        <v>27</v>
      </c>
      <c r="C314" t="s">
        <v>181</v>
      </c>
      <c r="D314">
        <v>9</v>
      </c>
      <c r="E314" t="s">
        <v>31</v>
      </c>
      <c r="F314" s="82">
        <v>0</v>
      </c>
      <c r="G314" s="82">
        <v>336.31</v>
      </c>
      <c r="H314" s="82">
        <v>-370.21</v>
      </c>
      <c r="I314" t="s">
        <v>1</v>
      </c>
    </row>
    <row r="315" spans="1:9" x14ac:dyDescent="0.25">
      <c r="A315" t="s">
        <v>71</v>
      </c>
      <c r="B315" s="81" t="s">
        <v>27</v>
      </c>
      <c r="C315" t="s">
        <v>142</v>
      </c>
      <c r="D315">
        <v>3</v>
      </c>
      <c r="E315" t="s">
        <v>28</v>
      </c>
      <c r="F315" s="82">
        <v>72.67</v>
      </c>
      <c r="G315" s="82">
        <v>0</v>
      </c>
      <c r="H315" s="82">
        <v>80.209999999999994</v>
      </c>
      <c r="I315" t="s">
        <v>1</v>
      </c>
    </row>
    <row r="316" spans="1:9" x14ac:dyDescent="0.25">
      <c r="A316" t="s">
        <v>71</v>
      </c>
      <c r="B316" s="81" t="s">
        <v>27</v>
      </c>
      <c r="C316" t="s">
        <v>161</v>
      </c>
      <c r="D316">
        <v>6</v>
      </c>
      <c r="E316" t="s">
        <v>28</v>
      </c>
      <c r="F316" s="82">
        <v>2529.14</v>
      </c>
      <c r="G316" s="82">
        <v>0</v>
      </c>
      <c r="H316" s="82">
        <v>2791.67</v>
      </c>
      <c r="I316" t="s">
        <v>1</v>
      </c>
    </row>
    <row r="317" spans="1:9" x14ac:dyDescent="0.25">
      <c r="A317" t="s">
        <v>71</v>
      </c>
      <c r="B317" s="81" t="s">
        <v>27</v>
      </c>
      <c r="C317" t="s">
        <v>181</v>
      </c>
      <c r="D317">
        <v>13</v>
      </c>
      <c r="E317" t="s">
        <v>31</v>
      </c>
      <c r="F317" s="82">
        <v>0</v>
      </c>
      <c r="G317" s="82">
        <v>501.81</v>
      </c>
      <c r="H317" s="82">
        <v>-553.9</v>
      </c>
      <c r="I317" t="s">
        <v>1</v>
      </c>
    </row>
    <row r="318" spans="1:9" x14ac:dyDescent="0.25">
      <c r="A318" t="s">
        <v>71</v>
      </c>
      <c r="B318" s="81" t="s">
        <v>27</v>
      </c>
      <c r="C318" t="s">
        <v>142</v>
      </c>
      <c r="D318">
        <v>2</v>
      </c>
      <c r="E318" t="s">
        <v>28</v>
      </c>
      <c r="F318" s="82">
        <v>48.38</v>
      </c>
      <c r="G318" s="82">
        <v>0</v>
      </c>
      <c r="H318" s="82">
        <v>53.4</v>
      </c>
      <c r="I318" t="s">
        <v>1</v>
      </c>
    </row>
    <row r="319" spans="1:9" x14ac:dyDescent="0.25">
      <c r="A319" t="s">
        <v>71</v>
      </c>
      <c r="B319" s="81" t="s">
        <v>27</v>
      </c>
      <c r="C319" t="s">
        <v>142</v>
      </c>
      <c r="D319">
        <v>46</v>
      </c>
      <c r="E319" t="s">
        <v>31</v>
      </c>
      <c r="F319" s="82">
        <v>1116.67</v>
      </c>
      <c r="G319" s="82">
        <v>0</v>
      </c>
      <c r="H319" s="82">
        <v>1232.58</v>
      </c>
      <c r="I319" t="s">
        <v>1</v>
      </c>
    </row>
    <row r="320" spans="1:9" x14ac:dyDescent="0.25">
      <c r="A320" t="s">
        <v>72</v>
      </c>
      <c r="B320" s="81" t="s">
        <v>27</v>
      </c>
      <c r="C320" t="s">
        <v>178</v>
      </c>
      <c r="D320">
        <v>1</v>
      </c>
      <c r="E320" t="s">
        <v>28</v>
      </c>
      <c r="F320" s="82">
        <v>260.13</v>
      </c>
      <c r="G320" s="82">
        <v>0</v>
      </c>
      <c r="H320" s="82">
        <v>286.77</v>
      </c>
      <c r="I320" t="s">
        <v>1</v>
      </c>
    </row>
    <row r="321" spans="1:9" x14ac:dyDescent="0.25">
      <c r="A321" t="s">
        <v>72</v>
      </c>
      <c r="B321" s="81" t="s">
        <v>27</v>
      </c>
      <c r="C321" t="s">
        <v>178</v>
      </c>
      <c r="D321">
        <v>9</v>
      </c>
      <c r="E321" t="s">
        <v>28</v>
      </c>
      <c r="F321" s="82">
        <v>2353.8200000000002</v>
      </c>
      <c r="G321" s="82">
        <v>0</v>
      </c>
      <c r="H321" s="82">
        <v>2594.85</v>
      </c>
      <c r="I321" t="s">
        <v>1</v>
      </c>
    </row>
    <row r="322" spans="1:9" x14ac:dyDescent="0.25">
      <c r="A322" t="s">
        <v>72</v>
      </c>
      <c r="B322" s="81" t="s">
        <v>27</v>
      </c>
      <c r="C322" t="s">
        <v>187</v>
      </c>
      <c r="D322">
        <v>7</v>
      </c>
      <c r="E322" t="s">
        <v>28</v>
      </c>
      <c r="F322" s="82">
        <v>185.45</v>
      </c>
      <c r="G322" s="82">
        <v>0</v>
      </c>
      <c r="H322" s="82">
        <v>204.44</v>
      </c>
      <c r="I322" t="s">
        <v>1</v>
      </c>
    </row>
    <row r="323" spans="1:9" x14ac:dyDescent="0.25">
      <c r="A323" t="s">
        <v>72</v>
      </c>
      <c r="B323" s="81" t="s">
        <v>27</v>
      </c>
      <c r="C323" t="s">
        <v>187</v>
      </c>
      <c r="D323">
        <v>14</v>
      </c>
      <c r="E323" t="s">
        <v>28</v>
      </c>
      <c r="F323" s="82">
        <v>379.16</v>
      </c>
      <c r="G323" s="82">
        <v>0</v>
      </c>
      <c r="H323" s="82">
        <v>417.99</v>
      </c>
      <c r="I323" t="s">
        <v>1</v>
      </c>
    </row>
    <row r="324" spans="1:9" x14ac:dyDescent="0.25">
      <c r="A324" t="s">
        <v>72</v>
      </c>
      <c r="B324" s="81" t="s">
        <v>27</v>
      </c>
      <c r="C324" t="s">
        <v>187</v>
      </c>
      <c r="D324">
        <v>2</v>
      </c>
      <c r="E324" t="s">
        <v>28</v>
      </c>
      <c r="F324" s="82">
        <v>53.86</v>
      </c>
      <c r="G324" s="82">
        <v>0</v>
      </c>
      <c r="H324" s="82">
        <v>59.38</v>
      </c>
      <c r="I324" t="s">
        <v>1</v>
      </c>
    </row>
    <row r="325" spans="1:9" x14ac:dyDescent="0.25">
      <c r="A325" t="s">
        <v>72</v>
      </c>
      <c r="B325" s="81" t="s">
        <v>27</v>
      </c>
      <c r="C325" t="s">
        <v>187</v>
      </c>
      <c r="D325">
        <v>24</v>
      </c>
      <c r="E325" t="s">
        <v>28</v>
      </c>
      <c r="F325" s="82">
        <v>649.65</v>
      </c>
      <c r="G325" s="82">
        <v>0</v>
      </c>
      <c r="H325" s="82">
        <v>716.17</v>
      </c>
      <c r="I325" t="s">
        <v>1</v>
      </c>
    </row>
    <row r="326" spans="1:9" x14ac:dyDescent="0.25">
      <c r="A326" t="s">
        <v>72</v>
      </c>
      <c r="B326" s="81" t="s">
        <v>27</v>
      </c>
      <c r="C326" t="s">
        <v>187</v>
      </c>
      <c r="D326">
        <v>66</v>
      </c>
      <c r="E326" t="s">
        <v>28</v>
      </c>
      <c r="F326" s="82">
        <v>1785.79</v>
      </c>
      <c r="G326" s="82">
        <v>0</v>
      </c>
      <c r="H326" s="82">
        <v>1968.66</v>
      </c>
      <c r="I326" t="s">
        <v>1</v>
      </c>
    </row>
    <row r="327" spans="1:9" x14ac:dyDescent="0.25">
      <c r="A327" t="s">
        <v>72</v>
      </c>
      <c r="B327" s="81" t="s">
        <v>27</v>
      </c>
      <c r="C327" t="s">
        <v>187</v>
      </c>
      <c r="D327">
        <v>12</v>
      </c>
      <c r="E327" t="s">
        <v>28</v>
      </c>
      <c r="F327" s="82">
        <v>326.02999999999997</v>
      </c>
      <c r="G327" s="82">
        <v>0</v>
      </c>
      <c r="H327" s="82">
        <v>359.41</v>
      </c>
      <c r="I327" t="s">
        <v>1</v>
      </c>
    </row>
    <row r="328" spans="1:9" x14ac:dyDescent="0.25">
      <c r="A328" t="s">
        <v>73</v>
      </c>
      <c r="B328" s="81" t="s">
        <v>27</v>
      </c>
      <c r="C328" t="s">
        <v>187</v>
      </c>
      <c r="D328">
        <v>10</v>
      </c>
      <c r="E328" t="s">
        <v>28</v>
      </c>
      <c r="F328" s="82">
        <v>269.12</v>
      </c>
      <c r="G328" s="82">
        <v>0</v>
      </c>
      <c r="H328" s="82">
        <v>295.63</v>
      </c>
      <c r="I328" t="s">
        <v>1</v>
      </c>
    </row>
    <row r="329" spans="1:9" x14ac:dyDescent="0.25">
      <c r="A329" t="s">
        <v>73</v>
      </c>
      <c r="B329" s="81" t="s">
        <v>27</v>
      </c>
      <c r="C329" t="s">
        <v>187</v>
      </c>
      <c r="D329">
        <v>64</v>
      </c>
      <c r="E329" t="s">
        <v>28</v>
      </c>
      <c r="F329" s="82">
        <v>1718.53</v>
      </c>
      <c r="G329" s="82">
        <v>0</v>
      </c>
      <c r="H329" s="82">
        <v>1887.8</v>
      </c>
      <c r="I329" t="s">
        <v>1</v>
      </c>
    </row>
    <row r="330" spans="1:9" x14ac:dyDescent="0.25">
      <c r="A330" t="s">
        <v>73</v>
      </c>
      <c r="B330" s="81" t="s">
        <v>27</v>
      </c>
      <c r="C330" t="s">
        <v>187</v>
      </c>
      <c r="D330">
        <v>5</v>
      </c>
      <c r="E330" t="s">
        <v>28</v>
      </c>
      <c r="F330" s="82">
        <v>133.25</v>
      </c>
      <c r="G330" s="82">
        <v>0</v>
      </c>
      <c r="H330" s="82">
        <v>146.37</v>
      </c>
      <c r="I330" t="s">
        <v>1</v>
      </c>
    </row>
    <row r="331" spans="1:9" x14ac:dyDescent="0.25">
      <c r="A331" t="s">
        <v>74</v>
      </c>
      <c r="B331" s="81" t="s">
        <v>27</v>
      </c>
      <c r="C331" t="s">
        <v>187</v>
      </c>
      <c r="D331">
        <v>31</v>
      </c>
      <c r="E331" t="s">
        <v>28</v>
      </c>
      <c r="F331" s="82">
        <v>875.58</v>
      </c>
      <c r="G331" s="82">
        <v>0</v>
      </c>
      <c r="H331" s="82">
        <v>961.21</v>
      </c>
      <c r="I331" t="s">
        <v>1</v>
      </c>
    </row>
    <row r="332" spans="1:9" x14ac:dyDescent="0.25">
      <c r="A332" t="s">
        <v>74</v>
      </c>
      <c r="B332" s="81" t="s">
        <v>27</v>
      </c>
      <c r="C332" t="s">
        <v>187</v>
      </c>
      <c r="D332">
        <v>3</v>
      </c>
      <c r="E332" t="s">
        <v>28</v>
      </c>
      <c r="F332" s="82">
        <v>85.11</v>
      </c>
      <c r="G332" s="82">
        <v>0</v>
      </c>
      <c r="H332" s="82">
        <v>93.43</v>
      </c>
      <c r="I332" t="s">
        <v>1</v>
      </c>
    </row>
    <row r="333" spans="1:9" x14ac:dyDescent="0.25">
      <c r="A333" t="s">
        <v>75</v>
      </c>
      <c r="B333" s="81" t="s">
        <v>27</v>
      </c>
      <c r="C333" t="s">
        <v>150</v>
      </c>
      <c r="D333">
        <v>1</v>
      </c>
      <c r="E333" t="s">
        <v>31</v>
      </c>
      <c r="F333" s="82">
        <v>0</v>
      </c>
      <c r="G333" s="82">
        <v>257.39999999999998</v>
      </c>
      <c r="H333" s="82">
        <v>-283.19</v>
      </c>
      <c r="I333" t="s">
        <v>1</v>
      </c>
    </row>
    <row r="334" spans="1:9" x14ac:dyDescent="0.25">
      <c r="A334" t="s">
        <v>75</v>
      </c>
      <c r="B334" s="81" t="s">
        <v>27</v>
      </c>
      <c r="C334" t="s">
        <v>150</v>
      </c>
      <c r="D334">
        <v>3</v>
      </c>
      <c r="E334" t="s">
        <v>31</v>
      </c>
      <c r="F334" s="82">
        <v>0</v>
      </c>
      <c r="G334" s="82">
        <v>775.07</v>
      </c>
      <c r="H334" s="82">
        <v>-852.73</v>
      </c>
      <c r="I334" t="s">
        <v>1</v>
      </c>
    </row>
    <row r="335" spans="1:9" x14ac:dyDescent="0.25">
      <c r="A335" t="s">
        <v>75</v>
      </c>
      <c r="B335" s="81" t="s">
        <v>27</v>
      </c>
      <c r="C335" t="s">
        <v>187</v>
      </c>
      <c r="D335">
        <v>2</v>
      </c>
      <c r="E335" t="s">
        <v>28</v>
      </c>
      <c r="F335" s="82">
        <v>55.9</v>
      </c>
      <c r="G335" s="82">
        <v>0</v>
      </c>
      <c r="H335" s="82">
        <v>61.5</v>
      </c>
      <c r="I335" t="s">
        <v>1</v>
      </c>
    </row>
    <row r="336" spans="1:9" x14ac:dyDescent="0.25">
      <c r="A336" t="s">
        <v>75</v>
      </c>
      <c r="B336" s="81" t="s">
        <v>27</v>
      </c>
      <c r="C336" t="s">
        <v>187</v>
      </c>
      <c r="D336">
        <v>2</v>
      </c>
      <c r="E336" t="s">
        <v>28</v>
      </c>
      <c r="F336" s="82">
        <v>55.88</v>
      </c>
      <c r="G336" s="82">
        <v>0</v>
      </c>
      <c r="H336" s="82">
        <v>61.48</v>
      </c>
      <c r="I336" t="s">
        <v>1</v>
      </c>
    </row>
    <row r="337" spans="1:9" x14ac:dyDescent="0.25">
      <c r="A337" t="s">
        <v>75</v>
      </c>
      <c r="B337" s="81" t="s">
        <v>27</v>
      </c>
      <c r="C337" t="s">
        <v>187</v>
      </c>
      <c r="D337">
        <v>57</v>
      </c>
      <c r="E337" t="s">
        <v>28</v>
      </c>
      <c r="F337" s="82">
        <v>1617.72</v>
      </c>
      <c r="G337" s="82">
        <v>0</v>
      </c>
      <c r="H337" s="82">
        <v>1779.82</v>
      </c>
      <c r="I337" t="s">
        <v>1</v>
      </c>
    </row>
    <row r="338" spans="1:9" x14ac:dyDescent="0.25">
      <c r="A338" t="s">
        <v>76</v>
      </c>
      <c r="B338" s="81" t="s">
        <v>27</v>
      </c>
      <c r="C338" t="s">
        <v>187</v>
      </c>
      <c r="D338">
        <v>59</v>
      </c>
      <c r="E338" t="s">
        <v>28</v>
      </c>
      <c r="F338" s="82">
        <v>1621.39</v>
      </c>
      <c r="G338" s="82">
        <v>0</v>
      </c>
      <c r="H338" s="82">
        <v>1778.02</v>
      </c>
      <c r="I338" t="s">
        <v>1</v>
      </c>
    </row>
    <row r="339" spans="1:9" x14ac:dyDescent="0.25">
      <c r="A339" t="s">
        <v>76</v>
      </c>
      <c r="B339" s="81" t="s">
        <v>27</v>
      </c>
      <c r="C339" t="s">
        <v>178</v>
      </c>
      <c r="D339">
        <v>6</v>
      </c>
      <c r="E339" t="s">
        <v>28</v>
      </c>
      <c r="F339" s="82">
        <v>1528.31</v>
      </c>
      <c r="G339" s="82">
        <v>0</v>
      </c>
      <c r="H339" s="82">
        <v>1675.95</v>
      </c>
      <c r="I339" t="s">
        <v>1</v>
      </c>
    </row>
    <row r="340" spans="1:9" x14ac:dyDescent="0.25">
      <c r="A340" t="s">
        <v>76</v>
      </c>
      <c r="B340" s="81" t="s">
        <v>27</v>
      </c>
      <c r="C340" t="s">
        <v>150</v>
      </c>
      <c r="D340">
        <v>2</v>
      </c>
      <c r="E340" t="s">
        <v>31</v>
      </c>
      <c r="F340" s="82">
        <v>0</v>
      </c>
      <c r="G340" s="82">
        <v>522.16</v>
      </c>
      <c r="H340" s="82">
        <v>-572.6</v>
      </c>
      <c r="I340" t="s">
        <v>1</v>
      </c>
    </row>
    <row r="341" spans="1:9" x14ac:dyDescent="0.25">
      <c r="A341" t="s">
        <v>77</v>
      </c>
      <c r="B341" s="81" t="s">
        <v>27</v>
      </c>
      <c r="C341" t="s">
        <v>187</v>
      </c>
      <c r="D341">
        <v>1</v>
      </c>
      <c r="E341" t="s">
        <v>28</v>
      </c>
      <c r="F341" s="82">
        <v>25.6</v>
      </c>
      <c r="G341" s="82">
        <v>0</v>
      </c>
      <c r="H341" s="82">
        <v>28.38</v>
      </c>
      <c r="I341" t="s">
        <v>1</v>
      </c>
    </row>
    <row r="342" spans="1:9" x14ac:dyDescent="0.25">
      <c r="A342" t="s">
        <v>77</v>
      </c>
      <c r="B342" s="81" t="s">
        <v>27</v>
      </c>
      <c r="C342" t="s">
        <v>187</v>
      </c>
      <c r="D342">
        <v>32</v>
      </c>
      <c r="E342" t="s">
        <v>28</v>
      </c>
      <c r="F342" s="82">
        <v>825.48</v>
      </c>
      <c r="G342" s="82">
        <v>0</v>
      </c>
      <c r="H342" s="82">
        <v>915.04</v>
      </c>
      <c r="I342" t="s">
        <v>1</v>
      </c>
    </row>
    <row r="343" spans="1:9" x14ac:dyDescent="0.25">
      <c r="A343" t="s">
        <v>77</v>
      </c>
      <c r="B343" s="81" t="s">
        <v>27</v>
      </c>
      <c r="C343" t="s">
        <v>187</v>
      </c>
      <c r="D343">
        <v>17</v>
      </c>
      <c r="E343" t="s">
        <v>28</v>
      </c>
      <c r="F343" s="82">
        <v>441.39</v>
      </c>
      <c r="G343" s="82">
        <v>0</v>
      </c>
      <c r="H343" s="82">
        <v>489.28</v>
      </c>
      <c r="I343" t="s">
        <v>1</v>
      </c>
    </row>
    <row r="344" spans="1:9" x14ac:dyDescent="0.25">
      <c r="A344" t="s">
        <v>78</v>
      </c>
      <c r="B344" s="81" t="s">
        <v>27</v>
      </c>
      <c r="C344" t="s">
        <v>159</v>
      </c>
      <c r="D344">
        <v>100</v>
      </c>
      <c r="E344" t="s">
        <v>31</v>
      </c>
      <c r="F344" s="82">
        <v>0</v>
      </c>
      <c r="G344" s="82">
        <v>2599.86</v>
      </c>
      <c r="H344" s="82">
        <v>-2886.11</v>
      </c>
      <c r="I344" t="s">
        <v>1</v>
      </c>
    </row>
    <row r="345" spans="1:9" x14ac:dyDescent="0.25">
      <c r="A345" t="s">
        <v>78</v>
      </c>
      <c r="B345" s="81" t="s">
        <v>27</v>
      </c>
      <c r="C345" t="s">
        <v>150</v>
      </c>
      <c r="D345">
        <v>2</v>
      </c>
      <c r="E345" t="s">
        <v>31</v>
      </c>
      <c r="F345" s="82">
        <v>0</v>
      </c>
      <c r="G345" s="82">
        <v>520.42999999999995</v>
      </c>
      <c r="H345" s="82">
        <v>-577.73</v>
      </c>
      <c r="I345" t="s">
        <v>1</v>
      </c>
    </row>
    <row r="346" spans="1:9" x14ac:dyDescent="0.25">
      <c r="A346" t="s">
        <v>78</v>
      </c>
      <c r="B346" s="81" t="s">
        <v>27</v>
      </c>
      <c r="C346" t="s">
        <v>150</v>
      </c>
      <c r="D346">
        <v>1</v>
      </c>
      <c r="E346" t="s">
        <v>31</v>
      </c>
      <c r="F346" s="82">
        <v>0</v>
      </c>
      <c r="G346" s="82">
        <v>258.95</v>
      </c>
      <c r="H346" s="82">
        <v>-287.45999999999998</v>
      </c>
      <c r="I346" t="s">
        <v>1</v>
      </c>
    </row>
    <row r="347" spans="1:9" x14ac:dyDescent="0.25">
      <c r="A347" t="s">
        <v>78</v>
      </c>
      <c r="B347" s="81" t="s">
        <v>27</v>
      </c>
      <c r="C347" t="s">
        <v>150</v>
      </c>
      <c r="D347">
        <v>7</v>
      </c>
      <c r="E347" t="s">
        <v>31</v>
      </c>
      <c r="F347" s="82">
        <v>0</v>
      </c>
      <c r="G347" s="82">
        <v>1816.35</v>
      </c>
      <c r="H347" s="82">
        <v>-2016.33</v>
      </c>
      <c r="I347" t="s">
        <v>1</v>
      </c>
    </row>
    <row r="348" spans="1:9" x14ac:dyDescent="0.25">
      <c r="A348" t="s">
        <v>79</v>
      </c>
      <c r="B348" s="81" t="s">
        <v>27</v>
      </c>
      <c r="C348" t="s">
        <v>187</v>
      </c>
      <c r="D348">
        <v>79</v>
      </c>
      <c r="E348" t="s">
        <v>28</v>
      </c>
      <c r="F348" s="82">
        <v>1635.73</v>
      </c>
      <c r="G348" s="82">
        <v>0</v>
      </c>
      <c r="H348" s="82">
        <v>1786.71</v>
      </c>
      <c r="I348" t="s">
        <v>1</v>
      </c>
    </row>
    <row r="349" spans="1:9" x14ac:dyDescent="0.25">
      <c r="A349" t="s">
        <v>79</v>
      </c>
      <c r="B349" s="81" t="s">
        <v>27</v>
      </c>
      <c r="C349" t="s">
        <v>151</v>
      </c>
      <c r="D349">
        <v>3</v>
      </c>
      <c r="E349" t="s">
        <v>31</v>
      </c>
      <c r="F349" s="82">
        <v>0</v>
      </c>
      <c r="G349" s="82">
        <v>1408.74</v>
      </c>
      <c r="H349" s="82">
        <v>-1538.77</v>
      </c>
      <c r="I349" t="s">
        <v>1</v>
      </c>
    </row>
    <row r="350" spans="1:9" x14ac:dyDescent="0.25">
      <c r="A350" t="s">
        <v>79</v>
      </c>
      <c r="B350" s="81" t="s">
        <v>27</v>
      </c>
      <c r="C350" t="s">
        <v>151</v>
      </c>
      <c r="D350">
        <v>2</v>
      </c>
      <c r="E350" t="s">
        <v>31</v>
      </c>
      <c r="F350" s="82">
        <v>0</v>
      </c>
      <c r="G350" s="82">
        <v>935.69</v>
      </c>
      <c r="H350" s="82">
        <v>-1022.05</v>
      </c>
      <c r="I350" t="s">
        <v>1</v>
      </c>
    </row>
    <row r="351" spans="1:9" x14ac:dyDescent="0.25">
      <c r="A351" t="s">
        <v>79</v>
      </c>
      <c r="B351" s="81" t="s">
        <v>27</v>
      </c>
      <c r="C351" t="s">
        <v>151</v>
      </c>
      <c r="D351">
        <v>3</v>
      </c>
      <c r="E351" t="s">
        <v>31</v>
      </c>
      <c r="F351" s="82">
        <v>0</v>
      </c>
      <c r="G351" s="82">
        <v>1397.32</v>
      </c>
      <c r="H351" s="82">
        <v>-1526.29</v>
      </c>
      <c r="I351" t="s">
        <v>1</v>
      </c>
    </row>
    <row r="352" spans="1:9" x14ac:dyDescent="0.25">
      <c r="A352" t="s">
        <v>79</v>
      </c>
      <c r="B352" s="81" t="s">
        <v>27</v>
      </c>
      <c r="C352" t="s">
        <v>151</v>
      </c>
      <c r="D352">
        <v>1</v>
      </c>
      <c r="E352" t="s">
        <v>31</v>
      </c>
      <c r="F352" s="82">
        <v>0</v>
      </c>
      <c r="G352" s="82">
        <v>468.67</v>
      </c>
      <c r="H352" s="82">
        <v>-511.93</v>
      </c>
      <c r="I352" t="s">
        <v>1</v>
      </c>
    </row>
    <row r="353" spans="1:9" x14ac:dyDescent="0.25">
      <c r="A353" t="s">
        <v>79</v>
      </c>
      <c r="B353" s="81" t="s">
        <v>27</v>
      </c>
      <c r="C353" t="s">
        <v>151</v>
      </c>
      <c r="D353">
        <v>2</v>
      </c>
      <c r="E353" t="s">
        <v>31</v>
      </c>
      <c r="F353" s="82">
        <v>0</v>
      </c>
      <c r="G353" s="82">
        <v>937.61</v>
      </c>
      <c r="H353" s="82">
        <v>-1024.1500000000001</v>
      </c>
      <c r="I353" t="s">
        <v>1</v>
      </c>
    </row>
    <row r="354" spans="1:9" x14ac:dyDescent="0.25">
      <c r="A354" t="s">
        <v>80</v>
      </c>
      <c r="B354" s="81" t="s">
        <v>27</v>
      </c>
      <c r="C354" t="s">
        <v>150</v>
      </c>
      <c r="D354">
        <v>12</v>
      </c>
      <c r="E354" t="s">
        <v>31</v>
      </c>
      <c r="F354" s="82">
        <v>0</v>
      </c>
      <c r="G354" s="82">
        <v>3416.31</v>
      </c>
      <c r="H354" s="82">
        <v>-3710.45</v>
      </c>
      <c r="I354" t="s">
        <v>1</v>
      </c>
    </row>
    <row r="355" spans="1:9" x14ac:dyDescent="0.25">
      <c r="A355" t="s">
        <v>80</v>
      </c>
      <c r="B355" s="81" t="s">
        <v>27</v>
      </c>
      <c r="C355" t="s">
        <v>188</v>
      </c>
      <c r="D355">
        <v>17</v>
      </c>
      <c r="E355" t="s">
        <v>31</v>
      </c>
      <c r="F355" s="82">
        <v>0</v>
      </c>
      <c r="G355" s="82">
        <v>16031.42</v>
      </c>
      <c r="H355" s="82">
        <v>-17411.73</v>
      </c>
      <c r="I355" t="s">
        <v>1</v>
      </c>
    </row>
    <row r="356" spans="1:9" x14ac:dyDescent="0.25">
      <c r="A356" t="s">
        <v>81</v>
      </c>
      <c r="B356" s="81" t="s">
        <v>27</v>
      </c>
      <c r="C356" t="s">
        <v>170</v>
      </c>
      <c r="D356">
        <v>23</v>
      </c>
      <c r="E356" t="s">
        <v>31</v>
      </c>
      <c r="F356" s="82">
        <v>0</v>
      </c>
      <c r="G356" s="82">
        <v>4004.37</v>
      </c>
      <c r="H356" s="82">
        <v>-4349.1499999999996</v>
      </c>
      <c r="I356" t="s">
        <v>1</v>
      </c>
    </row>
    <row r="357" spans="1:9" x14ac:dyDescent="0.25">
      <c r="A357" t="s">
        <v>81</v>
      </c>
      <c r="B357" s="81" t="s">
        <v>27</v>
      </c>
      <c r="C357" t="s">
        <v>173</v>
      </c>
      <c r="D357">
        <v>2</v>
      </c>
      <c r="E357" t="s">
        <v>28</v>
      </c>
      <c r="F357" s="82">
        <v>93.44</v>
      </c>
      <c r="G357" s="82">
        <v>0</v>
      </c>
      <c r="H357" s="82">
        <v>101.48</v>
      </c>
      <c r="I357" t="s">
        <v>1</v>
      </c>
    </row>
    <row r="358" spans="1:9" x14ac:dyDescent="0.25">
      <c r="A358" t="s">
        <v>81</v>
      </c>
      <c r="B358" s="81" t="s">
        <v>27</v>
      </c>
      <c r="C358" t="s">
        <v>173</v>
      </c>
      <c r="D358">
        <v>17</v>
      </c>
      <c r="E358" t="s">
        <v>28</v>
      </c>
      <c r="F358" s="82">
        <v>793.66</v>
      </c>
      <c r="G358" s="82">
        <v>0</v>
      </c>
      <c r="H358" s="82">
        <v>861.99</v>
      </c>
      <c r="I358" t="s">
        <v>1</v>
      </c>
    </row>
    <row r="359" spans="1:9" x14ac:dyDescent="0.25">
      <c r="A359" t="s">
        <v>81</v>
      </c>
      <c r="B359" s="81" t="s">
        <v>27</v>
      </c>
      <c r="C359" t="s">
        <v>159</v>
      </c>
      <c r="D359">
        <v>107</v>
      </c>
      <c r="E359" t="s">
        <v>31</v>
      </c>
      <c r="F359" s="82">
        <v>0</v>
      </c>
      <c r="G359" s="82">
        <v>2527.5100000000002</v>
      </c>
      <c r="H359" s="82">
        <v>-2745.13</v>
      </c>
      <c r="I359" t="s">
        <v>1</v>
      </c>
    </row>
    <row r="360" spans="1:9" x14ac:dyDescent="0.25">
      <c r="A360" t="s">
        <v>81</v>
      </c>
      <c r="B360" s="81" t="s">
        <v>27</v>
      </c>
      <c r="C360" t="s">
        <v>173</v>
      </c>
      <c r="D360">
        <v>4</v>
      </c>
      <c r="E360" t="s">
        <v>28</v>
      </c>
      <c r="F360" s="82">
        <v>186.81</v>
      </c>
      <c r="G360" s="82">
        <v>0</v>
      </c>
      <c r="H360" s="82">
        <v>202.89</v>
      </c>
      <c r="I360" t="s">
        <v>1</v>
      </c>
    </row>
    <row r="361" spans="1:9" x14ac:dyDescent="0.25">
      <c r="A361" t="s">
        <v>81</v>
      </c>
      <c r="B361" s="81" t="s">
        <v>27</v>
      </c>
      <c r="C361" t="s">
        <v>173</v>
      </c>
      <c r="D361">
        <v>19</v>
      </c>
      <c r="E361" t="s">
        <v>28</v>
      </c>
      <c r="F361" s="82">
        <v>884.7</v>
      </c>
      <c r="G361" s="82">
        <v>0</v>
      </c>
      <c r="H361" s="82">
        <v>960.87</v>
      </c>
      <c r="I361" t="s">
        <v>1</v>
      </c>
    </row>
    <row r="362" spans="1:9" x14ac:dyDescent="0.25">
      <c r="A362" t="s">
        <v>81</v>
      </c>
      <c r="B362" s="81" t="s">
        <v>27</v>
      </c>
      <c r="C362" t="s">
        <v>173</v>
      </c>
      <c r="D362">
        <v>2</v>
      </c>
      <c r="E362" t="s">
        <v>28</v>
      </c>
      <c r="F362" s="82">
        <v>93.24</v>
      </c>
      <c r="G362" s="82">
        <v>0</v>
      </c>
      <c r="H362" s="82">
        <v>101.27</v>
      </c>
      <c r="I362" t="s">
        <v>1</v>
      </c>
    </row>
    <row r="363" spans="1:9" x14ac:dyDescent="0.25">
      <c r="A363" t="s">
        <v>81</v>
      </c>
      <c r="B363" s="81" t="s">
        <v>27</v>
      </c>
      <c r="C363" t="s">
        <v>147</v>
      </c>
      <c r="D363">
        <v>5</v>
      </c>
      <c r="E363" t="s">
        <v>31</v>
      </c>
      <c r="F363" s="82">
        <v>0</v>
      </c>
      <c r="G363" s="82">
        <v>488.23</v>
      </c>
      <c r="H363" s="82">
        <v>-530.27</v>
      </c>
      <c r="I363" t="s">
        <v>1</v>
      </c>
    </row>
    <row r="364" spans="1:9" x14ac:dyDescent="0.25">
      <c r="A364" t="s">
        <v>81</v>
      </c>
      <c r="B364" s="81" t="s">
        <v>27</v>
      </c>
      <c r="C364" t="s">
        <v>147</v>
      </c>
      <c r="D364">
        <v>7</v>
      </c>
      <c r="E364" t="s">
        <v>31</v>
      </c>
      <c r="F364" s="82">
        <v>0</v>
      </c>
      <c r="G364" s="82">
        <v>689.48</v>
      </c>
      <c r="H364" s="82">
        <v>-748.84</v>
      </c>
      <c r="I364" t="s">
        <v>1</v>
      </c>
    </row>
    <row r="365" spans="1:9" x14ac:dyDescent="0.25">
      <c r="A365" t="s">
        <v>81</v>
      </c>
      <c r="B365" s="81" t="s">
        <v>27</v>
      </c>
      <c r="C365" t="s">
        <v>147</v>
      </c>
      <c r="D365">
        <v>45</v>
      </c>
      <c r="E365" t="s">
        <v>31</v>
      </c>
      <c r="F365" s="82">
        <v>0</v>
      </c>
      <c r="G365" s="82">
        <v>4365.13</v>
      </c>
      <c r="H365" s="82">
        <v>-4740.97</v>
      </c>
      <c r="I365" t="s">
        <v>1</v>
      </c>
    </row>
    <row r="366" spans="1:9" x14ac:dyDescent="0.25">
      <c r="A366" t="s">
        <v>81</v>
      </c>
      <c r="B366" s="81" t="s">
        <v>27</v>
      </c>
      <c r="C366" t="s">
        <v>147</v>
      </c>
      <c r="D366">
        <v>4</v>
      </c>
      <c r="E366" t="s">
        <v>31</v>
      </c>
      <c r="F366" s="82">
        <v>0</v>
      </c>
      <c r="G366" s="82">
        <v>395.9</v>
      </c>
      <c r="H366" s="82">
        <v>-429.99</v>
      </c>
      <c r="I366" t="s">
        <v>1</v>
      </c>
    </row>
    <row r="367" spans="1:9" x14ac:dyDescent="0.25">
      <c r="A367" t="s">
        <v>81</v>
      </c>
      <c r="B367" s="81" t="s">
        <v>27</v>
      </c>
      <c r="C367" t="s">
        <v>147</v>
      </c>
      <c r="D367">
        <v>14</v>
      </c>
      <c r="E367" t="s">
        <v>31</v>
      </c>
      <c r="F367" s="82">
        <v>0</v>
      </c>
      <c r="G367" s="82">
        <v>1366.64</v>
      </c>
      <c r="H367" s="82">
        <v>-1484.31</v>
      </c>
      <c r="I367" t="s">
        <v>1</v>
      </c>
    </row>
    <row r="368" spans="1:9" x14ac:dyDescent="0.25">
      <c r="A368" t="s">
        <v>82</v>
      </c>
      <c r="B368" s="81" t="s">
        <v>27</v>
      </c>
      <c r="C368" t="s">
        <v>147</v>
      </c>
      <c r="D368">
        <v>4</v>
      </c>
      <c r="E368" t="s">
        <v>31</v>
      </c>
      <c r="F368" s="82">
        <v>0</v>
      </c>
      <c r="G368" s="82">
        <v>389.58</v>
      </c>
      <c r="H368" s="82">
        <v>-421.76</v>
      </c>
      <c r="I368" t="s">
        <v>1</v>
      </c>
    </row>
    <row r="369" spans="1:9" x14ac:dyDescent="0.25">
      <c r="A369" t="s">
        <v>82</v>
      </c>
      <c r="B369" s="81" t="s">
        <v>27</v>
      </c>
      <c r="C369" t="s">
        <v>147</v>
      </c>
      <c r="D369">
        <v>15</v>
      </c>
      <c r="E369" t="s">
        <v>31</v>
      </c>
      <c r="F369" s="82">
        <v>0</v>
      </c>
      <c r="G369" s="82">
        <v>1466.08</v>
      </c>
      <c r="H369" s="82">
        <v>-1587.18</v>
      </c>
      <c r="I369" t="s">
        <v>1</v>
      </c>
    </row>
    <row r="370" spans="1:9" x14ac:dyDescent="0.25">
      <c r="A370" t="s">
        <v>82</v>
      </c>
      <c r="B370" s="81" t="s">
        <v>27</v>
      </c>
      <c r="C370" t="s">
        <v>172</v>
      </c>
      <c r="D370">
        <v>1</v>
      </c>
      <c r="E370" t="s">
        <v>31</v>
      </c>
      <c r="F370" s="82">
        <v>0</v>
      </c>
      <c r="G370" s="82">
        <v>250.51</v>
      </c>
      <c r="H370" s="82">
        <v>-271.2</v>
      </c>
      <c r="I370" t="s">
        <v>1</v>
      </c>
    </row>
    <row r="371" spans="1:9" x14ac:dyDescent="0.25">
      <c r="A371" t="s">
        <v>83</v>
      </c>
      <c r="B371" s="81" t="s">
        <v>27</v>
      </c>
      <c r="C371" t="s">
        <v>150</v>
      </c>
      <c r="D371">
        <v>2</v>
      </c>
      <c r="E371" t="s">
        <v>31</v>
      </c>
      <c r="F371" s="82">
        <v>0</v>
      </c>
      <c r="G371" s="82">
        <v>552.58000000000004</v>
      </c>
      <c r="H371" s="82">
        <v>-601.1</v>
      </c>
      <c r="I371" t="s">
        <v>1</v>
      </c>
    </row>
    <row r="372" spans="1:9" x14ac:dyDescent="0.25">
      <c r="A372" t="s">
        <v>83</v>
      </c>
      <c r="B372" s="81" t="s">
        <v>27</v>
      </c>
      <c r="C372" t="s">
        <v>147</v>
      </c>
      <c r="D372">
        <v>9</v>
      </c>
      <c r="E372" t="s">
        <v>31</v>
      </c>
      <c r="F372" s="82">
        <v>0</v>
      </c>
      <c r="G372" s="82">
        <v>887.37</v>
      </c>
      <c r="H372" s="82">
        <v>-965.28</v>
      </c>
      <c r="I372" t="s">
        <v>1</v>
      </c>
    </row>
    <row r="373" spans="1:9" x14ac:dyDescent="0.25">
      <c r="A373" t="s">
        <v>83</v>
      </c>
      <c r="B373" s="81" t="s">
        <v>27</v>
      </c>
      <c r="C373" t="s">
        <v>147</v>
      </c>
      <c r="D373">
        <v>2</v>
      </c>
      <c r="E373" t="s">
        <v>31</v>
      </c>
      <c r="F373" s="82">
        <v>0</v>
      </c>
      <c r="G373" s="82">
        <v>197.28</v>
      </c>
      <c r="H373" s="82">
        <v>-214.6</v>
      </c>
      <c r="I373" t="s">
        <v>1</v>
      </c>
    </row>
    <row r="374" spans="1:9" x14ac:dyDescent="0.25">
      <c r="A374" t="s">
        <v>83</v>
      </c>
      <c r="B374" s="81" t="s">
        <v>27</v>
      </c>
      <c r="C374" t="s">
        <v>150</v>
      </c>
      <c r="D374">
        <v>9</v>
      </c>
      <c r="E374" t="s">
        <v>31</v>
      </c>
      <c r="F374" s="82">
        <v>0</v>
      </c>
      <c r="G374" s="82">
        <v>2497.44</v>
      </c>
      <c r="H374" s="82">
        <v>-2716.71</v>
      </c>
      <c r="I374" t="s">
        <v>1</v>
      </c>
    </row>
    <row r="375" spans="1:9" x14ac:dyDescent="0.25">
      <c r="A375" t="s">
        <v>84</v>
      </c>
      <c r="B375" s="81" t="s">
        <v>27</v>
      </c>
      <c r="C375" t="s">
        <v>172</v>
      </c>
      <c r="D375">
        <v>9</v>
      </c>
      <c r="E375" t="s">
        <v>31</v>
      </c>
      <c r="F375" s="82">
        <v>0</v>
      </c>
      <c r="G375" s="82">
        <v>2241.86</v>
      </c>
      <c r="H375" s="82">
        <v>-2438.6999999999998</v>
      </c>
      <c r="I375" t="s">
        <v>1</v>
      </c>
    </row>
    <row r="376" spans="1:9" x14ac:dyDescent="0.25">
      <c r="A376" t="s">
        <v>84</v>
      </c>
      <c r="B376" s="81" t="s">
        <v>27</v>
      </c>
      <c r="C376" t="s">
        <v>172</v>
      </c>
      <c r="D376">
        <v>4</v>
      </c>
      <c r="E376" t="s">
        <v>31</v>
      </c>
      <c r="F376" s="82">
        <v>0</v>
      </c>
      <c r="G376" s="82">
        <v>996.64</v>
      </c>
      <c r="H376" s="82">
        <v>-1084.1500000000001</v>
      </c>
      <c r="I376" t="s">
        <v>1</v>
      </c>
    </row>
    <row r="377" spans="1:9" x14ac:dyDescent="0.25">
      <c r="A377" t="s">
        <v>85</v>
      </c>
      <c r="B377" s="81" t="s">
        <v>27</v>
      </c>
      <c r="C377" t="s">
        <v>172</v>
      </c>
      <c r="D377">
        <v>2</v>
      </c>
      <c r="E377" t="s">
        <v>31</v>
      </c>
      <c r="F377" s="82">
        <v>0</v>
      </c>
      <c r="G377" s="82">
        <v>474.33</v>
      </c>
      <c r="H377" s="82">
        <v>-512.41999999999996</v>
      </c>
      <c r="I377" t="s">
        <v>1</v>
      </c>
    </row>
    <row r="378" spans="1:9" x14ac:dyDescent="0.25">
      <c r="A378" t="s">
        <v>85</v>
      </c>
      <c r="B378" s="81" t="s">
        <v>27</v>
      </c>
      <c r="C378" t="s">
        <v>172</v>
      </c>
      <c r="D378">
        <v>9</v>
      </c>
      <c r="E378" t="s">
        <v>31</v>
      </c>
      <c r="F378" s="82">
        <v>0</v>
      </c>
      <c r="G378" s="82">
        <v>2150.17</v>
      </c>
      <c r="H378" s="82">
        <v>-2322.83</v>
      </c>
      <c r="I378" t="s">
        <v>1</v>
      </c>
    </row>
    <row r="379" spans="1:9" x14ac:dyDescent="0.25">
      <c r="A379" t="s">
        <v>86</v>
      </c>
      <c r="B379" s="81" t="s">
        <v>27</v>
      </c>
      <c r="C379" t="s">
        <v>178</v>
      </c>
      <c r="D379">
        <v>11</v>
      </c>
      <c r="E379" t="s">
        <v>28</v>
      </c>
      <c r="F379" s="82">
        <v>3003.02</v>
      </c>
      <c r="G379" s="82">
        <v>0</v>
      </c>
      <c r="H379" s="82">
        <v>3252.27</v>
      </c>
      <c r="I379" t="s">
        <v>1</v>
      </c>
    </row>
    <row r="380" spans="1:9" x14ac:dyDescent="0.25">
      <c r="A380" t="s">
        <v>86</v>
      </c>
      <c r="B380" s="81" t="s">
        <v>27</v>
      </c>
      <c r="C380" t="s">
        <v>172</v>
      </c>
      <c r="D380">
        <v>8</v>
      </c>
      <c r="E380" t="s">
        <v>31</v>
      </c>
      <c r="F380" s="82">
        <v>0</v>
      </c>
      <c r="G380" s="82">
        <v>1904.12</v>
      </c>
      <c r="H380" s="82">
        <v>-2062.16</v>
      </c>
      <c r="I380" t="s">
        <v>1</v>
      </c>
    </row>
    <row r="381" spans="1:9" x14ac:dyDescent="0.25">
      <c r="A381" t="s">
        <v>87</v>
      </c>
      <c r="B381" s="81" t="s">
        <v>27</v>
      </c>
      <c r="C381" t="s">
        <v>167</v>
      </c>
      <c r="D381">
        <v>28</v>
      </c>
      <c r="E381" t="s">
        <v>31</v>
      </c>
      <c r="F381" s="82">
        <v>0</v>
      </c>
      <c r="G381" s="82">
        <v>5555.98</v>
      </c>
      <c r="H381" s="82">
        <v>-6048.79</v>
      </c>
      <c r="I381" t="s">
        <v>1</v>
      </c>
    </row>
    <row r="382" spans="1:9" x14ac:dyDescent="0.25">
      <c r="A382" t="s">
        <v>87</v>
      </c>
      <c r="B382" s="81" t="s">
        <v>27</v>
      </c>
      <c r="C382" t="s">
        <v>172</v>
      </c>
      <c r="D382">
        <v>9</v>
      </c>
      <c r="E382" t="s">
        <v>31</v>
      </c>
      <c r="F382" s="82">
        <v>0</v>
      </c>
      <c r="G382" s="82">
        <v>2262.7199999999998</v>
      </c>
      <c r="H382" s="82">
        <v>-2463.42</v>
      </c>
      <c r="I382" t="s">
        <v>1</v>
      </c>
    </row>
    <row r="383" spans="1:9" x14ac:dyDescent="0.25">
      <c r="A383" t="s">
        <v>87</v>
      </c>
      <c r="B383" s="81" t="s">
        <v>27</v>
      </c>
      <c r="C383" t="s">
        <v>172</v>
      </c>
      <c r="D383">
        <v>18</v>
      </c>
      <c r="E383" t="s">
        <v>31</v>
      </c>
      <c r="F383" s="82">
        <v>0</v>
      </c>
      <c r="G383" s="82">
        <v>4520.55</v>
      </c>
      <c r="H383" s="82">
        <v>-4921.5200000000004</v>
      </c>
      <c r="I383" t="s">
        <v>1</v>
      </c>
    </row>
    <row r="384" spans="1:9" x14ac:dyDescent="0.25">
      <c r="A384" t="s">
        <v>87</v>
      </c>
      <c r="B384" s="81" t="s">
        <v>27</v>
      </c>
      <c r="C384" t="s">
        <v>172</v>
      </c>
      <c r="D384">
        <v>6</v>
      </c>
      <c r="E384" t="s">
        <v>31</v>
      </c>
      <c r="F384" s="82">
        <v>0</v>
      </c>
      <c r="G384" s="82">
        <v>1494.63</v>
      </c>
      <c r="H384" s="82">
        <v>-1627.2</v>
      </c>
      <c r="I384" t="s">
        <v>1</v>
      </c>
    </row>
    <row r="385" spans="1:9" x14ac:dyDescent="0.25">
      <c r="A385" t="s">
        <v>87</v>
      </c>
      <c r="B385" s="81" t="s">
        <v>27</v>
      </c>
      <c r="C385" t="s">
        <v>189</v>
      </c>
      <c r="D385">
        <v>11</v>
      </c>
      <c r="E385" t="s">
        <v>28</v>
      </c>
      <c r="F385" s="82">
        <v>5356.17</v>
      </c>
      <c r="G385" s="82">
        <v>0</v>
      </c>
      <c r="H385" s="82">
        <v>5831.26</v>
      </c>
      <c r="I385" t="s">
        <v>1</v>
      </c>
    </row>
    <row r="386" spans="1:9" x14ac:dyDescent="0.25">
      <c r="A386" t="s">
        <v>88</v>
      </c>
      <c r="B386" s="81" t="s">
        <v>27</v>
      </c>
      <c r="C386" t="s">
        <v>190</v>
      </c>
      <c r="D386">
        <v>4</v>
      </c>
      <c r="E386" t="s">
        <v>31</v>
      </c>
      <c r="F386" s="82">
        <v>0</v>
      </c>
      <c r="G386" s="82">
        <v>493.4</v>
      </c>
      <c r="H386" s="82">
        <v>-533.71</v>
      </c>
      <c r="I386" t="s">
        <v>1</v>
      </c>
    </row>
    <row r="387" spans="1:9" x14ac:dyDescent="0.25">
      <c r="A387" t="s">
        <v>88</v>
      </c>
      <c r="B387" s="81" t="s">
        <v>27</v>
      </c>
      <c r="C387" t="s">
        <v>190</v>
      </c>
      <c r="D387">
        <v>2</v>
      </c>
      <c r="E387" t="s">
        <v>31</v>
      </c>
      <c r="F387" s="82">
        <v>0</v>
      </c>
      <c r="G387" s="82">
        <v>245.64</v>
      </c>
      <c r="H387" s="82">
        <v>-265.70999999999998</v>
      </c>
      <c r="I387" t="s">
        <v>1</v>
      </c>
    </row>
    <row r="388" spans="1:9" x14ac:dyDescent="0.25">
      <c r="A388" t="s">
        <v>88</v>
      </c>
      <c r="B388" s="81" t="s">
        <v>27</v>
      </c>
      <c r="C388" t="s">
        <v>190</v>
      </c>
      <c r="D388">
        <v>3</v>
      </c>
      <c r="E388" t="s">
        <v>31</v>
      </c>
      <c r="F388" s="82">
        <v>0</v>
      </c>
      <c r="G388" s="82">
        <v>363.88</v>
      </c>
      <c r="H388" s="82">
        <v>-393.61</v>
      </c>
      <c r="I388" t="s">
        <v>1</v>
      </c>
    </row>
    <row r="389" spans="1:9" x14ac:dyDescent="0.25">
      <c r="A389" t="s">
        <v>88</v>
      </c>
      <c r="B389" s="81" t="s">
        <v>27</v>
      </c>
      <c r="C389" t="s">
        <v>190</v>
      </c>
      <c r="D389">
        <v>17</v>
      </c>
      <c r="E389" t="s">
        <v>31</v>
      </c>
      <c r="F389" s="82">
        <v>0</v>
      </c>
      <c r="G389" s="82">
        <v>2074.88</v>
      </c>
      <c r="H389" s="82">
        <v>-2244.4</v>
      </c>
      <c r="I389" t="s">
        <v>1</v>
      </c>
    </row>
    <row r="390" spans="1:9" x14ac:dyDescent="0.25">
      <c r="A390" t="s">
        <v>88</v>
      </c>
      <c r="B390" s="81" t="s">
        <v>27</v>
      </c>
      <c r="C390" t="s">
        <v>178</v>
      </c>
      <c r="D390">
        <v>1</v>
      </c>
      <c r="E390" t="s">
        <v>28</v>
      </c>
      <c r="F390" s="82">
        <v>239.76</v>
      </c>
      <c r="G390" s="82">
        <v>0</v>
      </c>
      <c r="H390" s="82">
        <v>259.35000000000002</v>
      </c>
      <c r="I390" t="s">
        <v>1</v>
      </c>
    </row>
    <row r="391" spans="1:9" x14ac:dyDescent="0.25">
      <c r="A391" t="s">
        <v>89</v>
      </c>
      <c r="B391" s="81" t="s">
        <v>27</v>
      </c>
      <c r="C391" t="s">
        <v>190</v>
      </c>
      <c r="D391">
        <v>3</v>
      </c>
      <c r="E391" t="s">
        <v>31</v>
      </c>
      <c r="F391" s="82">
        <v>0</v>
      </c>
      <c r="G391" s="82">
        <v>351.07</v>
      </c>
      <c r="H391" s="82">
        <v>-377.26</v>
      </c>
      <c r="I391" t="s">
        <v>1</v>
      </c>
    </row>
    <row r="392" spans="1:9" x14ac:dyDescent="0.25">
      <c r="A392" t="s">
        <v>89</v>
      </c>
      <c r="B392" s="81" t="s">
        <v>27</v>
      </c>
      <c r="C392" t="s">
        <v>178</v>
      </c>
      <c r="D392">
        <v>2</v>
      </c>
      <c r="E392" t="s">
        <v>28</v>
      </c>
      <c r="F392" s="82">
        <v>481.66</v>
      </c>
      <c r="G392" s="82">
        <v>0</v>
      </c>
      <c r="H392" s="82">
        <v>517.59</v>
      </c>
      <c r="I392" t="s">
        <v>1</v>
      </c>
    </row>
    <row r="393" spans="1:9" x14ac:dyDescent="0.25">
      <c r="A393" t="s">
        <v>89</v>
      </c>
      <c r="B393" s="81" t="s">
        <v>27</v>
      </c>
      <c r="C393" t="s">
        <v>178</v>
      </c>
      <c r="D393">
        <v>1</v>
      </c>
      <c r="E393" t="s">
        <v>28</v>
      </c>
      <c r="F393" s="82">
        <v>238.16</v>
      </c>
      <c r="G393" s="82">
        <v>0</v>
      </c>
      <c r="H393" s="82">
        <v>255.93</v>
      </c>
      <c r="I393" t="s">
        <v>1</v>
      </c>
    </row>
    <row r="394" spans="1:9" x14ac:dyDescent="0.25">
      <c r="A394" t="s">
        <v>89</v>
      </c>
      <c r="B394" s="81" t="s">
        <v>27</v>
      </c>
      <c r="C394" t="s">
        <v>178</v>
      </c>
      <c r="D394">
        <v>1</v>
      </c>
      <c r="E394" t="s">
        <v>28</v>
      </c>
      <c r="F394" s="82">
        <v>236.37</v>
      </c>
      <c r="G394" s="82">
        <v>0</v>
      </c>
      <c r="H394" s="82">
        <v>254</v>
      </c>
      <c r="I394" t="s">
        <v>1</v>
      </c>
    </row>
    <row r="395" spans="1:9" x14ac:dyDescent="0.25">
      <c r="A395" t="s">
        <v>90</v>
      </c>
      <c r="B395" s="81" t="s">
        <v>27</v>
      </c>
      <c r="C395" t="s">
        <v>185</v>
      </c>
      <c r="D395">
        <v>27</v>
      </c>
      <c r="E395" t="s">
        <v>28</v>
      </c>
      <c r="F395" s="82">
        <v>1302.83</v>
      </c>
      <c r="G395" s="82">
        <v>0</v>
      </c>
      <c r="H395" s="82">
        <v>1378.78</v>
      </c>
      <c r="I395" t="s">
        <v>1</v>
      </c>
    </row>
    <row r="396" spans="1:9" x14ac:dyDescent="0.25">
      <c r="A396" t="s">
        <v>90</v>
      </c>
      <c r="B396" s="81" t="s">
        <v>27</v>
      </c>
      <c r="C396" t="s">
        <v>191</v>
      </c>
      <c r="D396">
        <v>3</v>
      </c>
      <c r="E396" t="s">
        <v>28</v>
      </c>
      <c r="F396" s="82">
        <v>602.28</v>
      </c>
      <c r="G396" s="82">
        <v>0</v>
      </c>
      <c r="H396" s="82">
        <v>637.39</v>
      </c>
      <c r="I396" t="s">
        <v>1</v>
      </c>
    </row>
    <row r="397" spans="1:9" x14ac:dyDescent="0.25">
      <c r="A397" t="s">
        <v>90</v>
      </c>
      <c r="B397" s="81" t="s">
        <v>27</v>
      </c>
      <c r="C397" t="s">
        <v>185</v>
      </c>
      <c r="D397">
        <v>15</v>
      </c>
      <c r="E397" t="s">
        <v>28</v>
      </c>
      <c r="F397" s="82">
        <v>723.45</v>
      </c>
      <c r="G397" s="82">
        <v>0</v>
      </c>
      <c r="H397" s="82">
        <v>765.63</v>
      </c>
      <c r="I397" t="s">
        <v>1</v>
      </c>
    </row>
    <row r="398" spans="1:9" x14ac:dyDescent="0.25">
      <c r="A398" t="s">
        <v>90</v>
      </c>
      <c r="B398" s="81" t="s">
        <v>27</v>
      </c>
      <c r="C398" t="s">
        <v>191</v>
      </c>
      <c r="D398">
        <v>8</v>
      </c>
      <c r="E398" t="s">
        <v>28</v>
      </c>
      <c r="F398" s="82">
        <v>1597</v>
      </c>
      <c r="G398" s="82">
        <v>0</v>
      </c>
      <c r="H398" s="82">
        <v>1690.11</v>
      </c>
      <c r="I398" t="s">
        <v>1</v>
      </c>
    </row>
    <row r="399" spans="1:9" x14ac:dyDescent="0.25">
      <c r="A399" t="s">
        <v>91</v>
      </c>
      <c r="B399" s="81" t="s">
        <v>27</v>
      </c>
      <c r="C399" t="s">
        <v>161</v>
      </c>
      <c r="D399">
        <v>5</v>
      </c>
      <c r="E399" t="s">
        <v>28</v>
      </c>
      <c r="F399" s="82">
        <v>1809.33</v>
      </c>
      <c r="G399" s="82">
        <v>0</v>
      </c>
      <c r="H399" s="82">
        <v>1897.08</v>
      </c>
      <c r="I399" t="s">
        <v>1</v>
      </c>
    </row>
    <row r="400" spans="1:9" x14ac:dyDescent="0.25">
      <c r="A400" t="s">
        <v>91</v>
      </c>
      <c r="B400" s="81" t="s">
        <v>27</v>
      </c>
      <c r="C400" t="s">
        <v>162</v>
      </c>
      <c r="D400">
        <v>4</v>
      </c>
      <c r="E400" t="s">
        <v>28</v>
      </c>
      <c r="F400" s="82">
        <v>152.72999999999999</v>
      </c>
      <c r="G400" s="82">
        <v>0</v>
      </c>
      <c r="H400" s="82">
        <v>160.13999999999999</v>
      </c>
      <c r="I400" t="s">
        <v>1</v>
      </c>
    </row>
    <row r="401" spans="1:9" x14ac:dyDescent="0.25">
      <c r="A401" t="s">
        <v>91</v>
      </c>
      <c r="B401" s="81" t="s">
        <v>27</v>
      </c>
      <c r="C401" t="s">
        <v>142</v>
      </c>
      <c r="D401">
        <v>1</v>
      </c>
      <c r="E401" t="s">
        <v>28</v>
      </c>
      <c r="F401" s="82">
        <v>20.34</v>
      </c>
      <c r="G401" s="82">
        <v>0</v>
      </c>
      <c r="H401" s="82">
        <v>21.33</v>
      </c>
      <c r="I401" t="s">
        <v>1</v>
      </c>
    </row>
    <row r="402" spans="1:9" x14ac:dyDescent="0.25">
      <c r="A402" t="s">
        <v>91</v>
      </c>
      <c r="B402" s="81" t="s">
        <v>27</v>
      </c>
      <c r="C402" t="s">
        <v>142</v>
      </c>
      <c r="D402">
        <v>13</v>
      </c>
      <c r="E402" t="s">
        <v>28</v>
      </c>
      <c r="F402" s="82">
        <v>266.36</v>
      </c>
      <c r="G402" s="82">
        <v>0</v>
      </c>
      <c r="H402" s="82">
        <v>279.27999999999997</v>
      </c>
      <c r="I402" t="s">
        <v>1</v>
      </c>
    </row>
    <row r="403" spans="1:9" x14ac:dyDescent="0.25">
      <c r="A403" t="s">
        <v>91</v>
      </c>
      <c r="B403" s="81" t="s">
        <v>27</v>
      </c>
      <c r="C403" t="s">
        <v>162</v>
      </c>
      <c r="D403">
        <v>28</v>
      </c>
      <c r="E403" t="s">
        <v>28</v>
      </c>
      <c r="F403" s="82">
        <v>1054.6300000000001</v>
      </c>
      <c r="G403" s="82">
        <v>0</v>
      </c>
      <c r="H403" s="82">
        <v>1105.78</v>
      </c>
      <c r="I403" t="s">
        <v>1</v>
      </c>
    </row>
    <row r="404" spans="1:9" x14ac:dyDescent="0.25">
      <c r="A404" t="s">
        <v>91</v>
      </c>
      <c r="B404" s="81" t="s">
        <v>27</v>
      </c>
      <c r="C404" t="s">
        <v>142</v>
      </c>
      <c r="D404">
        <v>2</v>
      </c>
      <c r="E404" t="s">
        <v>28</v>
      </c>
      <c r="F404" s="82">
        <v>40.86</v>
      </c>
      <c r="G404" s="82">
        <v>0</v>
      </c>
      <c r="H404" s="82">
        <v>42.84</v>
      </c>
      <c r="I404" t="s">
        <v>1</v>
      </c>
    </row>
    <row r="405" spans="1:9" x14ac:dyDescent="0.25">
      <c r="A405" t="s">
        <v>91</v>
      </c>
      <c r="B405" s="81" t="s">
        <v>27</v>
      </c>
      <c r="C405" t="s">
        <v>142</v>
      </c>
      <c r="D405">
        <v>5</v>
      </c>
      <c r="E405" t="s">
        <v>28</v>
      </c>
      <c r="F405" s="82">
        <v>102.56</v>
      </c>
      <c r="G405" s="82">
        <v>0</v>
      </c>
      <c r="H405" s="82">
        <v>107.53</v>
      </c>
      <c r="I405" t="s">
        <v>1</v>
      </c>
    </row>
    <row r="406" spans="1:9" x14ac:dyDescent="0.25">
      <c r="A406" t="s">
        <v>91</v>
      </c>
      <c r="B406" s="81" t="s">
        <v>27</v>
      </c>
      <c r="C406" t="s">
        <v>142</v>
      </c>
      <c r="D406">
        <v>2</v>
      </c>
      <c r="E406" t="s">
        <v>28</v>
      </c>
      <c r="F406" s="82">
        <v>41.62</v>
      </c>
      <c r="G406" s="82">
        <v>0</v>
      </c>
      <c r="H406" s="82">
        <v>43.64</v>
      </c>
      <c r="I406" t="s">
        <v>1</v>
      </c>
    </row>
    <row r="407" spans="1:9" x14ac:dyDescent="0.25">
      <c r="A407" t="s">
        <v>91</v>
      </c>
      <c r="B407" s="81" t="s">
        <v>27</v>
      </c>
      <c r="C407" t="s">
        <v>142</v>
      </c>
      <c r="D407">
        <v>10</v>
      </c>
      <c r="E407" t="s">
        <v>28</v>
      </c>
      <c r="F407" s="82">
        <v>205.64</v>
      </c>
      <c r="G407" s="82">
        <v>0</v>
      </c>
      <c r="H407" s="82">
        <v>215.61</v>
      </c>
      <c r="I407" t="s">
        <v>1</v>
      </c>
    </row>
    <row r="408" spans="1:9" x14ac:dyDescent="0.25">
      <c r="A408" t="s">
        <v>91</v>
      </c>
      <c r="B408" s="81" t="s">
        <v>27</v>
      </c>
      <c r="C408" t="s">
        <v>142</v>
      </c>
      <c r="D408">
        <v>7</v>
      </c>
      <c r="E408" t="s">
        <v>28</v>
      </c>
      <c r="F408" s="82">
        <v>144.63999999999999</v>
      </c>
      <c r="G408" s="82">
        <v>0</v>
      </c>
      <c r="H408" s="82">
        <v>151.65</v>
      </c>
      <c r="I408" t="s">
        <v>1</v>
      </c>
    </row>
    <row r="409" spans="1:9" x14ac:dyDescent="0.25">
      <c r="A409" t="s">
        <v>91</v>
      </c>
      <c r="B409" s="81" t="s">
        <v>27</v>
      </c>
      <c r="C409" t="s">
        <v>142</v>
      </c>
      <c r="D409">
        <v>2</v>
      </c>
      <c r="E409" t="s">
        <v>28</v>
      </c>
      <c r="F409" s="82">
        <v>41.13</v>
      </c>
      <c r="G409" s="82">
        <v>0</v>
      </c>
      <c r="H409" s="82">
        <v>43.13</v>
      </c>
      <c r="I409" t="s">
        <v>1</v>
      </c>
    </row>
    <row r="410" spans="1:9" x14ac:dyDescent="0.25">
      <c r="A410" t="s">
        <v>92</v>
      </c>
      <c r="B410" s="81" t="s">
        <v>27</v>
      </c>
      <c r="C410" t="s">
        <v>142</v>
      </c>
      <c r="D410">
        <v>2</v>
      </c>
      <c r="E410" t="s">
        <v>28</v>
      </c>
      <c r="F410" s="82">
        <v>40.96</v>
      </c>
      <c r="G410" s="82">
        <v>0</v>
      </c>
      <c r="H410" s="82">
        <v>43.17</v>
      </c>
      <c r="I410" t="s">
        <v>1</v>
      </c>
    </row>
    <row r="411" spans="1:9" x14ac:dyDescent="0.25">
      <c r="A411" t="s">
        <v>92</v>
      </c>
      <c r="B411" s="81" t="s">
        <v>27</v>
      </c>
      <c r="C411" t="s">
        <v>142</v>
      </c>
      <c r="D411">
        <v>10</v>
      </c>
      <c r="E411" t="s">
        <v>28</v>
      </c>
      <c r="F411" s="82">
        <v>209.85</v>
      </c>
      <c r="G411" s="82">
        <v>0</v>
      </c>
      <c r="H411" s="82">
        <v>221.18</v>
      </c>
      <c r="I411" t="s">
        <v>1</v>
      </c>
    </row>
    <row r="412" spans="1:9" x14ac:dyDescent="0.25">
      <c r="A412" t="s">
        <v>92</v>
      </c>
      <c r="B412" s="81" t="s">
        <v>27</v>
      </c>
      <c r="C412" t="s">
        <v>191</v>
      </c>
      <c r="D412">
        <v>6</v>
      </c>
      <c r="E412" t="s">
        <v>28</v>
      </c>
      <c r="F412" s="82">
        <v>1215.95</v>
      </c>
      <c r="G412" s="82">
        <v>0</v>
      </c>
      <c r="H412" s="82">
        <v>1281.6099999999999</v>
      </c>
      <c r="I412" t="s">
        <v>1</v>
      </c>
    </row>
    <row r="413" spans="1:9" x14ac:dyDescent="0.25">
      <c r="A413" t="s">
        <v>92</v>
      </c>
      <c r="B413" s="81" t="s">
        <v>27</v>
      </c>
      <c r="C413" t="s">
        <v>166</v>
      </c>
      <c r="D413">
        <v>5</v>
      </c>
      <c r="E413" t="s">
        <v>28</v>
      </c>
      <c r="F413" s="82">
        <v>985.81</v>
      </c>
      <c r="G413" s="82">
        <v>0</v>
      </c>
      <c r="H413" s="82">
        <v>1039.04</v>
      </c>
      <c r="I413" t="s">
        <v>1</v>
      </c>
    </row>
    <row r="414" spans="1:9" x14ac:dyDescent="0.25">
      <c r="A414" t="s">
        <v>92</v>
      </c>
      <c r="B414" s="81" t="s">
        <v>27</v>
      </c>
      <c r="C414" t="s">
        <v>188</v>
      </c>
      <c r="D414">
        <v>5</v>
      </c>
      <c r="E414" t="s">
        <v>28</v>
      </c>
      <c r="F414" s="82">
        <v>3998.95</v>
      </c>
      <c r="G414" s="82">
        <v>0</v>
      </c>
      <c r="H414" s="82">
        <v>4214.8900000000003</v>
      </c>
      <c r="I414" t="s">
        <v>1</v>
      </c>
    </row>
    <row r="415" spans="1:9" x14ac:dyDescent="0.25">
      <c r="A415" t="s">
        <v>92</v>
      </c>
      <c r="B415" s="81" t="s">
        <v>27</v>
      </c>
      <c r="C415" t="s">
        <v>142</v>
      </c>
      <c r="D415">
        <v>2</v>
      </c>
      <c r="E415" t="s">
        <v>28</v>
      </c>
      <c r="F415" s="82">
        <v>44.35</v>
      </c>
      <c r="G415" s="82">
        <v>0</v>
      </c>
      <c r="H415" s="82">
        <v>46.75</v>
      </c>
      <c r="I415" t="s">
        <v>1</v>
      </c>
    </row>
    <row r="416" spans="1:9" x14ac:dyDescent="0.25">
      <c r="A416" t="s">
        <v>92</v>
      </c>
      <c r="B416" s="81" t="s">
        <v>27</v>
      </c>
      <c r="C416" t="s">
        <v>144</v>
      </c>
      <c r="D416">
        <v>6</v>
      </c>
      <c r="E416" t="s">
        <v>28</v>
      </c>
      <c r="F416" s="82">
        <v>1524.27</v>
      </c>
      <c r="G416" s="82">
        <v>0</v>
      </c>
      <c r="H416" s="82">
        <v>1606.58</v>
      </c>
      <c r="I416" t="s">
        <v>1</v>
      </c>
    </row>
    <row r="417" spans="1:9" x14ac:dyDescent="0.25">
      <c r="A417" t="s">
        <v>92</v>
      </c>
      <c r="B417" s="81" t="s">
        <v>27</v>
      </c>
      <c r="C417" t="s">
        <v>189</v>
      </c>
      <c r="D417">
        <v>5</v>
      </c>
      <c r="E417" t="s">
        <v>28</v>
      </c>
      <c r="F417" s="82">
        <v>2434.6999999999998</v>
      </c>
      <c r="G417" s="82">
        <v>0</v>
      </c>
      <c r="H417" s="82">
        <v>2566.17</v>
      </c>
      <c r="I417" t="s">
        <v>1</v>
      </c>
    </row>
    <row r="418" spans="1:9" x14ac:dyDescent="0.25">
      <c r="A418" t="s">
        <v>92</v>
      </c>
      <c r="B418" s="81" t="s">
        <v>27</v>
      </c>
      <c r="C418" t="s">
        <v>175</v>
      </c>
      <c r="D418">
        <v>44</v>
      </c>
      <c r="E418" t="s">
        <v>28</v>
      </c>
      <c r="F418" s="82">
        <v>4149.01</v>
      </c>
      <c r="G418" s="82">
        <v>0</v>
      </c>
      <c r="H418" s="82">
        <v>4373.0600000000004</v>
      </c>
      <c r="I418" t="s">
        <v>1</v>
      </c>
    </row>
    <row r="419" spans="1:9" x14ac:dyDescent="0.25">
      <c r="A419" t="s">
        <v>93</v>
      </c>
      <c r="B419" s="81" t="s">
        <v>27</v>
      </c>
      <c r="C419" t="s">
        <v>175</v>
      </c>
      <c r="D419">
        <v>21</v>
      </c>
      <c r="E419" t="s">
        <v>28</v>
      </c>
      <c r="F419" s="82">
        <v>2144.75</v>
      </c>
      <c r="G419" s="82">
        <v>0</v>
      </c>
      <c r="H419" s="82">
        <v>2257.13</v>
      </c>
      <c r="I419" t="s">
        <v>1</v>
      </c>
    </row>
    <row r="420" spans="1:9" x14ac:dyDescent="0.25">
      <c r="A420" t="s">
        <v>93</v>
      </c>
      <c r="B420" s="81" t="s">
        <v>27</v>
      </c>
      <c r="C420" t="s">
        <v>192</v>
      </c>
      <c r="D420">
        <v>5</v>
      </c>
      <c r="E420" t="s">
        <v>28</v>
      </c>
      <c r="F420" s="82">
        <v>12115.01</v>
      </c>
      <c r="G420" s="82">
        <v>0</v>
      </c>
      <c r="H420" s="82">
        <v>12749.84</v>
      </c>
      <c r="I420" t="s">
        <v>1</v>
      </c>
    </row>
    <row r="421" spans="1:9" x14ac:dyDescent="0.25">
      <c r="A421" t="s">
        <v>93</v>
      </c>
      <c r="B421" s="81" t="s">
        <v>27</v>
      </c>
      <c r="C421" t="s">
        <v>189</v>
      </c>
      <c r="D421">
        <v>3</v>
      </c>
      <c r="E421" t="s">
        <v>28</v>
      </c>
      <c r="F421" s="82">
        <v>1427.14</v>
      </c>
      <c r="G421" s="82">
        <v>0</v>
      </c>
      <c r="H421" s="82">
        <v>1501.92</v>
      </c>
      <c r="I421" t="s">
        <v>1</v>
      </c>
    </row>
    <row r="422" spans="1:9" x14ac:dyDescent="0.25">
      <c r="A422" t="s">
        <v>94</v>
      </c>
      <c r="B422" s="81" t="s">
        <v>27</v>
      </c>
      <c r="C422" t="s">
        <v>189</v>
      </c>
      <c r="D422">
        <v>3</v>
      </c>
      <c r="E422" t="s">
        <v>28</v>
      </c>
      <c r="F422" s="82">
        <v>1423.22</v>
      </c>
      <c r="G422" s="82">
        <v>0</v>
      </c>
      <c r="H422" s="82">
        <v>1502.35</v>
      </c>
      <c r="I422" t="s">
        <v>1</v>
      </c>
    </row>
    <row r="423" spans="1:9" x14ac:dyDescent="0.25">
      <c r="A423" t="s">
        <v>94</v>
      </c>
      <c r="B423" s="81" t="s">
        <v>27</v>
      </c>
      <c r="C423" t="s">
        <v>175</v>
      </c>
      <c r="D423">
        <v>21</v>
      </c>
      <c r="E423" t="s">
        <v>28</v>
      </c>
      <c r="F423" s="82">
        <v>2024.67</v>
      </c>
      <c r="G423" s="82">
        <v>0</v>
      </c>
      <c r="H423" s="82">
        <v>2137.2399999999998</v>
      </c>
      <c r="I423" t="s">
        <v>1</v>
      </c>
    </row>
    <row r="424" spans="1:9" x14ac:dyDescent="0.25">
      <c r="A424" t="s">
        <v>94</v>
      </c>
      <c r="B424" s="81" t="s">
        <v>27</v>
      </c>
      <c r="C424" t="s">
        <v>175</v>
      </c>
      <c r="D424">
        <v>1</v>
      </c>
      <c r="E424" t="s">
        <v>28</v>
      </c>
      <c r="F424" s="82">
        <v>97.79</v>
      </c>
      <c r="G424" s="82">
        <v>0</v>
      </c>
      <c r="H424" s="82">
        <v>103.23</v>
      </c>
      <c r="I424" t="s">
        <v>1</v>
      </c>
    </row>
    <row r="425" spans="1:9" x14ac:dyDescent="0.25">
      <c r="A425" t="s">
        <v>95</v>
      </c>
      <c r="B425" s="81" t="s">
        <v>27</v>
      </c>
      <c r="C425" t="s">
        <v>179</v>
      </c>
      <c r="D425">
        <v>2</v>
      </c>
      <c r="E425" t="s">
        <v>28</v>
      </c>
      <c r="F425" s="82">
        <v>457.5</v>
      </c>
      <c r="G425" s="82">
        <v>0</v>
      </c>
      <c r="H425" s="82">
        <v>481.79</v>
      </c>
      <c r="I425" t="s">
        <v>1</v>
      </c>
    </row>
    <row r="426" spans="1:9" x14ac:dyDescent="0.25">
      <c r="A426" t="s">
        <v>96</v>
      </c>
      <c r="B426" s="81" t="s">
        <v>27</v>
      </c>
      <c r="C426" t="s">
        <v>176</v>
      </c>
      <c r="D426">
        <v>5</v>
      </c>
      <c r="E426" t="s">
        <v>28</v>
      </c>
      <c r="F426" s="82">
        <v>1677.46</v>
      </c>
      <c r="G426" s="82">
        <v>0</v>
      </c>
      <c r="H426" s="82">
        <v>1772.74</v>
      </c>
      <c r="I426" t="s">
        <v>1</v>
      </c>
    </row>
    <row r="427" spans="1:9" x14ac:dyDescent="0.25">
      <c r="A427" t="s">
        <v>96</v>
      </c>
      <c r="B427" s="81" t="s">
        <v>27</v>
      </c>
      <c r="C427" t="s">
        <v>191</v>
      </c>
      <c r="D427">
        <v>6</v>
      </c>
      <c r="E427" t="s">
        <v>28</v>
      </c>
      <c r="F427" s="82">
        <v>1069.03</v>
      </c>
      <c r="G427" s="82">
        <v>0</v>
      </c>
      <c r="H427" s="82">
        <v>1129.75</v>
      </c>
      <c r="I427" t="s">
        <v>1</v>
      </c>
    </row>
    <row r="428" spans="1:9" x14ac:dyDescent="0.25">
      <c r="A428" t="s">
        <v>96</v>
      </c>
      <c r="B428" s="81" t="s">
        <v>27</v>
      </c>
      <c r="C428" t="s">
        <v>179</v>
      </c>
      <c r="D428">
        <v>3</v>
      </c>
      <c r="E428" t="s">
        <v>28</v>
      </c>
      <c r="F428" s="82">
        <v>683.64</v>
      </c>
      <c r="G428" s="82">
        <v>0</v>
      </c>
      <c r="H428" s="82">
        <v>722.47</v>
      </c>
      <c r="I428" t="s">
        <v>1</v>
      </c>
    </row>
    <row r="429" spans="1:9" x14ac:dyDescent="0.25">
      <c r="A429" t="s">
        <v>96</v>
      </c>
      <c r="B429" s="81" t="s">
        <v>27</v>
      </c>
      <c r="C429" t="s">
        <v>179</v>
      </c>
      <c r="D429">
        <v>2</v>
      </c>
      <c r="E429" t="s">
        <v>28</v>
      </c>
      <c r="F429" s="82">
        <v>457.99</v>
      </c>
      <c r="G429" s="82">
        <v>0</v>
      </c>
      <c r="H429" s="82">
        <v>484</v>
      </c>
      <c r="I429" t="s">
        <v>1</v>
      </c>
    </row>
    <row r="430" spans="1:9" x14ac:dyDescent="0.25">
      <c r="A430" t="s">
        <v>96</v>
      </c>
      <c r="B430" s="81" t="s">
        <v>27</v>
      </c>
      <c r="C430" t="s">
        <v>179</v>
      </c>
      <c r="D430">
        <v>4</v>
      </c>
      <c r="E430" t="s">
        <v>28</v>
      </c>
      <c r="F430" s="82">
        <v>912.38</v>
      </c>
      <c r="G430" s="82">
        <v>0</v>
      </c>
      <c r="H430" s="82">
        <v>964.2</v>
      </c>
      <c r="I430" t="s">
        <v>1</v>
      </c>
    </row>
    <row r="431" spans="1:9" x14ac:dyDescent="0.25">
      <c r="A431" t="s">
        <v>96</v>
      </c>
      <c r="B431" s="81" t="s">
        <v>27</v>
      </c>
      <c r="C431" t="s">
        <v>191</v>
      </c>
      <c r="D431">
        <v>5</v>
      </c>
      <c r="E431" t="s">
        <v>28</v>
      </c>
      <c r="F431" s="82">
        <v>714.71</v>
      </c>
      <c r="G431" s="82">
        <v>0</v>
      </c>
      <c r="H431" s="82">
        <v>755.31</v>
      </c>
      <c r="I431" t="s">
        <v>1</v>
      </c>
    </row>
    <row r="432" spans="1:9" x14ac:dyDescent="0.25">
      <c r="A432" t="s">
        <v>97</v>
      </c>
      <c r="B432" s="81" t="s">
        <v>27</v>
      </c>
      <c r="C432" t="s">
        <v>175</v>
      </c>
      <c r="D432">
        <v>22</v>
      </c>
      <c r="E432" t="s">
        <v>28</v>
      </c>
      <c r="F432" s="82">
        <v>2147.86</v>
      </c>
      <c r="G432" s="82">
        <v>0</v>
      </c>
      <c r="H432" s="82">
        <v>2270.29</v>
      </c>
      <c r="I432" t="s">
        <v>1</v>
      </c>
    </row>
    <row r="433" spans="1:9" x14ac:dyDescent="0.25">
      <c r="A433" t="s">
        <v>98</v>
      </c>
      <c r="B433" s="81" t="s">
        <v>27</v>
      </c>
      <c r="C433" t="s">
        <v>155</v>
      </c>
      <c r="D433">
        <v>11</v>
      </c>
      <c r="E433" t="s">
        <v>31</v>
      </c>
      <c r="F433" s="82">
        <v>0</v>
      </c>
      <c r="G433" s="82">
        <v>364.02</v>
      </c>
      <c r="H433" s="82">
        <v>-384.37</v>
      </c>
      <c r="I433" t="s">
        <v>1</v>
      </c>
    </row>
    <row r="434" spans="1:9" x14ac:dyDescent="0.25">
      <c r="A434" t="s">
        <v>98</v>
      </c>
      <c r="B434" s="81" t="s">
        <v>27</v>
      </c>
      <c r="C434" t="s">
        <v>155</v>
      </c>
      <c r="D434">
        <v>43</v>
      </c>
      <c r="E434" t="s">
        <v>31</v>
      </c>
      <c r="F434" s="82">
        <v>0</v>
      </c>
      <c r="G434" s="82">
        <v>1429.73</v>
      </c>
      <c r="H434" s="82">
        <v>-1509.65</v>
      </c>
      <c r="I434" t="s">
        <v>1</v>
      </c>
    </row>
    <row r="435" spans="1:9" x14ac:dyDescent="0.25">
      <c r="A435" t="s">
        <v>98</v>
      </c>
      <c r="B435" s="81" t="s">
        <v>27</v>
      </c>
      <c r="C435" t="s">
        <v>155</v>
      </c>
      <c r="D435">
        <v>8</v>
      </c>
      <c r="E435" t="s">
        <v>31</v>
      </c>
      <c r="F435" s="82">
        <v>0</v>
      </c>
      <c r="G435" s="82">
        <v>267.01</v>
      </c>
      <c r="H435" s="82">
        <v>-281.94</v>
      </c>
      <c r="I435" t="s">
        <v>1</v>
      </c>
    </row>
    <row r="436" spans="1:9" x14ac:dyDescent="0.25">
      <c r="A436" t="s">
        <v>98</v>
      </c>
      <c r="B436" s="81" t="s">
        <v>27</v>
      </c>
      <c r="C436" t="s">
        <v>155</v>
      </c>
      <c r="D436">
        <v>2</v>
      </c>
      <c r="E436" t="s">
        <v>31</v>
      </c>
      <c r="F436" s="82">
        <v>0</v>
      </c>
      <c r="G436" s="82">
        <v>66.47</v>
      </c>
      <c r="H436" s="82">
        <v>-70.19</v>
      </c>
      <c r="I436" t="s">
        <v>1</v>
      </c>
    </row>
    <row r="437" spans="1:9" x14ac:dyDescent="0.25">
      <c r="A437" t="s">
        <v>98</v>
      </c>
      <c r="B437" s="81" t="s">
        <v>27</v>
      </c>
      <c r="C437" t="s">
        <v>155</v>
      </c>
      <c r="D437">
        <v>5</v>
      </c>
      <c r="E437" t="s">
        <v>31</v>
      </c>
      <c r="F437" s="82">
        <v>0</v>
      </c>
      <c r="G437" s="82">
        <v>164.53</v>
      </c>
      <c r="H437" s="82">
        <v>-173.73</v>
      </c>
      <c r="I437" t="s">
        <v>1</v>
      </c>
    </row>
    <row r="438" spans="1:9" x14ac:dyDescent="0.25">
      <c r="A438" t="s">
        <v>98</v>
      </c>
      <c r="B438" s="81" t="s">
        <v>27</v>
      </c>
      <c r="C438" t="s">
        <v>155</v>
      </c>
      <c r="D438">
        <v>46</v>
      </c>
      <c r="E438" t="s">
        <v>31</v>
      </c>
      <c r="F438" s="82">
        <v>0</v>
      </c>
      <c r="G438" s="82">
        <v>1514.97</v>
      </c>
      <c r="H438" s="82">
        <v>-1599.66</v>
      </c>
      <c r="I438" t="s">
        <v>1</v>
      </c>
    </row>
    <row r="439" spans="1:9" x14ac:dyDescent="0.25">
      <c r="A439" t="s">
        <v>99</v>
      </c>
      <c r="B439" s="81" t="s">
        <v>27</v>
      </c>
      <c r="C439" t="s">
        <v>155</v>
      </c>
      <c r="D439">
        <v>37</v>
      </c>
      <c r="E439" t="s">
        <v>31</v>
      </c>
      <c r="F439" s="82">
        <v>0</v>
      </c>
      <c r="G439" s="82">
        <v>1114.81</v>
      </c>
      <c r="H439" s="82">
        <v>-1176.57</v>
      </c>
      <c r="I439" t="s">
        <v>1</v>
      </c>
    </row>
    <row r="440" spans="1:9" x14ac:dyDescent="0.25">
      <c r="A440" t="s">
        <v>100</v>
      </c>
      <c r="B440" s="81" t="s">
        <v>27</v>
      </c>
      <c r="C440" t="s">
        <v>155</v>
      </c>
      <c r="D440">
        <v>2</v>
      </c>
      <c r="E440" t="s">
        <v>31</v>
      </c>
      <c r="F440" s="82">
        <v>0</v>
      </c>
      <c r="G440" s="82">
        <v>58.79</v>
      </c>
      <c r="H440" s="82">
        <v>-62.04</v>
      </c>
      <c r="I440" t="s">
        <v>1</v>
      </c>
    </row>
    <row r="441" spans="1:9" x14ac:dyDescent="0.25">
      <c r="A441" t="s">
        <v>100</v>
      </c>
      <c r="B441" s="81" t="s">
        <v>27</v>
      </c>
      <c r="C441" t="s">
        <v>155</v>
      </c>
      <c r="D441">
        <v>12</v>
      </c>
      <c r="E441" t="s">
        <v>31</v>
      </c>
      <c r="F441" s="82">
        <v>0</v>
      </c>
      <c r="G441" s="82">
        <v>353.55</v>
      </c>
      <c r="H441" s="82">
        <v>-373.1</v>
      </c>
      <c r="I441" t="s">
        <v>1</v>
      </c>
    </row>
    <row r="442" spans="1:9" x14ac:dyDescent="0.25">
      <c r="A442" t="s">
        <v>100</v>
      </c>
      <c r="B442" s="81" t="s">
        <v>27</v>
      </c>
      <c r="C442" t="s">
        <v>155</v>
      </c>
      <c r="D442">
        <v>44</v>
      </c>
      <c r="E442" t="s">
        <v>31</v>
      </c>
      <c r="F442" s="82">
        <v>0</v>
      </c>
      <c r="G442" s="82">
        <v>1303.68</v>
      </c>
      <c r="H442" s="82">
        <v>-1375.77</v>
      </c>
      <c r="I442" t="s">
        <v>1</v>
      </c>
    </row>
    <row r="443" spans="1:9" x14ac:dyDescent="0.25">
      <c r="A443" t="s">
        <v>100</v>
      </c>
      <c r="B443" s="81" t="s">
        <v>27</v>
      </c>
      <c r="C443" t="s">
        <v>155</v>
      </c>
      <c r="D443">
        <v>6</v>
      </c>
      <c r="E443" t="s">
        <v>31</v>
      </c>
      <c r="F443" s="82">
        <v>0</v>
      </c>
      <c r="G443" s="82">
        <v>176.99</v>
      </c>
      <c r="H443" s="82">
        <v>-186.78</v>
      </c>
      <c r="I443" t="s">
        <v>1</v>
      </c>
    </row>
    <row r="444" spans="1:9" x14ac:dyDescent="0.25">
      <c r="A444" t="s">
        <v>100</v>
      </c>
      <c r="B444" s="81" t="s">
        <v>27</v>
      </c>
      <c r="C444" t="s">
        <v>155</v>
      </c>
      <c r="D444">
        <v>6</v>
      </c>
      <c r="E444" t="s">
        <v>31</v>
      </c>
      <c r="F444" s="82">
        <v>0</v>
      </c>
      <c r="G444" s="82">
        <v>179.18</v>
      </c>
      <c r="H444" s="82">
        <v>-189.09</v>
      </c>
      <c r="I444" t="s">
        <v>1</v>
      </c>
    </row>
    <row r="445" spans="1:9" x14ac:dyDescent="0.25">
      <c r="A445" t="s">
        <v>101</v>
      </c>
      <c r="B445" s="81" t="s">
        <v>27</v>
      </c>
      <c r="C445" t="s">
        <v>179</v>
      </c>
      <c r="D445">
        <v>3</v>
      </c>
      <c r="E445" t="s">
        <v>28</v>
      </c>
      <c r="F445" s="82">
        <v>698.59</v>
      </c>
      <c r="G445" s="82">
        <v>0</v>
      </c>
      <c r="H445" s="82">
        <v>727.09</v>
      </c>
      <c r="I445" t="s">
        <v>1</v>
      </c>
    </row>
    <row r="446" spans="1:9" x14ac:dyDescent="0.25">
      <c r="A446" t="s">
        <v>101</v>
      </c>
      <c r="B446" s="81" t="s">
        <v>27</v>
      </c>
      <c r="C446" t="s">
        <v>176</v>
      </c>
      <c r="D446">
        <v>5</v>
      </c>
      <c r="E446" t="s">
        <v>28</v>
      </c>
      <c r="F446" s="82">
        <v>1596.57</v>
      </c>
      <c r="G446" s="82">
        <v>0</v>
      </c>
      <c r="H446" s="82">
        <v>1661.71</v>
      </c>
      <c r="I446" t="s">
        <v>1</v>
      </c>
    </row>
    <row r="447" spans="1:9" x14ac:dyDescent="0.25">
      <c r="A447" t="s">
        <v>101</v>
      </c>
      <c r="B447" s="81" t="s">
        <v>27</v>
      </c>
      <c r="C447" t="s">
        <v>179</v>
      </c>
      <c r="D447">
        <v>2</v>
      </c>
      <c r="E447" t="s">
        <v>28</v>
      </c>
      <c r="F447" s="82">
        <v>461.43</v>
      </c>
      <c r="G447" s="82">
        <v>0</v>
      </c>
      <c r="H447" s="82">
        <v>480.26</v>
      </c>
      <c r="I447" t="s">
        <v>1</v>
      </c>
    </row>
    <row r="448" spans="1:9" x14ac:dyDescent="0.25">
      <c r="A448" t="s">
        <v>101</v>
      </c>
      <c r="B448" s="81" t="s">
        <v>27</v>
      </c>
      <c r="C448" t="s">
        <v>175</v>
      </c>
      <c r="D448">
        <v>17</v>
      </c>
      <c r="E448" t="s">
        <v>28</v>
      </c>
      <c r="F448" s="82">
        <v>1341.72</v>
      </c>
      <c r="G448" s="82">
        <v>0</v>
      </c>
      <c r="H448" s="82">
        <v>1396.46</v>
      </c>
      <c r="I448" t="s">
        <v>1</v>
      </c>
    </row>
    <row r="449" spans="1:9" x14ac:dyDescent="0.25">
      <c r="A449" t="s">
        <v>101</v>
      </c>
      <c r="B449" s="81" t="s">
        <v>27</v>
      </c>
      <c r="C449" t="s">
        <v>155</v>
      </c>
      <c r="D449">
        <v>25</v>
      </c>
      <c r="E449" t="s">
        <v>31</v>
      </c>
      <c r="F449" s="82">
        <v>0</v>
      </c>
      <c r="G449" s="82">
        <v>757.4</v>
      </c>
      <c r="H449" s="82">
        <v>-788.3</v>
      </c>
      <c r="I449" t="s">
        <v>1</v>
      </c>
    </row>
    <row r="450" spans="1:9" x14ac:dyDescent="0.25">
      <c r="A450" t="s">
        <v>101</v>
      </c>
      <c r="B450" s="81" t="s">
        <v>27</v>
      </c>
      <c r="C450" t="s">
        <v>155</v>
      </c>
      <c r="D450">
        <v>34</v>
      </c>
      <c r="E450" t="s">
        <v>31</v>
      </c>
      <c r="F450" s="82">
        <v>0</v>
      </c>
      <c r="G450" s="82">
        <v>1012.29</v>
      </c>
      <c r="H450" s="82">
        <v>-1053.5899999999999</v>
      </c>
      <c r="I450" t="s">
        <v>1</v>
      </c>
    </row>
    <row r="451" spans="1:9" x14ac:dyDescent="0.25">
      <c r="A451" t="s">
        <v>101</v>
      </c>
      <c r="B451" s="81" t="s">
        <v>27</v>
      </c>
      <c r="C451" t="s">
        <v>155</v>
      </c>
      <c r="D451">
        <v>6</v>
      </c>
      <c r="E451" t="s">
        <v>31</v>
      </c>
      <c r="F451" s="82">
        <v>0</v>
      </c>
      <c r="G451" s="82">
        <v>177.42</v>
      </c>
      <c r="H451" s="82">
        <v>-184.66</v>
      </c>
      <c r="I451" t="s">
        <v>1</v>
      </c>
    </row>
    <row r="452" spans="1:9" x14ac:dyDescent="0.25">
      <c r="A452" t="s">
        <v>101</v>
      </c>
      <c r="B452" s="81" t="s">
        <v>27</v>
      </c>
      <c r="C452" t="s">
        <v>155</v>
      </c>
      <c r="D452">
        <v>2</v>
      </c>
      <c r="E452" t="s">
        <v>31</v>
      </c>
      <c r="F452" s="82">
        <v>0</v>
      </c>
      <c r="G452" s="82">
        <v>61.92</v>
      </c>
      <c r="H452" s="82">
        <v>-64.45</v>
      </c>
      <c r="I452" t="s">
        <v>1</v>
      </c>
    </row>
    <row r="453" spans="1:9" x14ac:dyDescent="0.25">
      <c r="A453" t="s">
        <v>102</v>
      </c>
      <c r="B453" s="81" t="s">
        <v>27</v>
      </c>
      <c r="C453" t="s">
        <v>187</v>
      </c>
      <c r="D453">
        <v>335</v>
      </c>
      <c r="E453" t="s">
        <v>31</v>
      </c>
      <c r="F453" s="82">
        <v>0</v>
      </c>
      <c r="G453" s="82">
        <v>4849.4799999999996</v>
      </c>
      <c r="H453" s="82">
        <v>-5036.1899999999996</v>
      </c>
      <c r="I453" t="s">
        <v>1</v>
      </c>
    </row>
    <row r="454" spans="1:9" x14ac:dyDescent="0.25">
      <c r="A454" t="s">
        <v>102</v>
      </c>
      <c r="B454" s="81" t="s">
        <v>27</v>
      </c>
      <c r="C454" t="s">
        <v>187</v>
      </c>
      <c r="D454">
        <v>13</v>
      </c>
      <c r="E454" t="s">
        <v>31</v>
      </c>
      <c r="F454" s="82">
        <v>0</v>
      </c>
      <c r="G454" s="82">
        <v>186.86</v>
      </c>
      <c r="H454" s="82">
        <v>-194.05</v>
      </c>
      <c r="I454" t="s">
        <v>1</v>
      </c>
    </row>
    <row r="455" spans="1:9" x14ac:dyDescent="0.25">
      <c r="A455" t="s">
        <v>102</v>
      </c>
      <c r="B455" s="81" t="s">
        <v>27</v>
      </c>
      <c r="C455" t="s">
        <v>159</v>
      </c>
      <c r="D455">
        <v>322</v>
      </c>
      <c r="E455" t="s">
        <v>31</v>
      </c>
      <c r="F455" s="82">
        <v>0</v>
      </c>
      <c r="G455" s="82">
        <v>4309.2299999999996</v>
      </c>
      <c r="H455" s="82">
        <v>-4475.1400000000003</v>
      </c>
      <c r="I455" t="s">
        <v>1</v>
      </c>
    </row>
    <row r="456" spans="1:9" x14ac:dyDescent="0.25">
      <c r="A456" t="s">
        <v>102</v>
      </c>
      <c r="B456" s="81" t="s">
        <v>27</v>
      </c>
      <c r="C456" t="s">
        <v>187</v>
      </c>
      <c r="D456">
        <v>4</v>
      </c>
      <c r="E456" t="s">
        <v>31</v>
      </c>
      <c r="F456" s="82">
        <v>0</v>
      </c>
      <c r="G456" s="82">
        <v>58.48</v>
      </c>
      <c r="H456" s="82">
        <v>-60.73</v>
      </c>
      <c r="I456" t="s">
        <v>1</v>
      </c>
    </row>
    <row r="457" spans="1:9" x14ac:dyDescent="0.25">
      <c r="A457" t="s">
        <v>102</v>
      </c>
      <c r="B457" s="81" t="s">
        <v>27</v>
      </c>
      <c r="C457" t="s">
        <v>187</v>
      </c>
      <c r="D457">
        <v>19</v>
      </c>
      <c r="E457" t="s">
        <v>31</v>
      </c>
      <c r="F457" s="82">
        <v>0</v>
      </c>
      <c r="G457" s="82">
        <v>277.62</v>
      </c>
      <c r="H457" s="82">
        <v>-288.31</v>
      </c>
      <c r="I457" t="s">
        <v>1</v>
      </c>
    </row>
    <row r="458" spans="1:9" x14ac:dyDescent="0.25">
      <c r="A458" t="s">
        <v>102</v>
      </c>
      <c r="B458" s="81" t="s">
        <v>27</v>
      </c>
      <c r="C458" t="s">
        <v>187</v>
      </c>
      <c r="D458">
        <v>18</v>
      </c>
      <c r="E458" t="s">
        <v>31</v>
      </c>
      <c r="F458" s="82">
        <v>0</v>
      </c>
      <c r="G458" s="82">
        <v>265.98</v>
      </c>
      <c r="H458" s="82">
        <v>-276.22000000000003</v>
      </c>
      <c r="I458" t="s">
        <v>1</v>
      </c>
    </row>
    <row r="459" spans="1:9" x14ac:dyDescent="0.25">
      <c r="A459" t="s">
        <v>102</v>
      </c>
      <c r="B459" s="81" t="s">
        <v>27</v>
      </c>
      <c r="C459" t="s">
        <v>155</v>
      </c>
      <c r="D459">
        <v>6</v>
      </c>
      <c r="E459" t="s">
        <v>31</v>
      </c>
      <c r="F459" s="82">
        <v>0</v>
      </c>
      <c r="G459" s="82">
        <v>169.81</v>
      </c>
      <c r="H459" s="82">
        <v>-176.35</v>
      </c>
      <c r="I459" t="s">
        <v>1</v>
      </c>
    </row>
    <row r="460" spans="1:9" x14ac:dyDescent="0.25">
      <c r="A460" t="s">
        <v>103</v>
      </c>
      <c r="B460" s="81" t="s">
        <v>27</v>
      </c>
      <c r="C460" t="s">
        <v>187</v>
      </c>
      <c r="D460">
        <v>98</v>
      </c>
      <c r="E460" t="s">
        <v>31</v>
      </c>
      <c r="F460" s="82">
        <v>0</v>
      </c>
      <c r="G460" s="82">
        <v>1611.89</v>
      </c>
      <c r="H460" s="82">
        <v>-1679.91</v>
      </c>
      <c r="I460" t="s">
        <v>1</v>
      </c>
    </row>
    <row r="461" spans="1:9" x14ac:dyDescent="0.25">
      <c r="A461" t="s">
        <v>103</v>
      </c>
      <c r="B461" s="81" t="s">
        <v>27</v>
      </c>
      <c r="C461" t="s">
        <v>188</v>
      </c>
      <c r="D461">
        <v>6</v>
      </c>
      <c r="E461" t="s">
        <v>28</v>
      </c>
      <c r="F461" s="82">
        <v>4510.79</v>
      </c>
      <c r="G461" s="82">
        <v>0</v>
      </c>
      <c r="H461" s="82">
        <v>4701.1499999999996</v>
      </c>
      <c r="I461" t="s">
        <v>1</v>
      </c>
    </row>
    <row r="462" spans="1:9" x14ac:dyDescent="0.25">
      <c r="A462" t="s">
        <v>103</v>
      </c>
      <c r="B462" s="81" t="s">
        <v>27</v>
      </c>
      <c r="C462" t="s">
        <v>175</v>
      </c>
      <c r="D462">
        <v>16</v>
      </c>
      <c r="E462" t="s">
        <v>28</v>
      </c>
      <c r="F462" s="82">
        <v>1297.4000000000001</v>
      </c>
      <c r="G462" s="82">
        <v>0</v>
      </c>
      <c r="H462" s="82">
        <v>1352.15</v>
      </c>
      <c r="I462" t="s">
        <v>1</v>
      </c>
    </row>
    <row r="463" spans="1:9" x14ac:dyDescent="0.25">
      <c r="A463" t="s">
        <v>103</v>
      </c>
      <c r="B463" s="81" t="s">
        <v>27</v>
      </c>
      <c r="C463" t="s">
        <v>175</v>
      </c>
      <c r="D463">
        <v>17</v>
      </c>
      <c r="E463" t="s">
        <v>28</v>
      </c>
      <c r="F463" s="82">
        <v>1321.01</v>
      </c>
      <c r="G463" s="82">
        <v>0</v>
      </c>
      <c r="H463" s="82">
        <v>1376.76</v>
      </c>
      <c r="I463" t="s">
        <v>1</v>
      </c>
    </row>
    <row r="464" spans="1:9" x14ac:dyDescent="0.25">
      <c r="A464" t="s">
        <v>104</v>
      </c>
      <c r="B464" s="81" t="s">
        <v>27</v>
      </c>
      <c r="C464" t="s">
        <v>161</v>
      </c>
      <c r="D464">
        <v>3</v>
      </c>
      <c r="E464" t="s">
        <v>28</v>
      </c>
      <c r="F464" s="82">
        <v>981.91</v>
      </c>
      <c r="G464" s="82">
        <v>0</v>
      </c>
      <c r="H464" s="82">
        <v>1035.03</v>
      </c>
      <c r="I464" t="s">
        <v>1</v>
      </c>
    </row>
    <row r="465" spans="1:9" x14ac:dyDescent="0.25">
      <c r="A465" t="s">
        <v>104</v>
      </c>
      <c r="B465" s="81" t="s">
        <v>27</v>
      </c>
      <c r="C465" t="s">
        <v>161</v>
      </c>
      <c r="D465">
        <v>2</v>
      </c>
      <c r="E465" t="s">
        <v>28</v>
      </c>
      <c r="F465" s="82">
        <v>653.04</v>
      </c>
      <c r="G465" s="82">
        <v>0</v>
      </c>
      <c r="H465" s="82">
        <v>688.37</v>
      </c>
      <c r="I465" t="s">
        <v>1</v>
      </c>
    </row>
    <row r="466" spans="1:9" x14ac:dyDescent="0.25">
      <c r="A466" t="s">
        <v>105</v>
      </c>
      <c r="B466" s="81" t="s">
        <v>27</v>
      </c>
      <c r="C466" t="s">
        <v>160</v>
      </c>
      <c r="D466">
        <v>355</v>
      </c>
      <c r="E466" t="s">
        <v>31</v>
      </c>
      <c r="F466" s="82">
        <v>0</v>
      </c>
      <c r="G466" s="82">
        <v>4503.6499999999996</v>
      </c>
      <c r="H466" s="82">
        <v>-4799.09</v>
      </c>
      <c r="I466" t="s">
        <v>1</v>
      </c>
    </row>
    <row r="467" spans="1:9" x14ac:dyDescent="0.25">
      <c r="A467" t="s">
        <v>105</v>
      </c>
      <c r="B467" s="81" t="s">
        <v>27</v>
      </c>
      <c r="C467" t="s">
        <v>172</v>
      </c>
      <c r="D467">
        <v>5</v>
      </c>
      <c r="E467" t="s">
        <v>28</v>
      </c>
      <c r="F467" s="82">
        <v>1313.04</v>
      </c>
      <c r="G467" s="82">
        <v>0</v>
      </c>
      <c r="H467" s="82">
        <v>1399.18</v>
      </c>
      <c r="I467" t="s">
        <v>1</v>
      </c>
    </row>
    <row r="468" spans="1:9" x14ac:dyDescent="0.25">
      <c r="A468" t="s">
        <v>106</v>
      </c>
      <c r="B468" s="81" t="s">
        <v>27</v>
      </c>
      <c r="C468" t="s">
        <v>172</v>
      </c>
      <c r="D468">
        <v>1</v>
      </c>
      <c r="E468" t="s">
        <v>28</v>
      </c>
      <c r="F468" s="82">
        <v>259.66000000000003</v>
      </c>
      <c r="G468" s="82">
        <v>0</v>
      </c>
      <c r="H468" s="82">
        <v>277.76</v>
      </c>
      <c r="I468" t="s">
        <v>1</v>
      </c>
    </row>
    <row r="469" spans="1:9" x14ac:dyDescent="0.25">
      <c r="A469" t="s">
        <v>107</v>
      </c>
      <c r="B469" s="81" t="s">
        <v>27</v>
      </c>
      <c r="C469" t="s">
        <v>193</v>
      </c>
      <c r="D469">
        <v>44</v>
      </c>
      <c r="E469" t="s">
        <v>28</v>
      </c>
      <c r="F469" s="82">
        <v>7259.37</v>
      </c>
      <c r="G469" s="82">
        <v>0</v>
      </c>
      <c r="H469" s="82">
        <v>7783.5</v>
      </c>
      <c r="I469" t="s">
        <v>1</v>
      </c>
    </row>
    <row r="470" spans="1:9" x14ac:dyDescent="0.25">
      <c r="A470" t="s">
        <v>107</v>
      </c>
      <c r="B470" s="81" t="s">
        <v>27</v>
      </c>
      <c r="C470" t="s">
        <v>172</v>
      </c>
      <c r="D470">
        <v>2</v>
      </c>
      <c r="E470" t="s">
        <v>28</v>
      </c>
      <c r="F470" s="82">
        <v>528.1</v>
      </c>
      <c r="G470" s="82">
        <v>0</v>
      </c>
      <c r="H470" s="82">
        <v>566.23</v>
      </c>
      <c r="I470" t="s">
        <v>1</v>
      </c>
    </row>
    <row r="471" spans="1:9" x14ac:dyDescent="0.25">
      <c r="A471" t="s">
        <v>107</v>
      </c>
      <c r="B471" s="81" t="s">
        <v>27</v>
      </c>
      <c r="C471" t="s">
        <v>151</v>
      </c>
      <c r="D471">
        <v>26</v>
      </c>
      <c r="E471" t="s">
        <v>31</v>
      </c>
      <c r="F471" s="82">
        <v>0</v>
      </c>
      <c r="G471" s="82">
        <v>6760.43</v>
      </c>
      <c r="H471" s="82">
        <v>-7248.53</v>
      </c>
      <c r="I471" t="s">
        <v>1</v>
      </c>
    </row>
    <row r="472" spans="1:9" x14ac:dyDescent="0.25">
      <c r="A472" t="s">
        <v>107</v>
      </c>
      <c r="B472" s="81" t="s">
        <v>27</v>
      </c>
      <c r="C472" t="s">
        <v>151</v>
      </c>
      <c r="D472">
        <v>2</v>
      </c>
      <c r="E472" t="s">
        <v>31</v>
      </c>
      <c r="F472" s="82">
        <v>0</v>
      </c>
      <c r="G472" s="82">
        <v>516.52</v>
      </c>
      <c r="H472" s="82">
        <v>-553.80999999999995</v>
      </c>
      <c r="I472" t="s">
        <v>1</v>
      </c>
    </row>
    <row r="473" spans="1:9" x14ac:dyDescent="0.25">
      <c r="A473" t="s">
        <v>108</v>
      </c>
      <c r="B473" s="81" t="s">
        <v>27</v>
      </c>
      <c r="C473" t="s">
        <v>172</v>
      </c>
      <c r="D473">
        <v>3</v>
      </c>
      <c r="E473" t="s">
        <v>28</v>
      </c>
      <c r="F473" s="82">
        <v>787.59</v>
      </c>
      <c r="G473" s="82">
        <v>0</v>
      </c>
      <c r="H473" s="82">
        <v>843.74</v>
      </c>
      <c r="I473" t="s">
        <v>1</v>
      </c>
    </row>
    <row r="474" spans="1:9" x14ac:dyDescent="0.25">
      <c r="A474" t="s">
        <v>109</v>
      </c>
      <c r="B474" s="81" t="s">
        <v>27</v>
      </c>
      <c r="C474" t="s">
        <v>188</v>
      </c>
      <c r="D474">
        <v>5</v>
      </c>
      <c r="E474" t="s">
        <v>28</v>
      </c>
      <c r="F474" s="82">
        <v>3508.13</v>
      </c>
      <c r="G474" s="82">
        <v>0</v>
      </c>
      <c r="H474" s="82">
        <v>3776.15</v>
      </c>
      <c r="I474" t="s">
        <v>1</v>
      </c>
    </row>
    <row r="475" spans="1:9" x14ac:dyDescent="0.25">
      <c r="A475" t="s">
        <v>109</v>
      </c>
      <c r="B475" s="81" t="s">
        <v>27</v>
      </c>
      <c r="C475" t="s">
        <v>193</v>
      </c>
      <c r="D475">
        <v>21</v>
      </c>
      <c r="E475" t="s">
        <v>28</v>
      </c>
      <c r="F475" s="82">
        <v>3615.12</v>
      </c>
      <c r="G475" s="82">
        <v>0</v>
      </c>
      <c r="H475" s="82">
        <v>3891.32</v>
      </c>
      <c r="I475" t="s">
        <v>1</v>
      </c>
    </row>
    <row r="476" spans="1:9" x14ac:dyDescent="0.25">
      <c r="A476" t="s">
        <v>110</v>
      </c>
      <c r="B476" s="81" t="s">
        <v>27</v>
      </c>
      <c r="C476" t="s">
        <v>182</v>
      </c>
      <c r="D476">
        <v>77</v>
      </c>
      <c r="E476" t="s">
        <v>28</v>
      </c>
      <c r="F476" s="82">
        <v>4111.9399999999996</v>
      </c>
      <c r="G476" s="82">
        <v>0</v>
      </c>
      <c r="H476" s="82">
        <v>4404.71</v>
      </c>
      <c r="I476" t="s">
        <v>1</v>
      </c>
    </row>
    <row r="477" spans="1:9" x14ac:dyDescent="0.25">
      <c r="A477" t="s">
        <v>110</v>
      </c>
      <c r="B477" s="81" t="s">
        <v>27</v>
      </c>
      <c r="C477" t="s">
        <v>172</v>
      </c>
      <c r="D477">
        <v>3</v>
      </c>
      <c r="E477" t="s">
        <v>28</v>
      </c>
      <c r="F477" s="82">
        <v>794.36</v>
      </c>
      <c r="G477" s="82">
        <v>0</v>
      </c>
      <c r="H477" s="82">
        <v>850.92</v>
      </c>
      <c r="I477" t="s">
        <v>1</v>
      </c>
    </row>
    <row r="478" spans="1:9" x14ac:dyDescent="0.25">
      <c r="A478" t="s">
        <v>110</v>
      </c>
      <c r="B478" s="81" t="s">
        <v>27</v>
      </c>
      <c r="C478" t="s">
        <v>144</v>
      </c>
      <c r="D478">
        <v>5</v>
      </c>
      <c r="E478" t="s">
        <v>28</v>
      </c>
      <c r="F478" s="82">
        <v>1203.28</v>
      </c>
      <c r="G478" s="82">
        <v>0</v>
      </c>
      <c r="H478" s="82">
        <v>1288.95</v>
      </c>
      <c r="I478" t="s">
        <v>1</v>
      </c>
    </row>
    <row r="479" spans="1:9" x14ac:dyDescent="0.25">
      <c r="A479" t="s">
        <v>110</v>
      </c>
      <c r="B479" s="81" t="s">
        <v>27</v>
      </c>
      <c r="C479" t="s">
        <v>172</v>
      </c>
      <c r="D479">
        <v>2</v>
      </c>
      <c r="E479" t="s">
        <v>28</v>
      </c>
      <c r="F479" s="82">
        <v>529</v>
      </c>
      <c r="G479" s="82">
        <v>0</v>
      </c>
      <c r="H479" s="82">
        <v>566.66999999999996</v>
      </c>
      <c r="I479" t="s">
        <v>1</v>
      </c>
    </row>
    <row r="480" spans="1:9" x14ac:dyDescent="0.25">
      <c r="A480" t="s">
        <v>111</v>
      </c>
      <c r="B480" s="81" t="s">
        <v>27</v>
      </c>
      <c r="C480" t="s">
        <v>182</v>
      </c>
      <c r="D480">
        <v>38</v>
      </c>
      <c r="E480" t="s">
        <v>28</v>
      </c>
      <c r="F480" s="82">
        <v>2022.78</v>
      </c>
      <c r="G480" s="82">
        <v>0</v>
      </c>
      <c r="H480" s="82">
        <v>2170.44</v>
      </c>
      <c r="I480" t="s">
        <v>1</v>
      </c>
    </row>
    <row r="481" spans="1:9" x14ac:dyDescent="0.25">
      <c r="A481" t="s">
        <v>112</v>
      </c>
      <c r="B481" s="81" t="s">
        <v>27</v>
      </c>
      <c r="C481" t="s">
        <v>194</v>
      </c>
      <c r="D481">
        <v>25</v>
      </c>
      <c r="E481" t="s">
        <v>28</v>
      </c>
      <c r="F481" s="82">
        <v>798.95</v>
      </c>
      <c r="G481" s="82">
        <v>0</v>
      </c>
      <c r="H481" s="82">
        <v>856.95</v>
      </c>
      <c r="I481" t="s">
        <v>1</v>
      </c>
    </row>
    <row r="482" spans="1:9" x14ac:dyDescent="0.25">
      <c r="A482" t="s">
        <v>112</v>
      </c>
      <c r="B482" s="81" t="s">
        <v>27</v>
      </c>
      <c r="C482" t="s">
        <v>194</v>
      </c>
      <c r="D482">
        <v>25</v>
      </c>
      <c r="E482" t="s">
        <v>28</v>
      </c>
      <c r="F482" s="82">
        <v>819.48</v>
      </c>
      <c r="G482" s="82">
        <v>0</v>
      </c>
      <c r="H482" s="82">
        <v>878.97</v>
      </c>
      <c r="I482" t="s">
        <v>1</v>
      </c>
    </row>
    <row r="483" spans="1:9" x14ac:dyDescent="0.25">
      <c r="A483" t="s">
        <v>112</v>
      </c>
      <c r="B483" s="81" t="s">
        <v>27</v>
      </c>
      <c r="C483" t="s">
        <v>175</v>
      </c>
      <c r="D483">
        <v>21</v>
      </c>
      <c r="E483" t="s">
        <v>28</v>
      </c>
      <c r="F483" s="82">
        <v>1650.01</v>
      </c>
      <c r="G483" s="82">
        <v>0</v>
      </c>
      <c r="H483" s="82">
        <v>1769.8</v>
      </c>
      <c r="I483" t="s">
        <v>1</v>
      </c>
    </row>
    <row r="484" spans="1:9" x14ac:dyDescent="0.25">
      <c r="A484" t="s">
        <v>113</v>
      </c>
      <c r="B484" s="81" t="s">
        <v>27</v>
      </c>
      <c r="C484" t="s">
        <v>194</v>
      </c>
      <c r="D484">
        <v>19</v>
      </c>
      <c r="E484" t="s">
        <v>28</v>
      </c>
      <c r="F484" s="82">
        <v>595.83000000000004</v>
      </c>
      <c r="G484" s="82">
        <v>0</v>
      </c>
      <c r="H484" s="82">
        <v>635.27</v>
      </c>
      <c r="I484" t="s">
        <v>1</v>
      </c>
    </row>
    <row r="485" spans="1:9" x14ac:dyDescent="0.25">
      <c r="A485" t="s">
        <v>113</v>
      </c>
      <c r="B485" s="81" t="s">
        <v>27</v>
      </c>
      <c r="C485" t="s">
        <v>194</v>
      </c>
      <c r="D485">
        <v>26</v>
      </c>
      <c r="E485" t="s">
        <v>28</v>
      </c>
      <c r="F485" s="82">
        <v>849.82</v>
      </c>
      <c r="G485" s="82">
        <v>0</v>
      </c>
      <c r="H485" s="82">
        <v>906.08</v>
      </c>
      <c r="I485" t="s">
        <v>1</v>
      </c>
    </row>
    <row r="486" spans="1:9" x14ac:dyDescent="0.25">
      <c r="A486" t="s">
        <v>113</v>
      </c>
      <c r="B486" s="81" t="s">
        <v>27</v>
      </c>
      <c r="C486" t="s">
        <v>182</v>
      </c>
      <c r="D486">
        <v>1</v>
      </c>
      <c r="E486" t="s">
        <v>28</v>
      </c>
      <c r="F486" s="82">
        <v>56.34</v>
      </c>
      <c r="G486" s="82">
        <v>0</v>
      </c>
      <c r="H486" s="82">
        <v>60.07</v>
      </c>
      <c r="I486" t="s">
        <v>1</v>
      </c>
    </row>
    <row r="487" spans="1:9" x14ac:dyDescent="0.25">
      <c r="A487" t="s">
        <v>113</v>
      </c>
      <c r="B487" s="81" t="s">
        <v>27</v>
      </c>
      <c r="C487" t="s">
        <v>182</v>
      </c>
      <c r="D487">
        <v>70</v>
      </c>
      <c r="E487" t="s">
        <v>28</v>
      </c>
      <c r="F487" s="82">
        <v>3932.9</v>
      </c>
      <c r="G487" s="82">
        <v>0</v>
      </c>
      <c r="H487" s="82">
        <v>4193.26</v>
      </c>
      <c r="I487" t="s">
        <v>1</v>
      </c>
    </row>
    <row r="488" spans="1:9" x14ac:dyDescent="0.25">
      <c r="A488" t="s">
        <v>113</v>
      </c>
      <c r="B488" s="81" t="s">
        <v>27</v>
      </c>
      <c r="C488" t="s">
        <v>194</v>
      </c>
      <c r="D488">
        <v>2</v>
      </c>
      <c r="E488" t="s">
        <v>28</v>
      </c>
      <c r="F488" s="82">
        <v>68.37</v>
      </c>
      <c r="G488" s="82">
        <v>0</v>
      </c>
      <c r="H488" s="82">
        <v>72.900000000000006</v>
      </c>
      <c r="I488" t="s">
        <v>1</v>
      </c>
    </row>
    <row r="489" spans="1:9" x14ac:dyDescent="0.25">
      <c r="A489" t="s">
        <v>114</v>
      </c>
      <c r="B489" s="81" t="s">
        <v>27</v>
      </c>
      <c r="C489" t="s">
        <v>194</v>
      </c>
      <c r="D489">
        <v>15</v>
      </c>
      <c r="E489" t="s">
        <v>28</v>
      </c>
      <c r="F489" s="82">
        <v>518.14</v>
      </c>
      <c r="G489" s="82">
        <v>0</v>
      </c>
      <c r="H489" s="82">
        <v>556.42999999999995</v>
      </c>
      <c r="I489" t="s">
        <v>1</v>
      </c>
    </row>
    <row r="490" spans="1:9" x14ac:dyDescent="0.25">
      <c r="A490" t="s">
        <v>114</v>
      </c>
      <c r="B490" s="81" t="s">
        <v>27</v>
      </c>
      <c r="C490" t="s">
        <v>182</v>
      </c>
      <c r="D490">
        <v>26</v>
      </c>
      <c r="E490" t="s">
        <v>28</v>
      </c>
      <c r="F490" s="82">
        <v>1494.9</v>
      </c>
      <c r="G490" s="82">
        <v>0</v>
      </c>
      <c r="H490" s="82">
        <v>1605.37</v>
      </c>
      <c r="I490" t="s">
        <v>1</v>
      </c>
    </row>
    <row r="491" spans="1:9" x14ac:dyDescent="0.25">
      <c r="A491" t="s">
        <v>114</v>
      </c>
      <c r="B491" s="81" t="s">
        <v>27</v>
      </c>
      <c r="C491" t="s">
        <v>194</v>
      </c>
      <c r="D491">
        <v>21</v>
      </c>
      <c r="E491" t="s">
        <v>28</v>
      </c>
      <c r="F491" s="82">
        <v>747.92</v>
      </c>
      <c r="G491" s="82">
        <v>0</v>
      </c>
      <c r="H491" s="82">
        <v>803.19</v>
      </c>
      <c r="I491" t="s">
        <v>1</v>
      </c>
    </row>
    <row r="492" spans="1:9" x14ac:dyDescent="0.25">
      <c r="A492" t="s">
        <v>114</v>
      </c>
      <c r="B492" s="81" t="s">
        <v>27</v>
      </c>
      <c r="C492" t="s">
        <v>194</v>
      </c>
      <c r="D492">
        <v>9</v>
      </c>
      <c r="E492" t="s">
        <v>28</v>
      </c>
      <c r="F492" s="82">
        <v>321.67</v>
      </c>
      <c r="G492" s="82">
        <v>0</v>
      </c>
      <c r="H492" s="82">
        <v>345.44</v>
      </c>
      <c r="I492" t="s">
        <v>1</v>
      </c>
    </row>
    <row r="493" spans="1:9" x14ac:dyDescent="0.25">
      <c r="A493" t="s">
        <v>115</v>
      </c>
      <c r="B493" s="81" t="s">
        <v>27</v>
      </c>
      <c r="C493" t="s">
        <v>191</v>
      </c>
      <c r="D493">
        <v>6</v>
      </c>
      <c r="E493" t="s">
        <v>28</v>
      </c>
      <c r="F493" s="82">
        <v>964.81</v>
      </c>
      <c r="G493" s="82">
        <v>0</v>
      </c>
      <c r="H493" s="82">
        <v>1036.5</v>
      </c>
      <c r="I493" t="s">
        <v>1</v>
      </c>
    </row>
    <row r="494" spans="1:9" x14ac:dyDescent="0.25">
      <c r="A494" t="s">
        <v>115</v>
      </c>
      <c r="B494" s="81" t="s">
        <v>27</v>
      </c>
      <c r="C494" t="s">
        <v>191</v>
      </c>
      <c r="D494">
        <v>44</v>
      </c>
      <c r="E494" t="s">
        <v>28</v>
      </c>
      <c r="F494" s="82">
        <v>796.26</v>
      </c>
      <c r="G494" s="82">
        <v>0</v>
      </c>
      <c r="H494" s="82">
        <v>855.42</v>
      </c>
      <c r="I494" t="s">
        <v>1</v>
      </c>
    </row>
    <row r="495" spans="1:9" x14ac:dyDescent="0.25">
      <c r="A495" t="s">
        <v>116</v>
      </c>
      <c r="B495" s="81" t="s">
        <v>27</v>
      </c>
      <c r="C495" t="s">
        <v>194</v>
      </c>
      <c r="D495">
        <v>44</v>
      </c>
      <c r="E495" t="s">
        <v>28</v>
      </c>
      <c r="F495" s="82">
        <v>1349.22</v>
      </c>
      <c r="G495" s="82">
        <v>0</v>
      </c>
      <c r="H495" s="82">
        <v>1427.2</v>
      </c>
      <c r="I495" t="s">
        <v>1</v>
      </c>
    </row>
    <row r="496" spans="1:9" x14ac:dyDescent="0.25">
      <c r="A496" t="s">
        <v>117</v>
      </c>
      <c r="B496" s="81" t="s">
        <v>27</v>
      </c>
      <c r="C496" t="s">
        <v>157</v>
      </c>
      <c r="D496">
        <v>56</v>
      </c>
      <c r="E496" t="s">
        <v>31</v>
      </c>
      <c r="F496" s="82">
        <v>0</v>
      </c>
      <c r="G496" s="82">
        <v>2573.7800000000002</v>
      </c>
      <c r="H496" s="82">
        <v>-2690.12</v>
      </c>
      <c r="I496" t="s">
        <v>1</v>
      </c>
    </row>
    <row r="497" spans="1:9" x14ac:dyDescent="0.25">
      <c r="A497" t="s">
        <v>118</v>
      </c>
      <c r="B497" s="81" t="s">
        <v>27</v>
      </c>
      <c r="C497" t="s">
        <v>157</v>
      </c>
      <c r="D497">
        <v>20</v>
      </c>
      <c r="E497" t="s">
        <v>31</v>
      </c>
      <c r="F497" s="82">
        <v>0</v>
      </c>
      <c r="G497" s="82">
        <v>908.1</v>
      </c>
      <c r="H497" s="82">
        <v>-947.24</v>
      </c>
      <c r="I497" t="s">
        <v>1</v>
      </c>
    </row>
    <row r="498" spans="1:9" x14ac:dyDescent="0.25">
      <c r="A498" t="s">
        <v>118</v>
      </c>
      <c r="B498" s="81" t="s">
        <v>27</v>
      </c>
      <c r="C498" t="s">
        <v>157</v>
      </c>
      <c r="D498">
        <v>14</v>
      </c>
      <c r="E498" t="s">
        <v>31</v>
      </c>
      <c r="F498" s="82">
        <v>0</v>
      </c>
      <c r="G498" s="82">
        <v>608.22</v>
      </c>
      <c r="H498" s="82">
        <v>-634.42999999999995</v>
      </c>
      <c r="I498" t="s">
        <v>1</v>
      </c>
    </row>
    <row r="499" spans="1:9" x14ac:dyDescent="0.25">
      <c r="A499" t="s">
        <v>118</v>
      </c>
      <c r="B499" s="81" t="s">
        <v>27</v>
      </c>
      <c r="C499" t="s">
        <v>157</v>
      </c>
      <c r="D499">
        <v>10</v>
      </c>
      <c r="E499" t="s">
        <v>31</v>
      </c>
      <c r="F499" s="82">
        <v>0</v>
      </c>
      <c r="G499" s="82">
        <v>431.32</v>
      </c>
      <c r="H499" s="82">
        <v>-449.91</v>
      </c>
      <c r="I499" t="s">
        <v>1</v>
      </c>
    </row>
    <row r="500" spans="1:9" x14ac:dyDescent="0.25">
      <c r="A500" t="s">
        <v>118</v>
      </c>
      <c r="B500" s="81" t="s">
        <v>27</v>
      </c>
      <c r="C500" t="s">
        <v>157</v>
      </c>
      <c r="D500">
        <v>25</v>
      </c>
      <c r="E500" t="s">
        <v>31</v>
      </c>
      <c r="F500" s="82">
        <v>0</v>
      </c>
      <c r="G500" s="82">
        <v>1095.0899999999999</v>
      </c>
      <c r="H500" s="82">
        <v>-1142.29</v>
      </c>
      <c r="I500" t="s">
        <v>1</v>
      </c>
    </row>
    <row r="501" spans="1:9" x14ac:dyDescent="0.25">
      <c r="A501" t="s">
        <v>119</v>
      </c>
      <c r="B501" s="81" t="s">
        <v>27</v>
      </c>
      <c r="C501" t="s">
        <v>157</v>
      </c>
      <c r="D501">
        <v>3</v>
      </c>
      <c r="E501" t="s">
        <v>31</v>
      </c>
      <c r="F501" s="82">
        <v>0</v>
      </c>
      <c r="G501" s="82">
        <v>133.91999999999999</v>
      </c>
      <c r="H501" s="82">
        <v>-139.28</v>
      </c>
      <c r="I501" t="s">
        <v>1</v>
      </c>
    </row>
    <row r="502" spans="1:9" x14ac:dyDescent="0.25">
      <c r="A502" t="s">
        <v>119</v>
      </c>
      <c r="B502" s="81" t="s">
        <v>27</v>
      </c>
      <c r="C502" t="s">
        <v>157</v>
      </c>
      <c r="D502">
        <v>16</v>
      </c>
      <c r="E502" t="s">
        <v>31</v>
      </c>
      <c r="F502" s="82">
        <v>0</v>
      </c>
      <c r="G502" s="82">
        <v>724.05</v>
      </c>
      <c r="H502" s="82">
        <v>-753.01</v>
      </c>
      <c r="I502" t="s">
        <v>1</v>
      </c>
    </row>
    <row r="503" spans="1:9" x14ac:dyDescent="0.25">
      <c r="A503" t="s">
        <v>119</v>
      </c>
      <c r="B503" s="81" t="s">
        <v>27</v>
      </c>
      <c r="C503" t="s">
        <v>157</v>
      </c>
      <c r="D503">
        <v>32</v>
      </c>
      <c r="E503" t="s">
        <v>31</v>
      </c>
      <c r="F503" s="82">
        <v>0</v>
      </c>
      <c r="G503" s="82">
        <v>1441.35</v>
      </c>
      <c r="H503" s="82">
        <v>-1499</v>
      </c>
      <c r="I503" t="s">
        <v>1</v>
      </c>
    </row>
    <row r="504" spans="1:9" x14ac:dyDescent="0.25">
      <c r="A504" t="s">
        <v>120</v>
      </c>
      <c r="B504" s="81" t="s">
        <v>27</v>
      </c>
      <c r="C504" t="s">
        <v>158</v>
      </c>
      <c r="D504">
        <v>12</v>
      </c>
      <c r="E504" t="s">
        <v>31</v>
      </c>
      <c r="F504" s="82">
        <v>0</v>
      </c>
      <c r="G504" s="82">
        <v>3706.5</v>
      </c>
      <c r="H504" s="82">
        <v>-3918.51</v>
      </c>
      <c r="I504" t="s">
        <v>1</v>
      </c>
    </row>
    <row r="505" spans="1:9" x14ac:dyDescent="0.25">
      <c r="A505" t="s">
        <v>121</v>
      </c>
      <c r="B505" s="81" t="s">
        <v>27</v>
      </c>
      <c r="C505" t="s">
        <v>194</v>
      </c>
      <c r="D505">
        <v>5</v>
      </c>
      <c r="E505" t="s">
        <v>28</v>
      </c>
      <c r="F505" s="82">
        <v>149.86000000000001</v>
      </c>
      <c r="G505" s="82">
        <v>0</v>
      </c>
      <c r="H505" s="82">
        <v>158.27000000000001</v>
      </c>
      <c r="I505" t="s">
        <v>1</v>
      </c>
    </row>
    <row r="506" spans="1:9" x14ac:dyDescent="0.25">
      <c r="A506" t="s">
        <v>121</v>
      </c>
      <c r="B506" s="81" t="s">
        <v>27</v>
      </c>
      <c r="C506" t="s">
        <v>194</v>
      </c>
      <c r="D506">
        <v>4</v>
      </c>
      <c r="E506" t="s">
        <v>28</v>
      </c>
      <c r="F506" s="82">
        <v>120.2</v>
      </c>
      <c r="G506" s="82">
        <v>0</v>
      </c>
      <c r="H506" s="82">
        <v>126.94</v>
      </c>
      <c r="I506" t="s">
        <v>1</v>
      </c>
    </row>
    <row r="507" spans="1:9" x14ac:dyDescent="0.25">
      <c r="A507" t="s">
        <v>122</v>
      </c>
      <c r="B507" s="81" t="s">
        <v>27</v>
      </c>
      <c r="C507" t="s">
        <v>184</v>
      </c>
      <c r="D507">
        <v>22</v>
      </c>
      <c r="E507" t="s">
        <v>28</v>
      </c>
      <c r="F507" s="82">
        <v>2191.1799999999998</v>
      </c>
      <c r="G507" s="82">
        <v>0</v>
      </c>
      <c r="H507" s="82">
        <v>2304.46</v>
      </c>
      <c r="I507" t="s">
        <v>1</v>
      </c>
    </row>
    <row r="508" spans="1:9" x14ac:dyDescent="0.25">
      <c r="A508" t="s">
        <v>122</v>
      </c>
      <c r="B508" s="81" t="s">
        <v>27</v>
      </c>
      <c r="C508" t="s">
        <v>194</v>
      </c>
      <c r="D508">
        <v>10</v>
      </c>
      <c r="E508" t="s">
        <v>28</v>
      </c>
      <c r="F508" s="82">
        <v>283.02999999999997</v>
      </c>
      <c r="G508" s="82">
        <v>0</v>
      </c>
      <c r="H508" s="82">
        <v>297.66000000000003</v>
      </c>
      <c r="I508" t="s">
        <v>1</v>
      </c>
    </row>
    <row r="509" spans="1:9" x14ac:dyDescent="0.25">
      <c r="A509" t="s">
        <v>122</v>
      </c>
      <c r="B509" s="81" t="s">
        <v>27</v>
      </c>
      <c r="C509" t="s">
        <v>194</v>
      </c>
      <c r="D509">
        <v>2</v>
      </c>
      <c r="E509" t="s">
        <v>28</v>
      </c>
      <c r="F509" s="82">
        <v>55.22</v>
      </c>
      <c r="G509" s="82">
        <v>0</v>
      </c>
      <c r="H509" s="82">
        <v>58.08</v>
      </c>
      <c r="I509" t="s">
        <v>1</v>
      </c>
    </row>
    <row r="510" spans="1:9" x14ac:dyDescent="0.25">
      <c r="A510" t="s">
        <v>123</v>
      </c>
      <c r="B510" s="81" t="s">
        <v>27</v>
      </c>
      <c r="C510" t="s">
        <v>194</v>
      </c>
      <c r="D510">
        <v>3</v>
      </c>
      <c r="E510" t="s">
        <v>28</v>
      </c>
      <c r="F510" s="82">
        <v>82.37</v>
      </c>
      <c r="G510" s="82">
        <v>0</v>
      </c>
      <c r="H510" s="82">
        <v>85.56</v>
      </c>
      <c r="I510" t="s">
        <v>1</v>
      </c>
    </row>
    <row r="511" spans="1:9" x14ac:dyDescent="0.25">
      <c r="A511" t="s">
        <v>123</v>
      </c>
      <c r="B511" s="81" t="s">
        <v>27</v>
      </c>
      <c r="C511" t="s">
        <v>194</v>
      </c>
      <c r="D511">
        <v>2</v>
      </c>
      <c r="E511" t="s">
        <v>28</v>
      </c>
      <c r="F511" s="82">
        <v>55.49</v>
      </c>
      <c r="G511" s="82">
        <v>0</v>
      </c>
      <c r="H511" s="82">
        <v>57.64</v>
      </c>
      <c r="I511" t="s">
        <v>1</v>
      </c>
    </row>
    <row r="512" spans="1:9" x14ac:dyDescent="0.25">
      <c r="A512" t="s">
        <v>123</v>
      </c>
      <c r="B512" s="81" t="s">
        <v>27</v>
      </c>
      <c r="C512" t="s">
        <v>194</v>
      </c>
      <c r="D512">
        <v>2</v>
      </c>
      <c r="E512" t="s">
        <v>28</v>
      </c>
      <c r="F512" s="82">
        <v>57.51</v>
      </c>
      <c r="G512" s="82">
        <v>0</v>
      </c>
      <c r="H512" s="82">
        <v>59.74</v>
      </c>
      <c r="I512" t="s">
        <v>1</v>
      </c>
    </row>
    <row r="513" spans="1:9" x14ac:dyDescent="0.25">
      <c r="A513" t="s">
        <v>123</v>
      </c>
      <c r="B513" s="81" t="s">
        <v>27</v>
      </c>
      <c r="C513" t="s">
        <v>194</v>
      </c>
      <c r="D513">
        <v>1</v>
      </c>
      <c r="E513" t="s">
        <v>28</v>
      </c>
      <c r="F513" s="82">
        <v>27.94</v>
      </c>
      <c r="G513" s="82">
        <v>0</v>
      </c>
      <c r="H513" s="82">
        <v>29.02</v>
      </c>
      <c r="I513" t="s">
        <v>1</v>
      </c>
    </row>
    <row r="514" spans="1:9" x14ac:dyDescent="0.25">
      <c r="A514" t="s">
        <v>124</v>
      </c>
      <c r="B514" s="81" t="s">
        <v>27</v>
      </c>
      <c r="C514" t="s">
        <v>194</v>
      </c>
      <c r="D514">
        <v>8</v>
      </c>
      <c r="E514" t="s">
        <v>28</v>
      </c>
      <c r="F514" s="82">
        <v>222.6</v>
      </c>
      <c r="G514" s="82">
        <v>0</v>
      </c>
      <c r="H514" s="82">
        <v>232.06</v>
      </c>
      <c r="I514" t="s">
        <v>1</v>
      </c>
    </row>
    <row r="515" spans="1:9" x14ac:dyDescent="0.25">
      <c r="A515" t="s">
        <v>124</v>
      </c>
      <c r="B515" s="81" t="s">
        <v>27</v>
      </c>
      <c r="C515" t="s">
        <v>194</v>
      </c>
      <c r="D515">
        <v>1</v>
      </c>
      <c r="E515" t="s">
        <v>28</v>
      </c>
      <c r="F515" s="82">
        <v>27.88</v>
      </c>
      <c r="G515" s="82">
        <v>0</v>
      </c>
      <c r="H515" s="82">
        <v>29.07</v>
      </c>
      <c r="I515" t="s">
        <v>1</v>
      </c>
    </row>
    <row r="516" spans="1:9" x14ac:dyDescent="0.25">
      <c r="A516" t="s">
        <v>124</v>
      </c>
      <c r="B516" s="81" t="s">
        <v>27</v>
      </c>
      <c r="C516" t="s">
        <v>194</v>
      </c>
      <c r="D516">
        <v>2</v>
      </c>
      <c r="E516" t="s">
        <v>28</v>
      </c>
      <c r="F516" s="82">
        <v>56.96</v>
      </c>
      <c r="G516" s="82">
        <v>0</v>
      </c>
      <c r="H516" s="82">
        <v>59.38</v>
      </c>
      <c r="I516" t="s">
        <v>1</v>
      </c>
    </row>
    <row r="517" spans="1:9" x14ac:dyDescent="0.25">
      <c r="A517" t="s">
        <v>124</v>
      </c>
      <c r="B517" s="81" t="s">
        <v>27</v>
      </c>
      <c r="C517" t="s">
        <v>194</v>
      </c>
      <c r="D517">
        <v>7</v>
      </c>
      <c r="E517" t="s">
        <v>28</v>
      </c>
      <c r="F517" s="82">
        <v>198.61</v>
      </c>
      <c r="G517" s="82">
        <v>0</v>
      </c>
      <c r="H517" s="82">
        <v>207.05</v>
      </c>
      <c r="I517" t="s">
        <v>1</v>
      </c>
    </row>
    <row r="518" spans="1:9" x14ac:dyDescent="0.25">
      <c r="A518" t="s">
        <v>125</v>
      </c>
      <c r="B518" s="81" t="s">
        <v>27</v>
      </c>
      <c r="C518" t="s">
        <v>194</v>
      </c>
      <c r="D518">
        <v>1</v>
      </c>
      <c r="E518" t="s">
        <v>28</v>
      </c>
      <c r="F518" s="82">
        <v>28.38</v>
      </c>
      <c r="G518" s="82">
        <v>0</v>
      </c>
      <c r="H518" s="82">
        <v>29.67</v>
      </c>
      <c r="I518" t="s">
        <v>1</v>
      </c>
    </row>
    <row r="519" spans="1:9" x14ac:dyDescent="0.25">
      <c r="A519" t="s">
        <v>125</v>
      </c>
      <c r="B519" s="81" t="s">
        <v>27</v>
      </c>
      <c r="C519" t="s">
        <v>194</v>
      </c>
      <c r="D519">
        <v>1</v>
      </c>
      <c r="E519" t="s">
        <v>28</v>
      </c>
      <c r="F519" s="82">
        <v>28.28</v>
      </c>
      <c r="G519" s="82">
        <v>0</v>
      </c>
      <c r="H519" s="82">
        <v>29.57</v>
      </c>
      <c r="I519" t="s">
        <v>1</v>
      </c>
    </row>
    <row r="520" spans="1:9" x14ac:dyDescent="0.25">
      <c r="A520" t="s">
        <v>126</v>
      </c>
      <c r="B520" s="81" t="s">
        <v>27</v>
      </c>
      <c r="C520" t="s">
        <v>194</v>
      </c>
      <c r="D520">
        <v>2</v>
      </c>
      <c r="E520" t="s">
        <v>28</v>
      </c>
      <c r="F520" s="82">
        <v>64.3</v>
      </c>
      <c r="G520" s="82">
        <v>0</v>
      </c>
      <c r="H520" s="82">
        <v>65.44</v>
      </c>
      <c r="I520" t="s">
        <v>1</v>
      </c>
    </row>
    <row r="521" spans="1:9" x14ac:dyDescent="0.25">
      <c r="A521" t="s">
        <v>126</v>
      </c>
      <c r="B521" s="81" t="s">
        <v>27</v>
      </c>
      <c r="C521" t="s">
        <v>194</v>
      </c>
      <c r="D521">
        <v>1</v>
      </c>
      <c r="E521" t="s">
        <v>28</v>
      </c>
      <c r="F521" s="82">
        <v>31.98</v>
      </c>
      <c r="G521" s="82">
        <v>0</v>
      </c>
      <c r="H521" s="82">
        <v>32.549999999999997</v>
      </c>
      <c r="I521" t="s">
        <v>1</v>
      </c>
    </row>
    <row r="522" spans="1:9" x14ac:dyDescent="0.25">
      <c r="A522" t="s">
        <v>127</v>
      </c>
      <c r="B522" s="81" t="s">
        <v>27</v>
      </c>
      <c r="C522" t="s">
        <v>194</v>
      </c>
      <c r="D522">
        <v>5</v>
      </c>
      <c r="E522" t="s">
        <v>28</v>
      </c>
      <c r="F522" s="82">
        <v>159.75</v>
      </c>
      <c r="G522" s="82">
        <v>0</v>
      </c>
      <c r="H522" s="82">
        <v>162.63</v>
      </c>
      <c r="I522" t="s">
        <v>1</v>
      </c>
    </row>
    <row r="523" spans="1:9" x14ac:dyDescent="0.25">
      <c r="A523" t="s">
        <v>127</v>
      </c>
      <c r="B523" s="81" t="s">
        <v>27</v>
      </c>
      <c r="C523" t="s">
        <v>194</v>
      </c>
      <c r="D523">
        <v>1</v>
      </c>
      <c r="E523" t="s">
        <v>28</v>
      </c>
      <c r="F523" s="82">
        <v>32.11</v>
      </c>
      <c r="G523" s="82">
        <v>0</v>
      </c>
      <c r="H523" s="82">
        <v>32.69</v>
      </c>
      <c r="I523" t="s">
        <v>1</v>
      </c>
    </row>
    <row r="524" spans="1:9" x14ac:dyDescent="0.25">
      <c r="A524" t="s">
        <v>128</v>
      </c>
      <c r="B524" s="81" t="s">
        <v>27</v>
      </c>
      <c r="C524" t="s">
        <v>166</v>
      </c>
      <c r="D524">
        <v>44</v>
      </c>
      <c r="E524" t="s">
        <v>31</v>
      </c>
      <c r="F524" s="82">
        <v>0</v>
      </c>
      <c r="G524" s="82">
        <v>6639.29</v>
      </c>
      <c r="H524" s="82">
        <v>-6683.77</v>
      </c>
      <c r="I524" t="s">
        <v>1</v>
      </c>
    </row>
    <row r="525" spans="1:9" x14ac:dyDescent="0.25">
      <c r="A525" t="s">
        <v>128</v>
      </c>
      <c r="B525" s="81" t="s">
        <v>27</v>
      </c>
      <c r="C525" t="s">
        <v>158</v>
      </c>
      <c r="D525">
        <v>9</v>
      </c>
      <c r="E525" t="s">
        <v>31</v>
      </c>
      <c r="F525" s="82">
        <v>0</v>
      </c>
      <c r="G525" s="82">
        <v>2881.65</v>
      </c>
      <c r="H525" s="82">
        <v>-2900.96</v>
      </c>
      <c r="I525" t="s">
        <v>1</v>
      </c>
    </row>
    <row r="526" spans="1:9" x14ac:dyDescent="0.25">
      <c r="A526" t="s">
        <v>128</v>
      </c>
      <c r="B526" s="81" t="s">
        <v>27</v>
      </c>
      <c r="C526" t="s">
        <v>162</v>
      </c>
      <c r="D526">
        <v>15</v>
      </c>
      <c r="E526" t="s">
        <v>31</v>
      </c>
      <c r="F526" s="82">
        <v>0</v>
      </c>
      <c r="G526" s="82">
        <v>566.29999999999995</v>
      </c>
      <c r="H526" s="82">
        <v>-570.09</v>
      </c>
      <c r="I526" t="s">
        <v>1</v>
      </c>
    </row>
    <row r="527" spans="1:9" x14ac:dyDescent="0.25">
      <c r="A527" t="s">
        <v>128</v>
      </c>
      <c r="B527" s="81" t="s">
        <v>27</v>
      </c>
      <c r="C527" t="s">
        <v>158</v>
      </c>
      <c r="D527">
        <v>2</v>
      </c>
      <c r="E527" t="s">
        <v>31</v>
      </c>
      <c r="F527" s="82">
        <v>0</v>
      </c>
      <c r="G527" s="82">
        <v>639.86</v>
      </c>
      <c r="H527" s="82">
        <v>-644.15</v>
      </c>
      <c r="I527" t="s">
        <v>1</v>
      </c>
    </row>
    <row r="528" spans="1:9" x14ac:dyDescent="0.25">
      <c r="A528" t="s">
        <v>128</v>
      </c>
      <c r="B528" s="81" t="s">
        <v>27</v>
      </c>
      <c r="C528" t="s">
        <v>162</v>
      </c>
      <c r="D528">
        <v>30</v>
      </c>
      <c r="E528" t="s">
        <v>31</v>
      </c>
      <c r="F528" s="82">
        <v>0</v>
      </c>
      <c r="G528" s="82">
        <v>1117.1500000000001</v>
      </c>
      <c r="H528" s="82">
        <v>-1124.6300000000001</v>
      </c>
      <c r="I528" t="s">
        <v>1</v>
      </c>
    </row>
    <row r="529" spans="1:9" x14ac:dyDescent="0.25">
      <c r="A529" t="s">
        <v>129</v>
      </c>
      <c r="B529" s="81" t="s">
        <v>27</v>
      </c>
      <c r="C529" t="s">
        <v>150</v>
      </c>
      <c r="D529">
        <v>11</v>
      </c>
      <c r="E529" t="s">
        <v>31</v>
      </c>
      <c r="F529" s="82">
        <v>0</v>
      </c>
      <c r="G529" s="82">
        <v>3570.28</v>
      </c>
      <c r="H529" s="82">
        <v>-3617.05</v>
      </c>
      <c r="I529" t="s">
        <v>1</v>
      </c>
    </row>
    <row r="530" spans="1:9" x14ac:dyDescent="0.25">
      <c r="A530" t="s">
        <v>130</v>
      </c>
      <c r="B530" s="81" t="s">
        <v>27</v>
      </c>
      <c r="C530" t="s">
        <v>195</v>
      </c>
      <c r="D530">
        <v>18</v>
      </c>
      <c r="E530" t="s">
        <v>31</v>
      </c>
      <c r="F530" s="82">
        <v>0</v>
      </c>
      <c r="G530" s="82">
        <v>582.21</v>
      </c>
      <c r="H530" s="82">
        <v>-596.47</v>
      </c>
      <c r="I530" t="s">
        <v>1</v>
      </c>
    </row>
    <row r="531" spans="1:9" x14ac:dyDescent="0.25">
      <c r="A531" t="s">
        <v>130</v>
      </c>
      <c r="B531" s="81" t="s">
        <v>27</v>
      </c>
      <c r="C531" t="s">
        <v>146</v>
      </c>
      <c r="D531">
        <v>5</v>
      </c>
      <c r="E531" t="s">
        <v>31</v>
      </c>
      <c r="F531" s="82">
        <v>0</v>
      </c>
      <c r="G531" s="82">
        <v>2381.02</v>
      </c>
      <c r="H531" s="82">
        <v>-2439.36</v>
      </c>
      <c r="I531" t="s">
        <v>1</v>
      </c>
    </row>
    <row r="532" spans="1:9" x14ac:dyDescent="0.25">
      <c r="A532" t="s">
        <v>130</v>
      </c>
      <c r="B532" s="81" t="s">
        <v>27</v>
      </c>
      <c r="C532" t="s">
        <v>149</v>
      </c>
      <c r="D532">
        <v>2</v>
      </c>
      <c r="E532" t="s">
        <v>31</v>
      </c>
      <c r="F532" s="82">
        <v>0</v>
      </c>
      <c r="G532" s="82">
        <v>228.55</v>
      </c>
      <c r="H532" s="82">
        <v>-234.15</v>
      </c>
      <c r="I532" t="s">
        <v>1</v>
      </c>
    </row>
    <row r="533" spans="1:9" x14ac:dyDescent="0.25">
      <c r="A533" t="s">
        <v>130</v>
      </c>
      <c r="B533" s="81" t="s">
        <v>27</v>
      </c>
      <c r="C533" t="s">
        <v>149</v>
      </c>
      <c r="D533">
        <v>8</v>
      </c>
      <c r="E533" t="s">
        <v>31</v>
      </c>
      <c r="F533" s="82">
        <v>0</v>
      </c>
      <c r="G533" s="82">
        <v>914.89</v>
      </c>
      <c r="H533" s="82">
        <v>-937.3</v>
      </c>
      <c r="I533" t="s">
        <v>1</v>
      </c>
    </row>
    <row r="534" spans="1:9" x14ac:dyDescent="0.25">
      <c r="A534" t="s">
        <v>130</v>
      </c>
      <c r="B534" s="81" t="s">
        <v>27</v>
      </c>
      <c r="C534" t="s">
        <v>195</v>
      </c>
      <c r="D534">
        <v>11</v>
      </c>
      <c r="E534" t="s">
        <v>31</v>
      </c>
      <c r="F534" s="82">
        <v>0</v>
      </c>
      <c r="G534" s="82">
        <v>339.29</v>
      </c>
      <c r="H534" s="82">
        <v>-347.6</v>
      </c>
      <c r="I534" t="s">
        <v>1</v>
      </c>
    </row>
    <row r="535" spans="1:9" x14ac:dyDescent="0.25">
      <c r="A535" t="s">
        <v>130</v>
      </c>
      <c r="B535" s="81" t="s">
        <v>27</v>
      </c>
      <c r="C535" t="s">
        <v>195</v>
      </c>
      <c r="D535">
        <v>46</v>
      </c>
      <c r="E535" t="s">
        <v>31</v>
      </c>
      <c r="F535" s="82">
        <v>0</v>
      </c>
      <c r="G535" s="82">
        <v>1427.69</v>
      </c>
      <c r="H535" s="82">
        <v>-1462.67</v>
      </c>
      <c r="I535" t="s">
        <v>1</v>
      </c>
    </row>
    <row r="536" spans="1:9" x14ac:dyDescent="0.25">
      <c r="A536" t="s">
        <v>130</v>
      </c>
      <c r="B536" s="81" t="s">
        <v>27</v>
      </c>
      <c r="C536" t="s">
        <v>195</v>
      </c>
      <c r="D536">
        <v>5</v>
      </c>
      <c r="E536" t="s">
        <v>31</v>
      </c>
      <c r="F536" s="82">
        <v>0</v>
      </c>
      <c r="G536" s="82">
        <v>154.55000000000001</v>
      </c>
      <c r="H536" s="82">
        <v>-158.34</v>
      </c>
      <c r="I536" t="s">
        <v>1</v>
      </c>
    </row>
    <row r="537" spans="1:9" x14ac:dyDescent="0.25">
      <c r="A537" t="s">
        <v>130</v>
      </c>
      <c r="B537" s="81" t="s">
        <v>27</v>
      </c>
      <c r="C537" t="s">
        <v>146</v>
      </c>
      <c r="D537">
        <v>5</v>
      </c>
      <c r="E537" t="s">
        <v>31</v>
      </c>
      <c r="F537" s="82">
        <v>0</v>
      </c>
      <c r="G537" s="82">
        <v>2381.4499999999998</v>
      </c>
      <c r="H537" s="82">
        <v>-2439.8000000000002</v>
      </c>
      <c r="I537" t="s">
        <v>1</v>
      </c>
    </row>
    <row r="538" spans="1:9" x14ac:dyDescent="0.25">
      <c r="A538" t="s">
        <v>130</v>
      </c>
      <c r="B538" s="81" t="s">
        <v>27</v>
      </c>
      <c r="C538" t="s">
        <v>149</v>
      </c>
      <c r="D538">
        <v>14</v>
      </c>
      <c r="E538" t="s">
        <v>31</v>
      </c>
      <c r="F538" s="82">
        <v>0</v>
      </c>
      <c r="G538" s="82">
        <v>1592.44</v>
      </c>
      <c r="H538" s="82">
        <v>-1631.45</v>
      </c>
      <c r="I538" t="s">
        <v>1</v>
      </c>
    </row>
    <row r="539" spans="1:9" x14ac:dyDescent="0.25">
      <c r="A539" t="s">
        <v>130</v>
      </c>
      <c r="B539" s="81" t="s">
        <v>27</v>
      </c>
      <c r="C539" t="s">
        <v>149</v>
      </c>
      <c r="D539">
        <v>4</v>
      </c>
      <c r="E539" t="s">
        <v>31</v>
      </c>
      <c r="F539" s="82">
        <v>0</v>
      </c>
      <c r="G539" s="82">
        <v>457.8</v>
      </c>
      <c r="H539" s="82">
        <v>-469.02</v>
      </c>
      <c r="I539" t="s">
        <v>1</v>
      </c>
    </row>
    <row r="540" spans="1:9" x14ac:dyDescent="0.25">
      <c r="A540" t="s">
        <v>130</v>
      </c>
      <c r="B540" s="81" t="s">
        <v>27</v>
      </c>
      <c r="C540" t="s">
        <v>149</v>
      </c>
      <c r="D540">
        <v>17</v>
      </c>
      <c r="E540" t="s">
        <v>31</v>
      </c>
      <c r="F540" s="82">
        <v>0</v>
      </c>
      <c r="G540" s="82">
        <v>1901.84</v>
      </c>
      <c r="H540" s="82">
        <v>-1948.43</v>
      </c>
      <c r="I540" t="s">
        <v>1</v>
      </c>
    </row>
    <row r="541" spans="1:9" x14ac:dyDescent="0.25">
      <c r="A541" t="s">
        <v>130</v>
      </c>
      <c r="B541" s="81" t="s">
        <v>27</v>
      </c>
      <c r="C541" t="s">
        <v>146</v>
      </c>
      <c r="D541">
        <v>2</v>
      </c>
      <c r="E541" t="s">
        <v>31</v>
      </c>
      <c r="F541" s="82">
        <v>0</v>
      </c>
      <c r="G541" s="82">
        <v>944.69</v>
      </c>
      <c r="H541" s="82">
        <v>-967.84</v>
      </c>
      <c r="I541" t="s">
        <v>1</v>
      </c>
    </row>
    <row r="542" spans="1:9" x14ac:dyDescent="0.25">
      <c r="A542" t="s">
        <v>131</v>
      </c>
      <c r="B542" s="81" t="s">
        <v>27</v>
      </c>
      <c r="C542" t="s">
        <v>195</v>
      </c>
      <c r="D542">
        <v>4</v>
      </c>
      <c r="E542" t="s">
        <v>31</v>
      </c>
      <c r="F542" s="82">
        <v>0</v>
      </c>
      <c r="G542" s="82">
        <v>128.75</v>
      </c>
      <c r="H542" s="82">
        <v>-131.31</v>
      </c>
      <c r="I542" t="s">
        <v>1</v>
      </c>
    </row>
    <row r="543" spans="1:9" x14ac:dyDescent="0.25">
      <c r="A543" t="s">
        <v>131</v>
      </c>
      <c r="B543" s="81" t="s">
        <v>27</v>
      </c>
      <c r="C543" t="s">
        <v>195</v>
      </c>
      <c r="D543">
        <v>11</v>
      </c>
      <c r="E543" t="s">
        <v>31</v>
      </c>
      <c r="F543" s="82">
        <v>0</v>
      </c>
      <c r="G543" s="82">
        <v>351.01</v>
      </c>
      <c r="H543" s="82">
        <v>-358</v>
      </c>
      <c r="I543" t="s">
        <v>1</v>
      </c>
    </row>
    <row r="544" spans="1:9" x14ac:dyDescent="0.25">
      <c r="A544" t="s">
        <v>131</v>
      </c>
      <c r="B544" s="81" t="s">
        <v>27</v>
      </c>
      <c r="C544" t="s">
        <v>195</v>
      </c>
      <c r="D544">
        <v>42</v>
      </c>
      <c r="E544" t="s">
        <v>31</v>
      </c>
      <c r="F544" s="82">
        <v>0</v>
      </c>
      <c r="G544" s="82">
        <v>1340.25</v>
      </c>
      <c r="H544" s="82">
        <v>-1366.92</v>
      </c>
      <c r="I544" t="s">
        <v>1</v>
      </c>
    </row>
    <row r="545" spans="1:9" x14ac:dyDescent="0.25">
      <c r="A545" t="s">
        <v>131</v>
      </c>
      <c r="B545" s="81" t="s">
        <v>27</v>
      </c>
      <c r="C545" t="s">
        <v>195</v>
      </c>
      <c r="D545">
        <v>1</v>
      </c>
      <c r="E545" t="s">
        <v>31</v>
      </c>
      <c r="F545" s="82">
        <v>0</v>
      </c>
      <c r="G545" s="82">
        <v>33</v>
      </c>
      <c r="H545" s="82">
        <v>-33.659999999999997</v>
      </c>
      <c r="I545" t="s">
        <v>1</v>
      </c>
    </row>
    <row r="546" spans="1:9" x14ac:dyDescent="0.25">
      <c r="A546" t="s">
        <v>132</v>
      </c>
      <c r="B546" s="81" t="s">
        <v>27</v>
      </c>
      <c r="C546" t="s">
        <v>195</v>
      </c>
      <c r="D546">
        <v>1</v>
      </c>
      <c r="E546" t="s">
        <v>31</v>
      </c>
      <c r="F546" s="82">
        <v>0</v>
      </c>
      <c r="G546" s="82">
        <v>33.68</v>
      </c>
      <c r="H546" s="82">
        <v>-34.35</v>
      </c>
      <c r="I546" t="s">
        <v>1</v>
      </c>
    </row>
    <row r="547" spans="1:9" x14ac:dyDescent="0.25">
      <c r="A547" t="s">
        <v>132</v>
      </c>
      <c r="B547" s="81" t="s">
        <v>27</v>
      </c>
      <c r="C547" t="s">
        <v>195</v>
      </c>
      <c r="D547">
        <v>3</v>
      </c>
      <c r="E547" t="s">
        <v>31</v>
      </c>
      <c r="F547" s="82">
        <v>0</v>
      </c>
      <c r="G547" s="82">
        <v>101.02</v>
      </c>
      <c r="H547" s="82">
        <v>-103.03</v>
      </c>
      <c r="I547" t="s">
        <v>1</v>
      </c>
    </row>
    <row r="548" spans="1:9" x14ac:dyDescent="0.25">
      <c r="A548" t="s">
        <v>132</v>
      </c>
      <c r="B548" s="81" t="s">
        <v>27</v>
      </c>
      <c r="C548" t="s">
        <v>195</v>
      </c>
      <c r="D548">
        <v>1</v>
      </c>
      <c r="E548" t="s">
        <v>31</v>
      </c>
      <c r="F548" s="82">
        <v>0</v>
      </c>
      <c r="G548" s="82">
        <v>33.42</v>
      </c>
      <c r="H548" s="82">
        <v>-34.090000000000003</v>
      </c>
      <c r="I548" t="s">
        <v>1</v>
      </c>
    </row>
    <row r="549" spans="1:9" x14ac:dyDescent="0.25">
      <c r="A549" t="s">
        <v>132</v>
      </c>
      <c r="B549" s="81" t="s">
        <v>27</v>
      </c>
      <c r="C549" t="s">
        <v>195</v>
      </c>
      <c r="D549">
        <v>4</v>
      </c>
      <c r="E549" t="s">
        <v>31</v>
      </c>
      <c r="F549" s="82">
        <v>0</v>
      </c>
      <c r="G549" s="82">
        <v>133.69</v>
      </c>
      <c r="H549" s="82">
        <v>-136.35</v>
      </c>
      <c r="I549" t="s">
        <v>1</v>
      </c>
    </row>
    <row r="550" spans="1:9" x14ac:dyDescent="0.25">
      <c r="A550" t="s">
        <v>132</v>
      </c>
      <c r="B550" s="81" t="s">
        <v>27</v>
      </c>
      <c r="C550" t="s">
        <v>195</v>
      </c>
      <c r="D550">
        <v>2</v>
      </c>
      <c r="E550" t="s">
        <v>31</v>
      </c>
      <c r="F550" s="82">
        <v>0</v>
      </c>
      <c r="G550" s="82">
        <v>67.61</v>
      </c>
      <c r="H550" s="82">
        <v>-68.959999999999994</v>
      </c>
      <c r="I550" t="s">
        <v>1</v>
      </c>
    </row>
    <row r="551" spans="1:9" x14ac:dyDescent="0.25">
      <c r="A551" t="s">
        <v>132</v>
      </c>
      <c r="B551" s="81" t="s">
        <v>27</v>
      </c>
      <c r="C551" t="s">
        <v>195</v>
      </c>
      <c r="D551">
        <v>12</v>
      </c>
      <c r="E551" t="s">
        <v>31</v>
      </c>
      <c r="F551" s="82">
        <v>0</v>
      </c>
      <c r="G551" s="82">
        <v>405.65</v>
      </c>
      <c r="H551" s="82">
        <v>-413.72</v>
      </c>
      <c r="I551" t="s">
        <v>1</v>
      </c>
    </row>
    <row r="552" spans="1:9" x14ac:dyDescent="0.25">
      <c r="A552" t="s">
        <v>132</v>
      </c>
      <c r="B552" s="81" t="s">
        <v>27</v>
      </c>
      <c r="C552" t="s">
        <v>195</v>
      </c>
      <c r="D552">
        <v>1</v>
      </c>
      <c r="E552" t="s">
        <v>31</v>
      </c>
      <c r="F552" s="82">
        <v>0</v>
      </c>
      <c r="G552" s="82">
        <v>33.89</v>
      </c>
      <c r="H552" s="82">
        <v>-34.56</v>
      </c>
      <c r="I552" t="s">
        <v>1</v>
      </c>
    </row>
    <row r="553" spans="1:9" x14ac:dyDescent="0.25">
      <c r="A553" t="s">
        <v>132</v>
      </c>
      <c r="B553" s="81" t="s">
        <v>27</v>
      </c>
      <c r="C553" t="s">
        <v>195</v>
      </c>
      <c r="D553">
        <v>2</v>
      </c>
      <c r="E553" t="s">
        <v>31</v>
      </c>
      <c r="F553" s="82">
        <v>0</v>
      </c>
      <c r="G553" s="82">
        <v>67.77</v>
      </c>
      <c r="H553" s="82">
        <v>-69.12</v>
      </c>
      <c r="I553" t="s">
        <v>1</v>
      </c>
    </row>
    <row r="554" spans="1:9" x14ac:dyDescent="0.25">
      <c r="A554" t="s">
        <v>132</v>
      </c>
      <c r="B554" s="81" t="s">
        <v>27</v>
      </c>
      <c r="C554" t="s">
        <v>189</v>
      </c>
      <c r="D554">
        <v>5</v>
      </c>
      <c r="E554" t="s">
        <v>28</v>
      </c>
      <c r="F554" s="82">
        <v>2298.77</v>
      </c>
      <c r="G554" s="82">
        <v>0</v>
      </c>
      <c r="H554" s="82">
        <v>2344.52</v>
      </c>
      <c r="I554" t="s">
        <v>1</v>
      </c>
    </row>
    <row r="555" spans="1:9" x14ac:dyDescent="0.25">
      <c r="A555" t="s">
        <v>133</v>
      </c>
      <c r="B555" s="81" t="s">
        <v>27</v>
      </c>
      <c r="C555" t="s">
        <v>189</v>
      </c>
      <c r="D555">
        <v>9</v>
      </c>
      <c r="E555" t="s">
        <v>28</v>
      </c>
      <c r="F555" s="82">
        <v>4085.15</v>
      </c>
      <c r="G555" s="82">
        <v>0</v>
      </c>
      <c r="H555" s="82">
        <v>4162.7700000000004</v>
      </c>
      <c r="I555" t="s">
        <v>1</v>
      </c>
    </row>
    <row r="556" spans="1:9" x14ac:dyDescent="0.25">
      <c r="A556" t="s">
        <v>133</v>
      </c>
      <c r="B556" s="81" t="s">
        <v>27</v>
      </c>
      <c r="C556" t="s">
        <v>192</v>
      </c>
      <c r="D556">
        <v>69</v>
      </c>
      <c r="E556" t="s">
        <v>31</v>
      </c>
      <c r="F556" s="82">
        <v>0</v>
      </c>
      <c r="G556" s="82">
        <v>8314.0499999999993</v>
      </c>
      <c r="H556" s="82">
        <v>-8472.02</v>
      </c>
      <c r="I556" t="s">
        <v>1</v>
      </c>
    </row>
    <row r="557" spans="1:9" x14ac:dyDescent="0.25">
      <c r="A557" t="s">
        <v>133</v>
      </c>
      <c r="B557" s="81" t="s">
        <v>27</v>
      </c>
      <c r="C557" t="s">
        <v>195</v>
      </c>
      <c r="D557">
        <v>1</v>
      </c>
      <c r="E557" t="s">
        <v>31</v>
      </c>
      <c r="F557" s="82">
        <v>0</v>
      </c>
      <c r="G557" s="82">
        <v>34.71</v>
      </c>
      <c r="H557" s="82">
        <v>-35.369999999999997</v>
      </c>
      <c r="I557" t="s">
        <v>1</v>
      </c>
    </row>
    <row r="558" spans="1:9" x14ac:dyDescent="0.25">
      <c r="A558" t="s">
        <v>133</v>
      </c>
      <c r="B558" s="81" t="s">
        <v>27</v>
      </c>
      <c r="C558" t="s">
        <v>195</v>
      </c>
      <c r="D558">
        <v>8</v>
      </c>
      <c r="E558" t="s">
        <v>31</v>
      </c>
      <c r="F558" s="82">
        <v>0</v>
      </c>
      <c r="G558" s="82">
        <v>277.62</v>
      </c>
      <c r="H558" s="82">
        <v>-282.89</v>
      </c>
      <c r="I558" t="s">
        <v>1</v>
      </c>
    </row>
    <row r="559" spans="1:9" x14ac:dyDescent="0.25">
      <c r="A559" t="s">
        <v>133</v>
      </c>
      <c r="B559" s="81" t="s">
        <v>27</v>
      </c>
      <c r="C559" t="s">
        <v>195</v>
      </c>
      <c r="D559">
        <v>39</v>
      </c>
      <c r="E559" t="s">
        <v>31</v>
      </c>
      <c r="F559" s="82">
        <v>0</v>
      </c>
      <c r="G559" s="82">
        <v>1353.39</v>
      </c>
      <c r="H559" s="82">
        <v>-1379.1</v>
      </c>
      <c r="I559" t="s">
        <v>1</v>
      </c>
    </row>
    <row r="560" spans="1:9" x14ac:dyDescent="0.25">
      <c r="A560" t="s">
        <v>133</v>
      </c>
      <c r="B560" s="81" t="s">
        <v>27</v>
      </c>
      <c r="C560" t="s">
        <v>195</v>
      </c>
      <c r="D560">
        <v>1</v>
      </c>
      <c r="E560" t="s">
        <v>31</v>
      </c>
      <c r="F560" s="82">
        <v>0</v>
      </c>
      <c r="G560" s="82">
        <v>34.75</v>
      </c>
      <c r="H560" s="82">
        <v>-35.409999999999997</v>
      </c>
      <c r="I560" t="s">
        <v>1</v>
      </c>
    </row>
    <row r="561" spans="1:9" x14ac:dyDescent="0.25">
      <c r="A561" t="s">
        <v>133</v>
      </c>
      <c r="B561" s="81" t="s">
        <v>27</v>
      </c>
      <c r="C561" t="s">
        <v>195</v>
      </c>
      <c r="D561">
        <v>1</v>
      </c>
      <c r="E561" t="s">
        <v>31</v>
      </c>
      <c r="F561" s="82">
        <v>0</v>
      </c>
      <c r="G561" s="82">
        <v>34.75</v>
      </c>
      <c r="H561" s="82">
        <v>-35.409999999999997</v>
      </c>
      <c r="I561" t="s">
        <v>1</v>
      </c>
    </row>
    <row r="562" spans="1:9" x14ac:dyDescent="0.25">
      <c r="A562" t="s">
        <v>133</v>
      </c>
      <c r="B562" s="81" t="s">
        <v>27</v>
      </c>
      <c r="C562" t="s">
        <v>195</v>
      </c>
      <c r="D562">
        <v>5</v>
      </c>
      <c r="E562" t="s">
        <v>31</v>
      </c>
      <c r="F562" s="82">
        <v>0</v>
      </c>
      <c r="G562" s="82">
        <v>173.69</v>
      </c>
      <c r="H562" s="82">
        <v>-176.99</v>
      </c>
      <c r="I562" t="s">
        <v>1</v>
      </c>
    </row>
    <row r="563" spans="1:9" x14ac:dyDescent="0.25">
      <c r="A563" t="s">
        <v>133</v>
      </c>
      <c r="B563" s="81" t="s">
        <v>27</v>
      </c>
      <c r="C563" t="s">
        <v>146</v>
      </c>
      <c r="D563">
        <v>16</v>
      </c>
      <c r="E563" t="s">
        <v>31</v>
      </c>
      <c r="F563" s="82">
        <v>0</v>
      </c>
      <c r="G563" s="82">
        <v>7597.13</v>
      </c>
      <c r="H563" s="82">
        <v>-7741.48</v>
      </c>
      <c r="I563" t="s">
        <v>1</v>
      </c>
    </row>
    <row r="564" spans="1:9" x14ac:dyDescent="0.25">
      <c r="A564" t="s">
        <v>133</v>
      </c>
      <c r="B564" s="81" t="s">
        <v>27</v>
      </c>
      <c r="C564" t="s">
        <v>195</v>
      </c>
      <c r="D564">
        <v>1</v>
      </c>
      <c r="E564" t="s">
        <v>31</v>
      </c>
      <c r="F564" s="82">
        <v>0</v>
      </c>
      <c r="G564" s="82">
        <v>35.090000000000003</v>
      </c>
      <c r="H564" s="82">
        <v>-35.76</v>
      </c>
      <c r="I564" t="s">
        <v>1</v>
      </c>
    </row>
    <row r="565" spans="1:9" x14ac:dyDescent="0.25">
      <c r="A565" t="s">
        <v>133</v>
      </c>
      <c r="B565" s="81" t="s">
        <v>27</v>
      </c>
      <c r="C565" t="s">
        <v>195</v>
      </c>
      <c r="D565">
        <v>6</v>
      </c>
      <c r="E565" t="s">
        <v>31</v>
      </c>
      <c r="F565" s="82">
        <v>0</v>
      </c>
      <c r="G565" s="82">
        <v>210.56</v>
      </c>
      <c r="H565" s="82">
        <v>-214.56</v>
      </c>
      <c r="I565" t="s">
        <v>1</v>
      </c>
    </row>
    <row r="566" spans="1:9" x14ac:dyDescent="0.25">
      <c r="A566" t="s">
        <v>134</v>
      </c>
      <c r="B566" s="81" t="s">
        <v>27</v>
      </c>
      <c r="C566" t="s">
        <v>189</v>
      </c>
      <c r="D566">
        <v>2</v>
      </c>
      <c r="E566" t="s">
        <v>28</v>
      </c>
      <c r="F566" s="82">
        <v>898.67</v>
      </c>
      <c r="G566" s="82">
        <v>0</v>
      </c>
      <c r="H566" s="82">
        <v>919.88</v>
      </c>
      <c r="I566" t="s">
        <v>1</v>
      </c>
    </row>
    <row r="567" spans="1:9" x14ac:dyDescent="0.25">
      <c r="A567" t="s">
        <v>134</v>
      </c>
      <c r="B567" s="81" t="s">
        <v>27</v>
      </c>
      <c r="C567" t="s">
        <v>195</v>
      </c>
      <c r="D567">
        <v>1</v>
      </c>
      <c r="E567" t="s">
        <v>31</v>
      </c>
      <c r="F567" s="82">
        <v>0</v>
      </c>
      <c r="G567" s="82">
        <v>32.840000000000003</v>
      </c>
      <c r="H567" s="82">
        <v>-33.619999999999997</v>
      </c>
      <c r="I567" t="s">
        <v>1</v>
      </c>
    </row>
    <row r="568" spans="1:9" x14ac:dyDescent="0.25">
      <c r="A568" t="s">
        <v>134</v>
      </c>
      <c r="B568" s="81" t="s">
        <v>27</v>
      </c>
      <c r="C568" t="s">
        <v>195</v>
      </c>
      <c r="D568">
        <v>3</v>
      </c>
      <c r="E568" t="s">
        <v>31</v>
      </c>
      <c r="F568" s="82">
        <v>0</v>
      </c>
      <c r="G568" s="82">
        <v>98.55</v>
      </c>
      <c r="H568" s="82">
        <v>-100.88</v>
      </c>
      <c r="I568" t="s">
        <v>1</v>
      </c>
    </row>
    <row r="569" spans="1:9" x14ac:dyDescent="0.25">
      <c r="A569" t="s">
        <v>134</v>
      </c>
      <c r="B569" s="81" t="s">
        <v>27</v>
      </c>
      <c r="C569" t="s">
        <v>195</v>
      </c>
      <c r="D569">
        <v>14</v>
      </c>
      <c r="E569" t="s">
        <v>31</v>
      </c>
      <c r="F569" s="82">
        <v>0</v>
      </c>
      <c r="G569" s="82">
        <v>459.9</v>
      </c>
      <c r="H569" s="82">
        <v>-470.75</v>
      </c>
      <c r="I569" t="s">
        <v>1</v>
      </c>
    </row>
    <row r="570" spans="1:9" x14ac:dyDescent="0.25">
      <c r="A570" t="s">
        <v>134</v>
      </c>
      <c r="B570" s="81" t="s">
        <v>27</v>
      </c>
      <c r="C570" t="s">
        <v>195</v>
      </c>
      <c r="D570">
        <v>1</v>
      </c>
      <c r="E570" t="s">
        <v>31</v>
      </c>
      <c r="F570" s="82">
        <v>0</v>
      </c>
      <c r="G570" s="82">
        <v>32.79</v>
      </c>
      <c r="H570" s="82">
        <v>-33.56</v>
      </c>
      <c r="I570" t="s">
        <v>1</v>
      </c>
    </row>
    <row r="571" spans="1:9" x14ac:dyDescent="0.25">
      <c r="A571" t="s">
        <v>134</v>
      </c>
      <c r="B571" s="81" t="s">
        <v>27</v>
      </c>
      <c r="C571" t="s">
        <v>195</v>
      </c>
      <c r="D571">
        <v>6</v>
      </c>
      <c r="E571" t="s">
        <v>31</v>
      </c>
      <c r="F571" s="82">
        <v>0</v>
      </c>
      <c r="G571" s="82">
        <v>196.75</v>
      </c>
      <c r="H571" s="82">
        <v>-201.39</v>
      </c>
      <c r="I571" t="s">
        <v>1</v>
      </c>
    </row>
    <row r="572" spans="1:9" x14ac:dyDescent="0.25">
      <c r="A572" t="s">
        <v>135</v>
      </c>
      <c r="B572" s="81" t="s">
        <v>27</v>
      </c>
      <c r="C572" t="s">
        <v>174</v>
      </c>
      <c r="D572">
        <v>3</v>
      </c>
      <c r="E572" t="s">
        <v>31</v>
      </c>
      <c r="F572" s="82">
        <v>0</v>
      </c>
      <c r="G572" s="82">
        <v>3914.92</v>
      </c>
      <c r="H572" s="82">
        <v>-3963.47</v>
      </c>
      <c r="I572" t="s">
        <v>1</v>
      </c>
    </row>
    <row r="573" spans="1:9" x14ac:dyDescent="0.25">
      <c r="A573" t="s">
        <v>135</v>
      </c>
      <c r="B573" s="81" t="s">
        <v>27</v>
      </c>
      <c r="C573" t="s">
        <v>151</v>
      </c>
      <c r="D573">
        <v>18</v>
      </c>
      <c r="E573" t="s">
        <v>28</v>
      </c>
      <c r="F573" s="82">
        <v>1480.62</v>
      </c>
      <c r="G573" s="82">
        <v>0</v>
      </c>
      <c r="H573" s="82">
        <v>1498.98</v>
      </c>
      <c r="I573" t="s">
        <v>1</v>
      </c>
    </row>
    <row r="574" spans="1:9" x14ac:dyDescent="0.25">
      <c r="A574" t="s">
        <v>135</v>
      </c>
      <c r="B574" s="81" t="s">
        <v>27</v>
      </c>
      <c r="C574" t="s">
        <v>174</v>
      </c>
      <c r="D574">
        <v>2</v>
      </c>
      <c r="E574" t="s">
        <v>31</v>
      </c>
      <c r="F574" s="82">
        <v>0</v>
      </c>
      <c r="G574" s="82">
        <v>2604.25</v>
      </c>
      <c r="H574" s="82">
        <v>-2636.54</v>
      </c>
      <c r="I574" t="s">
        <v>1</v>
      </c>
    </row>
    <row r="575" spans="1:9" x14ac:dyDescent="0.25">
      <c r="A575" t="s">
        <v>135</v>
      </c>
      <c r="B575" s="81" t="s">
        <v>27</v>
      </c>
      <c r="C575" t="s">
        <v>151</v>
      </c>
      <c r="D575">
        <v>15</v>
      </c>
      <c r="E575" t="s">
        <v>28</v>
      </c>
      <c r="F575" s="82">
        <v>1225.93</v>
      </c>
      <c r="G575" s="82">
        <v>0</v>
      </c>
      <c r="H575" s="82">
        <v>1241.1300000000001</v>
      </c>
      <c r="I575" t="s">
        <v>1</v>
      </c>
    </row>
    <row r="576" spans="1:9" x14ac:dyDescent="0.25">
      <c r="A576" t="s">
        <v>136</v>
      </c>
      <c r="B576" s="81" t="s">
        <v>27</v>
      </c>
      <c r="C576" t="s">
        <v>168</v>
      </c>
      <c r="D576">
        <v>1</v>
      </c>
      <c r="E576" t="s">
        <v>28</v>
      </c>
      <c r="F576" s="82">
        <v>166.54</v>
      </c>
      <c r="G576" s="82">
        <v>0</v>
      </c>
      <c r="H576" s="82">
        <v>168.57</v>
      </c>
      <c r="I576" t="s">
        <v>1</v>
      </c>
    </row>
    <row r="577" spans="1:9" x14ac:dyDescent="0.25">
      <c r="A577" t="s">
        <v>136</v>
      </c>
      <c r="B577" s="81" t="s">
        <v>27</v>
      </c>
      <c r="C577" t="s">
        <v>174</v>
      </c>
      <c r="D577">
        <v>4</v>
      </c>
      <c r="E577" t="s">
        <v>31</v>
      </c>
      <c r="F577" s="82">
        <v>0</v>
      </c>
      <c r="G577" s="82">
        <v>5881.39</v>
      </c>
      <c r="H577" s="82">
        <v>-5953.14</v>
      </c>
      <c r="I577" t="s">
        <v>1</v>
      </c>
    </row>
    <row r="578" spans="1:9" x14ac:dyDescent="0.25">
      <c r="A578" t="s">
        <v>136</v>
      </c>
      <c r="B578" s="81" t="s">
        <v>27</v>
      </c>
      <c r="C578" t="s">
        <v>174</v>
      </c>
      <c r="D578">
        <v>2</v>
      </c>
      <c r="E578" t="s">
        <v>31</v>
      </c>
      <c r="F578" s="82">
        <v>0</v>
      </c>
      <c r="G578" s="82">
        <v>2914.34</v>
      </c>
      <c r="H578" s="82">
        <v>-2949.89</v>
      </c>
      <c r="I578" t="s">
        <v>1</v>
      </c>
    </row>
    <row r="579" spans="1:9" x14ac:dyDescent="0.25">
      <c r="A579" t="s">
        <v>136</v>
      </c>
      <c r="B579" s="81" t="s">
        <v>27</v>
      </c>
      <c r="C579" t="s">
        <v>168</v>
      </c>
      <c r="D579">
        <v>23</v>
      </c>
      <c r="E579" t="s">
        <v>28</v>
      </c>
      <c r="F579" s="82">
        <v>3823.86</v>
      </c>
      <c r="G579" s="82">
        <v>0</v>
      </c>
      <c r="H579" s="82">
        <v>3870.51</v>
      </c>
      <c r="I579" t="s">
        <v>1</v>
      </c>
    </row>
    <row r="580" spans="1:9" x14ac:dyDescent="0.25">
      <c r="A580" t="s">
        <v>136</v>
      </c>
      <c r="B580" s="81" t="s">
        <v>27</v>
      </c>
      <c r="C580" t="s">
        <v>196</v>
      </c>
      <c r="D580">
        <v>9</v>
      </c>
      <c r="E580" t="s">
        <v>31</v>
      </c>
      <c r="F580" s="82">
        <v>0</v>
      </c>
      <c r="G580" s="82">
        <v>977.92</v>
      </c>
      <c r="H580" s="82">
        <v>-989.85</v>
      </c>
      <c r="I580" t="s">
        <v>1</v>
      </c>
    </row>
    <row r="581" spans="1:9" x14ac:dyDescent="0.25">
      <c r="A581" t="s">
        <v>136</v>
      </c>
      <c r="B581" s="81" t="s">
        <v>27</v>
      </c>
      <c r="C581" t="s">
        <v>196</v>
      </c>
      <c r="D581">
        <v>48</v>
      </c>
      <c r="E581" t="s">
        <v>31</v>
      </c>
      <c r="F581" s="82">
        <v>0</v>
      </c>
      <c r="G581" s="82">
        <v>5206.2299999999996</v>
      </c>
      <c r="H581" s="82">
        <v>-5269.75</v>
      </c>
      <c r="I581" t="s">
        <v>1</v>
      </c>
    </row>
    <row r="582" spans="1:9" x14ac:dyDescent="0.25">
      <c r="A582" t="s">
        <v>136</v>
      </c>
      <c r="B582" s="81" t="s">
        <v>27</v>
      </c>
      <c r="C582" t="s">
        <v>168</v>
      </c>
      <c r="D582">
        <v>25</v>
      </c>
      <c r="E582" t="s">
        <v>28</v>
      </c>
      <c r="F582" s="82">
        <v>4176.92</v>
      </c>
      <c r="G582" s="82">
        <v>0</v>
      </c>
      <c r="H582" s="82">
        <v>4227.88</v>
      </c>
      <c r="I582" t="s">
        <v>1</v>
      </c>
    </row>
    <row r="583" spans="1:9" x14ac:dyDescent="0.25">
      <c r="A583" t="s">
        <v>137</v>
      </c>
      <c r="B583" s="81" t="s">
        <v>27</v>
      </c>
      <c r="C583" t="s">
        <v>190</v>
      </c>
      <c r="D583">
        <v>26</v>
      </c>
      <c r="E583" t="s">
        <v>31</v>
      </c>
      <c r="F583" s="82">
        <v>0</v>
      </c>
      <c r="G583" s="82">
        <v>2785.9</v>
      </c>
      <c r="H583" s="82">
        <v>-2841.06</v>
      </c>
      <c r="I583" t="s">
        <v>1</v>
      </c>
    </row>
    <row r="584" spans="1:9" x14ac:dyDescent="0.25">
      <c r="A584" t="s">
        <v>137</v>
      </c>
      <c r="B584" s="81" t="s">
        <v>27</v>
      </c>
      <c r="C584" t="s">
        <v>190</v>
      </c>
      <c r="D584">
        <v>13</v>
      </c>
      <c r="E584" t="s">
        <v>31</v>
      </c>
      <c r="F584" s="82">
        <v>0</v>
      </c>
      <c r="G584" s="82">
        <v>1407.11</v>
      </c>
      <c r="H584" s="82">
        <v>-1434.97</v>
      </c>
      <c r="I58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Qwalis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UNID 003</dc:creator>
  <cp:lastModifiedBy>UNID 003</cp:lastModifiedBy>
  <dcterms:created xsi:type="dcterms:W3CDTF">2022-08-31T08:25:08Z</dcterms:created>
  <dcterms:modified xsi:type="dcterms:W3CDTF">2022-08-31T14:24:59Z</dcterms:modified>
</cp:coreProperties>
</file>