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num\Desktop\"/>
    </mc:Choice>
  </mc:AlternateContent>
  <xr:revisionPtr revIDLastSave="0" documentId="13_ncr:1_{22880FC6-A5EB-4624-AF5F-D6C6DA73302E}" xr6:coauthVersionLast="47" xr6:coauthVersionMax="47" xr10:uidLastSave="{00000000-0000-0000-0000-000000000000}"/>
  <bookViews>
    <workbookView xWindow="-108" yWindow="-108" windowWidth="20376" windowHeight="12216" tabRatio="500" firstSheet="2" activeTab="2" xr2:uid="{00000000-000D-0000-FFFF-FFFF00000000}"/>
  </bookViews>
  <sheets>
    <sheet name="Feuil2" sheetId="2" state="hidden" r:id="rId1"/>
    <sheet name="Feuil3" sheetId="3" state="hidden" r:id="rId2"/>
    <sheet name="2022" sheetId="6" r:id="rId3"/>
    <sheet name="Feuille7" sheetId="7" r:id="rId4"/>
  </sheets>
  <externalReferences>
    <externalReference r:id="rId5"/>
  </externalReferences>
  <definedNames>
    <definedName name="cotation">Feuil2!$A$1:$B$8</definedName>
    <definedName name="COTATIONS">#REF!</definedName>
    <definedName name="DIMANCHE">[1]Feuil3!$A$15:$B$24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P5" i="6" l="1"/>
  <c r="P53" i="6"/>
  <c r="P52" i="6" a="1"/>
  <c r="P52" i="6" s="1"/>
  <c r="O112" i="6" l="1"/>
  <c r="N112" i="6"/>
  <c r="N113" i="6" s="1"/>
  <c r="M112" i="6"/>
  <c r="L112" i="6"/>
  <c r="K112" i="6"/>
  <c r="J112" i="6"/>
  <c r="I112" i="6"/>
  <c r="H112" i="6"/>
  <c r="G112" i="6"/>
  <c r="F112" i="6"/>
  <c r="E112" i="6"/>
  <c r="D112" i="6"/>
  <c r="C112" i="6"/>
  <c r="Q111" i="6"/>
  <c r="P110" i="6"/>
  <c r="P109" i="6"/>
  <c r="P108" i="6"/>
  <c r="P107" i="6"/>
  <c r="P106" i="6"/>
  <c r="P105" i="6"/>
  <c r="P104" i="6"/>
  <c r="P103" i="6"/>
  <c r="P102" i="6"/>
  <c r="P101" i="6"/>
  <c r="P100" i="6"/>
  <c r="P99" i="6"/>
  <c r="P98" i="6"/>
  <c r="P97" i="6"/>
  <c r="P96" i="6"/>
  <c r="P95" i="6"/>
  <c r="P94" i="6"/>
  <c r="P93" i="6"/>
  <c r="P92" i="6"/>
  <c r="P91" i="6"/>
  <c r="P90" i="6"/>
  <c r="P89" i="6"/>
  <c r="P88" i="6"/>
  <c r="P87" i="6"/>
  <c r="P86" i="6"/>
  <c r="P85" i="6"/>
  <c r="P84" i="6"/>
  <c r="P83" i="6"/>
  <c r="P82" i="6"/>
  <c r="P81" i="6"/>
  <c r="P80" i="6"/>
  <c r="P79" i="6"/>
  <c r="P78" i="6"/>
  <c r="P77" i="6"/>
  <c r="P76" i="6"/>
  <c r="P75" i="6"/>
  <c r="P74" i="6"/>
  <c r="P73" i="6"/>
  <c r="P72" i="6"/>
  <c r="P71" i="6"/>
  <c r="P70" i="6"/>
  <c r="P69" i="6"/>
  <c r="P68" i="6"/>
  <c r="P67" i="6"/>
  <c r="P66" i="6"/>
  <c r="P65" i="6"/>
  <c r="P64" i="6"/>
  <c r="P63" i="6"/>
  <c r="P62" i="6"/>
  <c r="P61" i="6"/>
  <c r="P60" i="6"/>
  <c r="P59" i="6"/>
  <c r="P58" i="6"/>
  <c r="P57" i="6"/>
  <c r="P56" i="6"/>
  <c r="P55" i="6"/>
  <c r="P54" i="6"/>
  <c r="P51" i="6"/>
  <c r="P50" i="6"/>
  <c r="P49" i="6"/>
  <c r="P48" i="6"/>
  <c r="P47" i="6"/>
  <c r="P46" i="6"/>
  <c r="P45" i="6"/>
  <c r="P44" i="6"/>
  <c r="P43" i="6"/>
  <c r="P42" i="6"/>
  <c r="P41" i="6"/>
  <c r="P40" i="6"/>
  <c r="P39" i="6"/>
  <c r="P38" i="6"/>
  <c r="P37" i="6"/>
  <c r="P36" i="6"/>
  <c r="P35" i="6"/>
  <c r="P34" i="6"/>
  <c r="P33" i="6"/>
  <c r="P32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13" i="6"/>
  <c r="P12" i="6"/>
  <c r="P11" i="6"/>
  <c r="P10" i="6"/>
  <c r="P9" i="6"/>
  <c r="P8" i="6"/>
  <c r="P7" i="6"/>
  <c r="P6" i="6"/>
  <c r="Q5" i="6"/>
  <c r="O5" i="6"/>
  <c r="N5" i="6"/>
  <c r="N3" i="6" s="1"/>
  <c r="M5" i="6"/>
  <c r="L5" i="6"/>
  <c r="K5" i="6"/>
  <c r="J5" i="6"/>
  <c r="I5" i="6"/>
  <c r="H5" i="6"/>
  <c r="G5" i="6"/>
  <c r="F5" i="6"/>
  <c r="E5" i="6"/>
  <c r="D5" i="6"/>
  <c r="C5" i="6"/>
  <c r="P111" i="6" l="1"/>
  <c r="Q112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<sst xmlns="http://schemas.openxmlformats.org/spreadsheetml/2006/main" count="48" uniqueCount="28">
  <si>
    <t>DATE</t>
  </si>
  <si>
    <t xml:space="preserve">NOMS </t>
  </si>
  <si>
    <t>BOST</t>
  </si>
  <si>
    <t>MEDT</t>
  </si>
  <si>
    <t>BIOT</t>
  </si>
  <si>
    <t>VIT</t>
  </si>
  <si>
    <t>STJUD</t>
  </si>
  <si>
    <t>SORIN</t>
  </si>
  <si>
    <t>CHG</t>
  </si>
  <si>
    <t>RVL</t>
  </si>
  <si>
    <t>DDD</t>
  </si>
  <si>
    <t>VVI</t>
  </si>
  <si>
    <t>REG</t>
  </si>
  <si>
    <t>GUID</t>
  </si>
  <si>
    <t>MED</t>
  </si>
  <si>
    <t>REVEAL</t>
  </si>
  <si>
    <t>TOTAL</t>
  </si>
  <si>
    <t>TOTAUX</t>
  </si>
  <si>
    <t xml:space="preserve">OLL </t>
  </si>
  <si>
    <t>IMP / AUTRE</t>
  </si>
  <si>
    <t>PM HM</t>
  </si>
  <si>
    <t>PM LG</t>
  </si>
  <si>
    <t>IMP/AUT</t>
  </si>
  <si>
    <t>PACE - MAKER       2022</t>
  </si>
  <si>
    <t>IMPL</t>
  </si>
  <si>
    <t>cht</t>
  </si>
  <si>
    <t>COTATIONS</t>
  </si>
  <si>
    <t>DIFFERENCE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</si>
</sst>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 * #,##0.00&quot; € &quot;;\-* #,##0.00&quot; € &quot;;\ * \-#&quot; € &quot;;\ @\ "/>
  </numFmts>
  <fonts count="28" x14ac:knownFonts="1">
    <font>
      <sz val="10"/>
      <color rgb="FFFFFFFF"/>
      <name val="Arial"/>
    </font>
    <font>
      <sz val="10"/>
      <name val="Arial"/>
      <family val="2"/>
    </font>
    <font>
      <b/>
      <sz val="14"/>
      <name val="Century Gothic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9"/>
      <color rgb="FF0000FF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10"/>
      <color rgb="FF800000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b/>
      <sz val="10"/>
      <name val="Berlin Sans FB Demi"/>
      <family val="2"/>
    </font>
    <font>
      <b/>
      <sz val="10"/>
      <color rgb="FFFF0000"/>
      <name val="Berlin Sans FB Demi"/>
      <family val="2"/>
    </font>
    <font>
      <b/>
      <sz val="16"/>
      <name val="Comic Sans MS"/>
      <family val="4"/>
    </font>
    <font>
      <b/>
      <sz val="10"/>
      <name val="Century Gothic"/>
      <family val="2"/>
    </font>
    <font>
      <sz val="10"/>
      <color rgb="FF00660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3"/>
      <name val="Century Gothic"/>
      <family val="2"/>
    </font>
    <font>
      <b/>
      <sz val="9"/>
      <color rgb="FF0066CC"/>
      <name val="Arial"/>
      <family val="2"/>
    </font>
    <font>
      <b/>
      <sz val="10"/>
      <color rgb="FFC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FF99CC"/>
        <bgColor rgb="FFFFAA95"/>
      </patternFill>
    </fill>
    <fill>
      <patternFill patternType="solid">
        <fgColor rgb="FF00FF00"/>
        <bgColor rgb="FF33CCCC"/>
      </patternFill>
    </fill>
    <fill>
      <patternFill patternType="solid">
        <fgColor rgb="FFFFFFFF"/>
        <bgColor rgb="FFCCFFFF"/>
      </patternFill>
    </fill>
    <fill>
      <patternFill patternType="solid">
        <fgColor rgb="FFC0C0C0"/>
        <bgColor rgb="FFB3B3B3"/>
      </patternFill>
    </fill>
    <fill>
      <patternFill patternType="solid">
        <fgColor rgb="FFFF0000"/>
        <bgColor rgb="FFFF420E"/>
      </patternFill>
    </fill>
    <fill>
      <patternFill patternType="solid">
        <fgColor rgb="FFFFFF00"/>
        <bgColor rgb="FFFFD320"/>
      </patternFill>
    </fill>
    <fill>
      <patternFill patternType="solid">
        <fgColor rgb="FFFF00FF"/>
        <bgColor rgb="FFFF00FF"/>
      </patternFill>
    </fill>
    <fill>
      <patternFill patternType="solid">
        <fgColor rgb="FFFFCC00"/>
        <bgColor rgb="FFFFD320"/>
      </patternFill>
    </fill>
    <fill>
      <patternFill patternType="solid">
        <fgColor rgb="FF99CCFF"/>
        <bgColor rgb="FF83CAFF"/>
      </patternFill>
    </fill>
    <fill>
      <patternFill patternType="solid">
        <fgColor rgb="FFFF8080"/>
        <bgColor rgb="FFFF99CC"/>
      </patternFill>
    </fill>
    <fill>
      <patternFill patternType="solid">
        <fgColor rgb="FFFFAA95"/>
        <bgColor rgb="FFFF99CC"/>
      </patternFill>
    </fill>
    <fill>
      <patternFill patternType="solid">
        <fgColor rgb="FF800080"/>
        <bgColor rgb="FF800080"/>
      </patternFill>
    </fill>
    <fill>
      <patternFill patternType="solid">
        <fgColor theme="2"/>
        <bgColor rgb="FFCCFFFF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FF99CC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rgb="FFFFD320"/>
      </patternFill>
    </fill>
    <fill>
      <patternFill patternType="solid">
        <fgColor theme="0" tint="-0.14999847407452621"/>
        <bgColor rgb="FFFFD320"/>
      </patternFill>
    </fill>
    <fill>
      <patternFill patternType="solid">
        <fgColor rgb="FFFFFF99"/>
        <bgColor rgb="FFFFD320"/>
      </patternFill>
    </fill>
    <fill>
      <patternFill patternType="solid">
        <fgColor rgb="FFFFFF99"/>
        <bgColor rgb="FFFF99CC"/>
      </patternFill>
    </fill>
    <fill>
      <patternFill patternType="solid">
        <fgColor rgb="FFFFFF99"/>
        <bgColor rgb="FFCCFFFF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42"/>
        <bgColor rgb="FFFFFF99"/>
      </patternFill>
    </fill>
    <fill>
      <patternFill patternType="solid">
        <fgColor theme="8" tint="0.79998168889431442"/>
        <bgColor rgb="FFFF99CC"/>
      </patternFill>
    </fill>
    <fill>
      <patternFill patternType="solid">
        <fgColor rgb="FFCCFFCC"/>
        <bgColor rgb="FFFF99CC"/>
      </patternFill>
    </fill>
    <fill>
      <patternFill patternType="solid">
        <fgColor rgb="FFCCFFCC"/>
        <bgColor rgb="FFFFFF99"/>
      </patternFill>
    </fill>
    <fill>
      <patternFill patternType="solid">
        <fgColor theme="5" tint="0.59996337778862885"/>
        <bgColor rgb="FFCCFFFF"/>
      </patternFill>
    </fill>
    <fill>
      <patternFill patternType="solid">
        <fgColor theme="5" tint="0.5999633777886288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5">
    <xf numFmtId="0" fontId="0" fillId="0" borderId="0"/>
    <xf numFmtId="164" fontId="23" fillId="0" borderId="0" applyBorder="0" applyAlignment="0" applyProtection="0"/>
    <xf numFmtId="0" fontId="23" fillId="0" borderId="0" applyBorder="0" applyAlignment="0" applyProtection="0"/>
    <xf numFmtId="0" fontId="19" fillId="2" borderId="0" applyBorder="0" applyAlignment="0" applyProtection="0"/>
    <xf numFmtId="0" fontId="24" fillId="0" borderId="1">
      <alignment horizontal="center"/>
    </xf>
  </cellStyleXfs>
  <cellXfs count="143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3" fillId="10" borderId="1" xfId="0" applyFont="1" applyFill="1" applyBorder="1" applyAlignment="1" applyProtection="1">
      <alignment horizontal="center"/>
      <protection locked="0"/>
    </xf>
    <xf numFmtId="0" fontId="9" fillId="4" borderId="1" xfId="0" applyFont="1" applyFill="1" applyBorder="1" applyAlignment="1" applyProtection="1">
      <alignment horizontal="center"/>
      <protection locked="0"/>
    </xf>
    <xf numFmtId="0" fontId="3" fillId="5" borderId="1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/>
      <protection locked="0"/>
    </xf>
    <xf numFmtId="0" fontId="5" fillId="7" borderId="2" xfId="0" applyFont="1" applyFill="1" applyBorder="1" applyAlignment="1" applyProtection="1">
      <alignment horizontal="center"/>
      <protection locked="0"/>
    </xf>
    <xf numFmtId="0" fontId="3" fillId="5" borderId="2" xfId="0" applyFont="1" applyFill="1" applyBorder="1" applyAlignment="1" applyProtection="1">
      <alignment horizontal="center"/>
      <protection locked="0"/>
    </xf>
    <xf numFmtId="0" fontId="3" fillId="10" borderId="2" xfId="0" applyFont="1" applyFill="1" applyBorder="1" applyAlignment="1" applyProtection="1">
      <alignment horizontal="center"/>
      <protection locked="0"/>
    </xf>
    <xf numFmtId="0" fontId="0" fillId="0" borderId="1" xfId="0" applyBorder="1" applyProtection="1"/>
    <xf numFmtId="0" fontId="10" fillId="0" borderId="1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9" fillId="4" borderId="1" xfId="0" applyFont="1" applyFill="1" applyBorder="1" applyAlignment="1" applyProtection="1">
      <alignment horizontal="center"/>
    </xf>
    <xf numFmtId="0" fontId="9" fillId="4" borderId="2" xfId="0" applyFon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5" xfId="0" applyFont="1" applyBorder="1"/>
    <xf numFmtId="0" fontId="0" fillId="0" borderId="8" xfId="0" applyBorder="1"/>
    <xf numFmtId="0" fontId="0" fillId="0" borderId="9" xfId="0" applyFont="1" applyBorder="1"/>
    <xf numFmtId="0" fontId="0" fillId="0" borderId="6" xfId="0" applyBorder="1"/>
    <xf numFmtId="0" fontId="0" fillId="0" borderId="3" xfId="0" applyBorder="1"/>
    <xf numFmtId="0" fontId="0" fillId="0" borderId="10" xfId="0" applyBorder="1"/>
    <xf numFmtId="0" fontId="9" fillId="3" borderId="1" xfId="0" applyFont="1" applyFill="1" applyBorder="1" applyAlignment="1" applyProtection="1">
      <alignment horizontal="center"/>
    </xf>
    <xf numFmtId="0" fontId="0" fillId="0" borderId="0" xfId="0" applyProtection="1"/>
    <xf numFmtId="0" fontId="9" fillId="7" borderId="1" xfId="0" applyFont="1" applyFill="1" applyBorder="1" applyAlignment="1" applyProtection="1">
      <alignment horizontal="center"/>
    </xf>
    <xf numFmtId="0" fontId="9" fillId="5" borderId="1" xfId="0" applyFont="1" applyFill="1" applyBorder="1" applyAlignment="1" applyProtection="1">
      <alignment horizontal="center"/>
    </xf>
    <xf numFmtId="0" fontId="11" fillId="3" borderId="0" xfId="0" applyFont="1" applyFill="1" applyBorder="1" applyProtection="1"/>
    <xf numFmtId="0" fontId="0" fillId="3" borderId="0" xfId="0" applyFill="1" applyProtection="1"/>
    <xf numFmtId="2" fontId="0" fillId="4" borderId="1" xfId="0" applyNumberFormat="1" applyFill="1" applyBorder="1" applyProtection="1"/>
    <xf numFmtId="0" fontId="0" fillId="0" borderId="4" xfId="0" applyBorder="1" applyProtection="1"/>
    <xf numFmtId="2" fontId="0" fillId="5" borderId="2" xfId="0" applyNumberFormat="1" applyFill="1" applyBorder="1" applyProtection="1"/>
    <xf numFmtId="2" fontId="0" fillId="5" borderId="1" xfId="0" applyNumberFormat="1" applyFill="1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3" borderId="0" xfId="0" applyFill="1" applyBorder="1" applyProtection="1"/>
    <xf numFmtId="0" fontId="0" fillId="4" borderId="0" xfId="0" applyFill="1" applyProtection="1"/>
    <xf numFmtId="0" fontId="0" fillId="4" borderId="0" xfId="0" applyFill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0" fillId="0" borderId="1" xfId="0" applyBorder="1"/>
    <xf numFmtId="0" fontId="5" fillId="4" borderId="1" xfId="0" applyFont="1" applyFill="1" applyBorder="1" applyAlignment="1" applyProtection="1">
      <alignment horizontal="center"/>
      <protection locked="0"/>
    </xf>
    <xf numFmtId="0" fontId="5" fillId="7" borderId="1" xfId="0" applyFont="1" applyFill="1" applyBorder="1" applyAlignment="1" applyProtection="1">
      <alignment horizontal="center"/>
      <protection locked="0"/>
    </xf>
    <xf numFmtId="0" fontId="13" fillId="0" borderId="1" xfId="0" applyFont="1" applyBorder="1" applyAlignment="1" applyProtection="1">
      <alignment horizontal="center"/>
    </xf>
    <xf numFmtId="0" fontId="13" fillId="0" borderId="1" xfId="0" applyFont="1" applyBorder="1" applyAlignment="1">
      <alignment horizontal="center"/>
    </xf>
    <xf numFmtId="14" fontId="0" fillId="0" borderId="0" xfId="0" applyNumberFormat="1" applyAlignment="1" applyProtection="1">
      <alignment horizontal="center"/>
      <protection locked="0"/>
    </xf>
    <xf numFmtId="14" fontId="7" fillId="0" borderId="2" xfId="0" applyNumberFormat="1" applyFont="1" applyBorder="1" applyAlignment="1" applyProtection="1">
      <alignment horizontal="center"/>
      <protection locked="0"/>
    </xf>
    <xf numFmtId="0" fontId="7" fillId="6" borderId="1" xfId="0" applyFont="1" applyFill="1" applyBorder="1" applyProtection="1">
      <protection locked="0"/>
    </xf>
    <xf numFmtId="0" fontId="7" fillId="6" borderId="1" xfId="0" applyFont="1" applyFill="1" applyBorder="1" applyAlignment="1" applyProtection="1">
      <alignment horizontal="center"/>
      <protection locked="0"/>
    </xf>
    <xf numFmtId="0" fontId="7" fillId="0" borderId="1" xfId="0" applyFont="1" applyBorder="1" applyProtection="1"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/>
    <xf numFmtId="0" fontId="0" fillId="15" borderId="1" xfId="0" applyFill="1" applyBorder="1" applyProtection="1"/>
    <xf numFmtId="0" fontId="14" fillId="11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/>
    </xf>
    <xf numFmtId="2" fontId="6" fillId="14" borderId="1" xfId="0" applyNumberFormat="1" applyFont="1" applyFill="1" applyBorder="1" applyAlignment="1" applyProtection="1">
      <alignment horizontal="center"/>
    </xf>
    <xf numFmtId="0" fontId="10" fillId="0" borderId="1" xfId="0" applyFont="1" applyBorder="1" applyAlignment="1" applyProtection="1">
      <alignment horizontal="center"/>
    </xf>
    <xf numFmtId="0" fontId="22" fillId="14" borderId="1" xfId="0" applyFont="1" applyFill="1" applyBorder="1" applyAlignment="1" applyProtection="1">
      <alignment horizontal="center"/>
    </xf>
    <xf numFmtId="0" fontId="9" fillId="14" borderId="1" xfId="0" applyFont="1" applyFill="1" applyBorder="1" applyAlignment="1" applyProtection="1">
      <alignment horizontal="center"/>
    </xf>
    <xf numFmtId="0" fontId="14" fillId="12" borderId="1" xfId="0" applyFont="1" applyFill="1" applyBorder="1" applyAlignment="1" applyProtection="1">
      <alignment horizontal="center" vertical="center" wrapText="1"/>
    </xf>
    <xf numFmtId="0" fontId="14" fillId="1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6" fillId="8" borderId="1" xfId="0" applyFont="1" applyFill="1" applyBorder="1" applyAlignment="1" applyProtection="1">
      <alignment horizontal="center" vertical="center"/>
    </xf>
    <xf numFmtId="0" fontId="6" fillId="8" borderId="7" xfId="0" applyFont="1" applyFill="1" applyBorder="1" applyAlignment="1" applyProtection="1">
      <alignment horizontal="center" vertical="center"/>
    </xf>
    <xf numFmtId="0" fontId="6" fillId="0" borderId="1" xfId="0" applyFont="1" applyBorder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8" fillId="16" borderId="1" xfId="0" applyFont="1" applyFill="1" applyBorder="1" applyAlignment="1" applyProtection="1">
      <alignment horizontal="center"/>
      <protection locked="0"/>
    </xf>
    <xf numFmtId="0" fontId="8" fillId="17" borderId="1" xfId="0" applyFont="1" applyFill="1" applyBorder="1" applyAlignment="1" applyProtection="1">
      <alignment horizontal="center"/>
      <protection locked="0"/>
    </xf>
    <xf numFmtId="0" fontId="1" fillId="6" borderId="13" xfId="0" applyFont="1" applyFill="1" applyBorder="1" applyAlignment="1" applyProtection="1">
      <alignment horizontal="center"/>
      <protection locked="0"/>
    </xf>
    <xf numFmtId="14" fontId="7" fillId="0" borderId="3" xfId="0" applyNumberFormat="1" applyFont="1" applyBorder="1" applyAlignment="1" applyProtection="1">
      <alignment horizontal="center"/>
      <protection locked="0"/>
    </xf>
    <xf numFmtId="0" fontId="7" fillId="0" borderId="13" xfId="0" applyFont="1" applyBorder="1" applyProtection="1">
      <protection locked="0"/>
    </xf>
    <xf numFmtId="0" fontId="8" fillId="16" borderId="13" xfId="0" applyFont="1" applyFill="1" applyBorder="1" applyAlignment="1" applyProtection="1">
      <alignment horizontal="center"/>
      <protection locked="0"/>
    </xf>
    <xf numFmtId="0" fontId="7" fillId="6" borderId="13" xfId="0" applyFont="1" applyFill="1" applyBorder="1" applyAlignment="1" applyProtection="1">
      <alignment horizontal="center"/>
      <protection locked="0"/>
    </xf>
    <xf numFmtId="0" fontId="6" fillId="18" borderId="12" xfId="0" applyFont="1" applyFill="1" applyBorder="1" applyAlignment="1" applyProtection="1">
      <alignment horizontal="center" vertical="center"/>
    </xf>
    <xf numFmtId="0" fontId="6" fillId="14" borderId="12" xfId="0" applyFont="1" applyFill="1" applyBorder="1" applyAlignment="1" applyProtection="1">
      <alignment horizontal="center" vertical="center"/>
    </xf>
    <xf numFmtId="2" fontId="6" fillId="14" borderId="12" xfId="0" applyNumberFormat="1" applyFont="1" applyFill="1" applyBorder="1" applyAlignment="1" applyProtection="1">
      <alignment horizontal="center" vertical="center"/>
    </xf>
    <xf numFmtId="14" fontId="0" fillId="20" borderId="0" xfId="0" applyNumberFormat="1" applyFill="1" applyAlignment="1" applyProtection="1">
      <alignment horizontal="center"/>
      <protection locked="0"/>
    </xf>
    <xf numFmtId="0" fontId="17" fillId="20" borderId="0" xfId="0" applyFont="1" applyFill="1" applyBorder="1" applyAlignment="1" applyProtection="1">
      <alignment horizontal="center" vertical="center"/>
      <protection locked="0"/>
    </xf>
    <xf numFmtId="0" fontId="2" fillId="20" borderId="0" xfId="0" applyFont="1" applyFill="1" applyBorder="1" applyAlignment="1" applyProtection="1">
      <alignment horizontal="center" vertical="center"/>
      <protection locked="0"/>
    </xf>
    <xf numFmtId="0" fontId="0" fillId="20" borderId="0" xfId="0" applyFill="1" applyProtection="1">
      <protection locked="0"/>
    </xf>
    <xf numFmtId="0" fontId="18" fillId="20" borderId="0" xfId="0" applyFont="1" applyFill="1" applyBorder="1" applyAlignment="1" applyProtection="1">
      <alignment horizontal="center" vertical="center"/>
      <protection locked="0"/>
    </xf>
    <xf numFmtId="2" fontId="15" fillId="6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Border="1"/>
    <xf numFmtId="2" fontId="1" fillId="0" borderId="0" xfId="0" applyNumberFormat="1" applyFont="1" applyBorder="1"/>
    <xf numFmtId="0" fontId="1" fillId="0" borderId="1" xfId="0" applyFont="1" applyBorder="1" applyProtection="1">
      <protection locked="0"/>
    </xf>
    <xf numFmtId="2" fontId="27" fillId="0" borderId="1" xfId="0" applyNumberFormat="1" applyFont="1" applyBorder="1" applyAlignment="1" applyProtection="1">
      <alignment horizontal="center"/>
    </xf>
    <xf numFmtId="14" fontId="8" fillId="0" borderId="2" xfId="0" applyNumberFormat="1" applyFont="1" applyBorder="1" applyAlignment="1" applyProtection="1">
      <alignment horizontal="center"/>
      <protection locked="0"/>
    </xf>
    <xf numFmtId="14" fontId="8" fillId="6" borderId="2" xfId="0" applyNumberFormat="1" applyFont="1" applyFill="1" applyBorder="1" applyAlignment="1" applyProtection="1">
      <alignment horizontal="center"/>
      <protection locked="0"/>
    </xf>
    <xf numFmtId="0" fontId="14" fillId="21" borderId="1" xfId="0" applyFont="1" applyFill="1" applyBorder="1" applyAlignment="1" applyProtection="1">
      <alignment horizontal="center" vertical="center" wrapText="1"/>
    </xf>
    <xf numFmtId="0" fontId="14" fillId="22" borderId="1" xfId="0" applyFont="1" applyFill="1" applyBorder="1" applyAlignment="1" applyProtection="1">
      <alignment horizontal="center" vertical="center" wrapText="1"/>
    </xf>
    <xf numFmtId="0" fontId="4" fillId="23" borderId="1" xfId="0" applyFont="1" applyFill="1" applyBorder="1" applyAlignment="1" applyProtection="1">
      <alignment horizontal="center" vertical="center"/>
    </xf>
    <xf numFmtId="0" fontId="6" fillId="24" borderId="12" xfId="0" applyFont="1" applyFill="1" applyBorder="1" applyAlignment="1" applyProtection="1">
      <alignment horizontal="center" vertical="center"/>
    </xf>
    <xf numFmtId="0" fontId="1" fillId="25" borderId="13" xfId="0" applyFont="1" applyFill="1" applyBorder="1" applyAlignment="1" applyProtection="1">
      <alignment horizontal="center"/>
      <protection locked="0"/>
    </xf>
    <xf numFmtId="0" fontId="1" fillId="25" borderId="1" xfId="0" applyFont="1" applyFill="1" applyBorder="1" applyAlignment="1" applyProtection="1">
      <alignment horizontal="center"/>
      <protection locked="0"/>
    </xf>
    <xf numFmtId="0" fontId="7" fillId="25" borderId="1" xfId="0" applyFont="1" applyFill="1" applyBorder="1" applyAlignment="1" applyProtection="1">
      <alignment horizontal="center"/>
      <protection locked="0"/>
    </xf>
    <xf numFmtId="0" fontId="1" fillId="26" borderId="1" xfId="0" applyFont="1" applyFill="1" applyBorder="1" applyAlignment="1" applyProtection="1">
      <alignment horizontal="center"/>
      <protection locked="0"/>
    </xf>
    <xf numFmtId="0" fontId="9" fillId="24" borderId="1" xfId="0" applyFont="1" applyFill="1" applyBorder="1" applyAlignment="1" applyProtection="1">
      <alignment horizontal="center"/>
    </xf>
    <xf numFmtId="0" fontId="6" fillId="27" borderId="12" xfId="0" applyFont="1" applyFill="1" applyBorder="1" applyAlignment="1" applyProtection="1">
      <alignment horizontal="center" vertical="center"/>
    </xf>
    <xf numFmtId="0" fontId="1" fillId="27" borderId="13" xfId="0" applyFont="1" applyFill="1" applyBorder="1" applyAlignment="1" applyProtection="1">
      <alignment horizontal="center"/>
      <protection locked="0"/>
    </xf>
    <xf numFmtId="0" fontId="1" fillId="27" borderId="1" xfId="0" applyFont="1" applyFill="1" applyBorder="1" applyAlignment="1" applyProtection="1">
      <alignment horizontal="center"/>
      <protection locked="0"/>
    </xf>
    <xf numFmtId="0" fontId="7" fillId="27" borderId="1" xfId="0" applyFont="1" applyFill="1" applyBorder="1" applyAlignment="1" applyProtection="1">
      <alignment horizontal="center"/>
      <protection locked="0"/>
    </xf>
    <xf numFmtId="0" fontId="5" fillId="27" borderId="1" xfId="0" applyFont="1" applyFill="1" applyBorder="1" applyAlignment="1" applyProtection="1">
      <alignment horizontal="center"/>
    </xf>
    <xf numFmtId="0" fontId="9" fillId="27" borderId="1" xfId="0" applyFont="1" applyFill="1" applyBorder="1" applyAlignment="1" applyProtection="1">
      <alignment horizontal="center"/>
    </xf>
    <xf numFmtId="0" fontId="6" fillId="28" borderId="2" xfId="0" applyFont="1" applyFill="1" applyBorder="1" applyAlignment="1" applyProtection="1">
      <alignment horizontal="center" vertical="center"/>
    </xf>
    <xf numFmtId="0" fontId="6" fillId="29" borderId="12" xfId="0" applyFont="1" applyFill="1" applyBorder="1" applyAlignment="1" applyProtection="1">
      <alignment horizontal="center" vertical="center"/>
    </xf>
    <xf numFmtId="1" fontId="1" fillId="28" borderId="13" xfId="0" applyNumberFormat="1" applyFont="1" applyFill="1" applyBorder="1" applyAlignment="1" applyProtection="1">
      <alignment horizontal="center"/>
      <protection locked="0"/>
    </xf>
    <xf numFmtId="1" fontId="1" fillId="28" borderId="1" xfId="0" applyNumberFormat="1" applyFont="1" applyFill="1" applyBorder="1" applyAlignment="1" applyProtection="1">
      <alignment horizontal="center"/>
      <protection locked="0"/>
    </xf>
    <xf numFmtId="1" fontId="7" fillId="28" borderId="1" xfId="0" applyNumberFormat="1" applyFont="1" applyFill="1" applyBorder="1" applyAlignment="1" applyProtection="1">
      <alignment horizontal="center"/>
      <protection locked="0"/>
    </xf>
    <xf numFmtId="0" fontId="9" fillId="29" borderId="1" xfId="0" applyFont="1" applyFill="1" applyBorder="1" applyAlignment="1" applyProtection="1">
      <alignment horizontal="center"/>
    </xf>
    <xf numFmtId="0" fontId="6" fillId="30" borderId="12" xfId="0" applyFont="1" applyFill="1" applyBorder="1" applyAlignment="1" applyProtection="1">
      <alignment horizontal="center" vertical="center"/>
    </xf>
    <xf numFmtId="0" fontId="6" fillId="31" borderId="1" xfId="0" applyFont="1" applyFill="1" applyBorder="1" applyAlignment="1" applyProtection="1">
      <alignment horizontal="center" vertical="center"/>
    </xf>
    <xf numFmtId="1" fontId="1" fillId="31" borderId="13" xfId="0" applyNumberFormat="1" applyFont="1" applyFill="1" applyBorder="1" applyAlignment="1" applyProtection="1">
      <alignment horizontal="center"/>
      <protection locked="0"/>
    </xf>
    <xf numFmtId="1" fontId="7" fillId="31" borderId="1" xfId="0" applyNumberFormat="1" applyFont="1" applyFill="1" applyBorder="1" applyAlignment="1" applyProtection="1">
      <alignment horizontal="center"/>
      <protection locked="0"/>
    </xf>
    <xf numFmtId="1" fontId="1" fillId="31" borderId="1" xfId="0" applyNumberFormat="1" applyFont="1" applyFill="1" applyBorder="1" applyAlignment="1" applyProtection="1">
      <alignment horizontal="center"/>
      <protection locked="0"/>
    </xf>
    <xf numFmtId="0" fontId="9" fillId="30" borderId="1" xfId="0" applyFont="1" applyFill="1" applyBorder="1" applyAlignment="1" applyProtection="1">
      <alignment horizontal="center"/>
    </xf>
    <xf numFmtId="0" fontId="3" fillId="27" borderId="1" xfId="0" applyFont="1" applyFill="1" applyBorder="1" applyAlignment="1" applyProtection="1">
      <alignment horizontal="center" vertical="center"/>
    </xf>
    <xf numFmtId="14" fontId="1" fillId="0" borderId="2" xfId="0" applyNumberFormat="1" applyFont="1" applyBorder="1" applyAlignment="1" applyProtection="1">
      <alignment horizontal="center"/>
      <protection locked="0"/>
    </xf>
    <xf numFmtId="2" fontId="15" fillId="32" borderId="13" xfId="0" applyNumberFormat="1" applyFont="1" applyFill="1" applyBorder="1" applyAlignment="1" applyProtection="1">
      <alignment horizontal="center"/>
      <protection locked="0"/>
    </xf>
    <xf numFmtId="2" fontId="15" fillId="32" borderId="1" xfId="0" applyNumberFormat="1" applyFont="1" applyFill="1" applyBorder="1" applyAlignment="1" applyProtection="1">
      <alignment horizontal="center"/>
      <protection locked="0"/>
    </xf>
    <xf numFmtId="2" fontId="15" fillId="33" borderId="1" xfId="0" applyNumberFormat="1" applyFont="1" applyFill="1" applyBorder="1" applyAlignment="1" applyProtection="1">
      <alignment horizontal="center"/>
      <protection locked="0"/>
    </xf>
    <xf numFmtId="2" fontId="16" fillId="32" borderId="1" xfId="0" applyNumberFormat="1" applyFont="1" applyFill="1" applyBorder="1" applyAlignment="1" applyProtection="1">
      <alignment horizontal="center"/>
      <protection locked="0"/>
    </xf>
    <xf numFmtId="2" fontId="15" fillId="33" borderId="1" xfId="0" applyNumberFormat="1" applyFont="1" applyFill="1" applyBorder="1" applyAlignment="1">
      <alignment horizontal="center"/>
    </xf>
    <xf numFmtId="2" fontId="15" fillId="32" borderId="17" xfId="0" applyNumberFormat="1" applyFont="1" applyFill="1" applyBorder="1" applyAlignment="1" applyProtection="1">
      <alignment horizontal="center"/>
      <protection locked="0"/>
    </xf>
    <xf numFmtId="0" fontId="0" fillId="5" borderId="0" xfId="0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17" fillId="20" borderId="0" xfId="0" applyFont="1" applyFill="1" applyBorder="1" applyAlignment="1" applyProtection="1">
      <alignment horizontal="center" vertical="center"/>
      <protection locked="0"/>
    </xf>
    <xf numFmtId="0" fontId="18" fillId="9" borderId="11" xfId="0" applyFont="1" applyFill="1" applyBorder="1" applyAlignment="1" applyProtection="1">
      <alignment horizontal="center" vertical="center"/>
    </xf>
    <xf numFmtId="14" fontId="3" fillId="0" borderId="2" xfId="0" applyNumberFormat="1" applyFont="1" applyBorder="1" applyAlignment="1" applyProtection="1">
      <alignment horizontal="center" vertical="center"/>
      <protection locked="0"/>
    </xf>
    <xf numFmtId="14" fontId="3" fillId="0" borderId="14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20" fillId="9" borderId="11" xfId="0" applyFont="1" applyFill="1" applyBorder="1" applyAlignment="1" applyProtection="1">
      <alignment horizontal="center"/>
    </xf>
    <xf numFmtId="0" fontId="25" fillId="19" borderId="16" xfId="0" applyFont="1" applyFill="1" applyBorder="1" applyAlignment="1" applyProtection="1">
      <alignment horizontal="center" vertical="center"/>
      <protection locked="0"/>
    </xf>
    <xf numFmtId="2" fontId="20" fillId="14" borderId="15" xfId="3" applyNumberFormat="1" applyFont="1" applyFill="1" applyBorder="1" applyAlignment="1" applyProtection="1">
      <alignment horizontal="center"/>
    </xf>
    <xf numFmtId="2" fontId="21" fillId="0" borderId="13" xfId="3" applyNumberFormat="1" applyFont="1" applyFill="1" applyBorder="1" applyAlignment="1" applyProtection="1">
      <alignment horizontal="center"/>
    </xf>
    <xf numFmtId="2" fontId="21" fillId="0" borderId="1" xfId="3" applyNumberFormat="1" applyFont="1" applyFill="1" applyBorder="1" applyAlignment="1" applyProtection="1">
      <alignment horizontal="center"/>
    </xf>
    <xf numFmtId="2" fontId="21" fillId="0" borderId="17" xfId="3" applyNumberFormat="1" applyFont="1" applyFill="1" applyBorder="1" applyAlignment="1" applyProtection="1">
      <alignment horizontal="center"/>
    </xf>
    <xf numFmtId="2" fontId="24" fillId="0" borderId="1" xfId="4" applyNumberFormat="1" applyProtection="1">
      <alignment horizontal="center"/>
    </xf>
    <xf numFmtId="2" fontId="26" fillId="6" borderId="1" xfId="0" applyNumberFormat="1" applyFont="1" applyFill="1" applyBorder="1" applyAlignment="1" applyProtection="1">
      <alignment horizontal="center"/>
    </xf>
  </cellXfs>
  <cellStyles count="5">
    <cellStyle name="ERREUR" xfId="4" xr:uid="{8EDCE40B-E192-47D1-8CFA-3668C2290240}"/>
    <cellStyle name="Euro" xfId="1" xr:uid="{00000000-0005-0000-0000-000006000000}"/>
    <cellStyle name="Good" xfId="3" xr:uid="{00000000-0005-0000-0000-000008000000}"/>
    <cellStyle name="invisible" xfId="2" xr:uid="{00000000-0005-0000-0000-000007000000}"/>
    <cellStyle name="Normal" xfId="0" builtinId="0"/>
  </cellStyles>
  <dxfs count="4">
    <dxf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808000"/>
      <rgbColor rgb="FF800080"/>
      <rgbColor rgb="FF008080"/>
      <rgbColor rgb="FFC0C0C0"/>
      <rgbColor rgb="FFBF819E"/>
      <rgbColor rgb="FF83CAFF"/>
      <rgbColor rgb="FF993366"/>
      <rgbColor rgb="FFE8F2A1"/>
      <rgbColor rgb="FFCCFFFF"/>
      <rgbColor rgb="FF660066"/>
      <rgbColor rgb="FFFF8080"/>
      <rgbColor rgb="FF0066CC"/>
      <rgbColor rgb="FFB3B3B3"/>
      <rgbColor rgb="FF000080"/>
      <rgbColor rgb="FFFF00FF"/>
      <rgbColor rgb="FFFFD320"/>
      <rgbColor rgb="FF00FFFF"/>
      <rgbColor rgb="FF800080"/>
      <rgbColor rgb="FF7E0021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AA9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4586"/>
      <rgbColor rgb="FF579D1C"/>
      <rgbColor rgb="FF003300"/>
      <rgbColor rgb="FF314004"/>
      <rgbColor rgb="FFFF420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FFCC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CLINIQU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zoomScale="125" zoomScaleNormal="125" workbookViewId="0"/>
  </sheetViews>
  <sheetFormatPr baseColWidth="10" defaultColWidth="11.5546875" defaultRowHeight="13.2" x14ac:dyDescent="0.25"/>
  <cols>
    <col min="1" max="64" width="11" customWidth="1"/>
  </cols>
  <sheetData>
    <row r="1" spans="1:2" ht="13.2" customHeight="1" x14ac:dyDescent="0.25">
      <c r="A1" s="17" t="s">
        <v>8</v>
      </c>
      <c r="B1" s="18">
        <v>118.18</v>
      </c>
    </row>
    <row r="2" spans="1:2" ht="13.2" customHeight="1" x14ac:dyDescent="0.25">
      <c r="A2" s="19" t="s">
        <v>10</v>
      </c>
      <c r="B2" s="20">
        <v>277.98</v>
      </c>
    </row>
    <row r="3" spans="1:2" ht="13.2" customHeight="1" x14ac:dyDescent="0.25">
      <c r="A3" s="19" t="s">
        <v>11</v>
      </c>
      <c r="B3" s="20">
        <v>238.62</v>
      </c>
    </row>
    <row r="4" spans="1:2" ht="13.2" customHeight="1" x14ac:dyDescent="0.25">
      <c r="A4" s="19"/>
      <c r="B4" s="20"/>
    </row>
    <row r="5" spans="1:2" ht="13.2" customHeight="1" x14ac:dyDescent="0.25">
      <c r="A5" s="19"/>
      <c r="B5" s="20"/>
    </row>
    <row r="6" spans="1:2" ht="13.2" customHeight="1" x14ac:dyDescent="0.25">
      <c r="A6" s="19"/>
      <c r="B6" s="20"/>
    </row>
    <row r="7" spans="1:2" ht="13.2" customHeight="1" x14ac:dyDescent="0.25">
      <c r="A7" s="19"/>
      <c r="B7" s="20"/>
    </row>
    <row r="8" spans="1:2" ht="13.2" customHeight="1" x14ac:dyDescent="0.25">
      <c r="A8" s="21"/>
      <c r="B8" s="22"/>
    </row>
  </sheetData>
  <pageMargins left="0.78749999999999998" right="0.78749999999999998" top="0.98402777777777795" bottom="0.9840277777777779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S24"/>
  <sheetViews>
    <sheetView topLeftCell="A4" zoomScale="125" zoomScaleNormal="125" workbookViewId="0"/>
  </sheetViews>
  <sheetFormatPr baseColWidth="10" defaultColWidth="11.5546875" defaultRowHeight="13.2" x14ac:dyDescent="0.25"/>
  <cols>
    <col min="1" max="1" width="0.33203125" customWidth="1"/>
    <col min="2" max="2" width="11" customWidth="1"/>
    <col min="3" max="3" width="16.33203125" customWidth="1"/>
    <col min="4" max="4" width="11" customWidth="1"/>
    <col min="5" max="5" width="8.5546875" customWidth="1"/>
    <col min="6" max="6" width="8.88671875" customWidth="1"/>
    <col min="7" max="7" width="8.6640625" customWidth="1"/>
    <col min="8" max="8" width="9" customWidth="1"/>
    <col min="9" max="12" width="11.44140625" hidden="1" customWidth="1"/>
    <col min="13" max="64" width="11" customWidth="1"/>
  </cols>
  <sheetData>
    <row r="11" spans="3:19" ht="13.95" customHeight="1" x14ac:dyDescent="0.25">
      <c r="C11" s="6"/>
      <c r="D11" s="6"/>
      <c r="E11" s="6"/>
      <c r="F11" s="6"/>
      <c r="G11" s="6"/>
      <c r="H11" s="6"/>
      <c r="I11" s="4"/>
      <c r="J11" s="4"/>
      <c r="K11" s="1"/>
      <c r="L11" s="1"/>
      <c r="M11" s="7"/>
      <c r="N11" s="8"/>
      <c r="O11" s="9"/>
      <c r="P11" s="5"/>
      <c r="Q11" s="3"/>
      <c r="R11" s="10"/>
      <c r="S11" s="10"/>
    </row>
    <row r="12" spans="3:19" ht="13.95" customHeight="1" x14ac:dyDescent="0.25">
      <c r="C12" s="23"/>
      <c r="D12" s="23"/>
      <c r="E12" s="23"/>
      <c r="F12" s="23"/>
      <c r="G12" s="23"/>
      <c r="H12" s="23"/>
      <c r="I12" s="24"/>
      <c r="J12" s="24"/>
      <c r="K12" s="24"/>
      <c r="L12" s="24"/>
      <c r="M12" s="14"/>
      <c r="N12" s="25"/>
      <c r="O12" s="26"/>
      <c r="P12" s="26"/>
      <c r="Q12" s="14"/>
      <c r="R12" s="14"/>
      <c r="S12" s="15"/>
    </row>
    <row r="13" spans="3:19" ht="13.2" customHeight="1" x14ac:dyDescent="0.25">
      <c r="C13" s="27"/>
      <c r="D13" s="27"/>
      <c r="E13" s="27"/>
      <c r="F13" s="28"/>
      <c r="G13" s="28"/>
      <c r="H13" s="28"/>
      <c r="I13" s="24"/>
      <c r="J13" s="24"/>
      <c r="K13" s="24"/>
      <c r="L13" s="13"/>
      <c r="M13" s="29"/>
      <c r="N13" s="30"/>
      <c r="O13" s="31"/>
      <c r="P13" s="32"/>
      <c r="Q13" s="33"/>
      <c r="R13" s="33"/>
      <c r="S13" s="34"/>
    </row>
    <row r="14" spans="3:19" ht="13.2" customHeight="1" x14ac:dyDescent="0.25">
      <c r="C14" s="35"/>
      <c r="D14" s="35"/>
      <c r="E14" s="35"/>
      <c r="F14" s="28"/>
      <c r="G14" s="28"/>
      <c r="H14" s="28"/>
      <c r="I14" s="24"/>
      <c r="J14" s="24"/>
      <c r="K14" s="24"/>
      <c r="L14" s="24"/>
      <c r="M14" s="36"/>
      <c r="N14" s="16"/>
      <c r="O14" s="126"/>
      <c r="P14" s="126"/>
      <c r="Q14" s="127"/>
      <c r="R14" s="127"/>
      <c r="S14" s="127"/>
    </row>
    <row r="15" spans="3:19" ht="15.6" customHeight="1" x14ac:dyDescent="0.3">
      <c r="C15" s="28"/>
      <c r="D15" s="28"/>
      <c r="E15" s="28"/>
      <c r="F15" s="28"/>
      <c r="G15" s="28"/>
      <c r="H15" s="28"/>
      <c r="I15" s="24"/>
      <c r="J15" s="24"/>
      <c r="K15" s="24"/>
      <c r="L15" s="24"/>
      <c r="M15" s="37"/>
      <c r="N15" s="38"/>
      <c r="O15" s="128"/>
      <c r="P15" s="128"/>
      <c r="Q15" s="128"/>
      <c r="R15" s="128"/>
      <c r="S15" s="128"/>
    </row>
    <row r="20" spans="2:17" ht="13.2" customHeight="1" x14ac:dyDescent="0.25"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</row>
    <row r="21" spans="2:17" ht="13.95" customHeight="1" x14ac:dyDescent="0.25">
      <c r="B21" s="39">
        <v>2010</v>
      </c>
      <c r="C21" s="6" t="s">
        <v>13</v>
      </c>
      <c r="D21" s="6" t="s">
        <v>14</v>
      </c>
      <c r="E21" s="6" t="s">
        <v>4</v>
      </c>
      <c r="F21" s="6" t="s">
        <v>5</v>
      </c>
      <c r="G21" s="6" t="s">
        <v>6</v>
      </c>
      <c r="H21" s="6" t="s">
        <v>7</v>
      </c>
      <c r="I21" s="4"/>
      <c r="J21" s="4"/>
      <c r="K21" s="2"/>
      <c r="L21" s="2"/>
      <c r="M21" s="40" t="s">
        <v>8</v>
      </c>
      <c r="N21" s="41" t="s">
        <v>15</v>
      </c>
      <c r="O21" s="5" t="s">
        <v>10</v>
      </c>
      <c r="P21" s="5" t="s">
        <v>11</v>
      </c>
      <c r="Q21" s="5" t="s">
        <v>16</v>
      </c>
    </row>
    <row r="22" spans="2:17" ht="15.6" customHeight="1" x14ac:dyDescent="0.3">
      <c r="B22" s="39"/>
      <c r="C22" s="12">
        <v>14</v>
      </c>
      <c r="D22" s="23">
        <v>20</v>
      </c>
      <c r="E22" s="23">
        <v>2</v>
      </c>
      <c r="F22" s="23">
        <v>0</v>
      </c>
      <c r="G22" s="23">
        <v>2</v>
      </c>
      <c r="H22" s="23">
        <v>3</v>
      </c>
      <c r="I22" s="23"/>
      <c r="J22" s="11"/>
      <c r="K22" s="11"/>
      <c r="L22" s="11"/>
      <c r="M22" s="42">
        <v>24</v>
      </c>
      <c r="N22" s="14">
        <v>2</v>
      </c>
      <c r="O22" s="25">
        <v>27</v>
      </c>
      <c r="P22" s="26">
        <v>13</v>
      </c>
      <c r="Q22" s="26">
        <v>40</v>
      </c>
    </row>
    <row r="23" spans="2:17" ht="15.6" customHeight="1" x14ac:dyDescent="0.3">
      <c r="B23" s="39">
        <v>2009</v>
      </c>
      <c r="C23" s="43">
        <v>7</v>
      </c>
      <c r="D23" s="43">
        <v>8</v>
      </c>
      <c r="E23" s="43">
        <v>1</v>
      </c>
      <c r="F23" s="43">
        <v>0</v>
      </c>
      <c r="G23" s="43">
        <v>1</v>
      </c>
      <c r="H23" s="43">
        <v>2</v>
      </c>
      <c r="I23" s="43"/>
      <c r="J23" s="43"/>
      <c r="K23" s="43"/>
      <c r="L23" s="43"/>
      <c r="M23" s="43">
        <v>5</v>
      </c>
      <c r="N23" s="43">
        <v>4</v>
      </c>
      <c r="O23" s="43">
        <v>15</v>
      </c>
      <c r="P23" s="43">
        <v>4</v>
      </c>
      <c r="Q23" s="43">
        <v>19</v>
      </c>
    </row>
    <row r="24" spans="2:17" ht="13.2" customHeight="1" x14ac:dyDescent="0.25"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</row>
  </sheetData>
  <mergeCells count="3">
    <mergeCell ref="O14:P14"/>
    <mergeCell ref="Q14:S14"/>
    <mergeCell ref="O15:S15"/>
  </mergeCells>
  <pageMargins left="0.78749999999999998" right="0.78749999999999998" top="0.98402777777777795" bottom="0.98402777777777795" header="0.51180555555555496" footer="0.51180555555555496"/>
  <pageSetup paperSize="9" firstPageNumber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BF819E"/>
    <pageSetUpPr fitToPage="1"/>
  </sheetPr>
  <dimension ref="A1:U1048575"/>
  <sheetViews>
    <sheetView tabSelected="1" zoomScale="125" zoomScaleNormal="125" workbookViewId="0">
      <pane ySplit="5" topLeftCell="A56" activePane="bottomLeft" state="frozen"/>
      <selection pane="bottomLeft" activeCell="P5" sqref="P5"/>
    </sheetView>
  </sheetViews>
  <sheetFormatPr baseColWidth="10" defaultColWidth="11.5546875" defaultRowHeight="13.2" x14ac:dyDescent="0.25"/>
  <cols>
    <col min="1" max="1" width="10.44140625" bestFit="1" customWidth="1"/>
    <col min="2" max="2" width="27.44140625" customWidth="1"/>
    <col min="3" max="3" width="3.88671875" customWidth="1"/>
    <col min="4" max="4" width="5.33203125" customWidth="1"/>
    <col min="5" max="5" width="5.109375" customWidth="1"/>
    <col min="6" max="6" width="4.88671875" customWidth="1"/>
    <col min="7" max="7" width="5.5546875" customWidth="1"/>
    <col min="8" max="8" width="6.33203125" customWidth="1"/>
    <col min="9" max="9" width="4.88671875" customWidth="1"/>
    <col min="10" max="10" width="6.33203125" customWidth="1"/>
    <col min="11" max="11" width="6.109375" customWidth="1"/>
    <col min="12" max="12" width="4.5546875" customWidth="1"/>
    <col min="13" max="13" width="4" customWidth="1"/>
    <col min="14" max="14" width="5" customWidth="1"/>
    <col min="15" max="15" width="4.33203125" customWidth="1"/>
    <col min="16" max="16" width="12.109375" customWidth="1"/>
    <col min="17" max="17" width="10.6640625" customWidth="1"/>
    <col min="18" max="57" width="11" customWidth="1"/>
  </cols>
  <sheetData>
    <row r="1" spans="1:21" ht="27.75" customHeight="1" x14ac:dyDescent="0.25">
      <c r="A1" s="129" t="s">
        <v>23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</row>
    <row r="2" spans="1:21" ht="22.35" customHeight="1" x14ac:dyDescent="0.25">
      <c r="A2" s="79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1"/>
      <c r="N2" s="136" t="s">
        <v>24</v>
      </c>
      <c r="O2" s="136"/>
      <c r="P2" s="81"/>
      <c r="Q2" s="81"/>
    </row>
    <row r="3" spans="1:21" ht="17.399999999999999" customHeight="1" x14ac:dyDescent="0.25">
      <c r="A3" s="79"/>
      <c r="B3" s="81"/>
      <c r="C3" s="82"/>
      <c r="D3" s="82"/>
      <c r="E3" s="82"/>
      <c r="F3" s="82"/>
      <c r="G3" s="81"/>
      <c r="H3" s="81"/>
      <c r="I3" s="81"/>
      <c r="J3" s="81"/>
      <c r="K3" s="81"/>
      <c r="L3" s="83"/>
      <c r="M3" s="81"/>
      <c r="N3" s="130">
        <f>N5+O5</f>
        <v>56</v>
      </c>
      <c r="O3" s="130"/>
      <c r="P3" s="81"/>
      <c r="Q3" s="81"/>
    </row>
    <row r="4" spans="1:21" ht="25.95" customHeight="1" x14ac:dyDescent="0.25">
      <c r="A4" s="131" t="s">
        <v>0</v>
      </c>
      <c r="B4" s="133" t="s">
        <v>1</v>
      </c>
      <c r="C4" s="91" t="s">
        <v>18</v>
      </c>
      <c r="D4" s="92" t="s">
        <v>19</v>
      </c>
      <c r="E4" s="61" t="s">
        <v>20</v>
      </c>
      <c r="F4" s="62" t="s">
        <v>21</v>
      </c>
      <c r="G4" s="63" t="s">
        <v>2</v>
      </c>
      <c r="H4" s="63" t="s">
        <v>3</v>
      </c>
      <c r="I4" s="63" t="s">
        <v>4</v>
      </c>
      <c r="J4" s="63" t="s">
        <v>6</v>
      </c>
      <c r="K4" s="64" t="s">
        <v>7</v>
      </c>
      <c r="L4" s="93" t="s">
        <v>25</v>
      </c>
      <c r="M4" s="118" t="s">
        <v>9</v>
      </c>
      <c r="N4" s="113" t="s">
        <v>10</v>
      </c>
      <c r="O4" s="106" t="s">
        <v>11</v>
      </c>
      <c r="P4" s="65" t="s">
        <v>26</v>
      </c>
      <c r="Q4" s="66" t="s">
        <v>12</v>
      </c>
    </row>
    <row r="5" spans="1:21" ht="14.7" customHeight="1" thickBot="1" x14ac:dyDescent="0.3">
      <c r="A5" s="132"/>
      <c r="B5" s="134"/>
      <c r="C5" s="76">
        <f t="shared" ref="C5:O5" si="0">SUM(C6:C110)</f>
        <v>1</v>
      </c>
      <c r="D5" s="77">
        <f t="shared" si="0"/>
        <v>1</v>
      </c>
      <c r="E5" s="77">
        <f t="shared" si="0"/>
        <v>0</v>
      </c>
      <c r="F5" s="77">
        <f t="shared" si="0"/>
        <v>14</v>
      </c>
      <c r="G5" s="77">
        <f t="shared" si="0"/>
        <v>7</v>
      </c>
      <c r="H5" s="77">
        <f t="shared" si="0"/>
        <v>30</v>
      </c>
      <c r="I5" s="77">
        <f t="shared" si="0"/>
        <v>3</v>
      </c>
      <c r="J5" s="77">
        <f t="shared" si="0"/>
        <v>12</v>
      </c>
      <c r="K5" s="77">
        <f t="shared" si="0"/>
        <v>2</v>
      </c>
      <c r="L5" s="94">
        <f t="shared" si="0"/>
        <v>27</v>
      </c>
      <c r="M5" s="100">
        <f t="shared" si="0"/>
        <v>9</v>
      </c>
      <c r="N5" s="112">
        <f t="shared" si="0"/>
        <v>52</v>
      </c>
      <c r="O5" s="107">
        <f t="shared" si="0"/>
        <v>4</v>
      </c>
      <c r="P5" s="137">
        <f>P6+P7+P8+P9+P10+P11+P12+P13+P14+P15+P16+P17+P18+P19+P20+P21+P22+P23+P24+P25+P26+P27+P28+P29+P30+P31+P32+P33+P34+P35+P36+P37+P38+P39+P40+P41+P42+P43+P44+P45+P46+P47+P48+P49+P50+P51+P52+P53+P54+P55+P56+P57+P58+P59+P60+P61+P62+P63+P64+P65+P66+P67+P68+P69+P70+P71+P72+P73</f>
        <v>12159.569999999994</v>
      </c>
      <c r="Q5" s="78">
        <f>SUM(Q6:Q110)</f>
        <v>6187.9099999999962</v>
      </c>
    </row>
    <row r="6" spans="1:21" ht="13.2" customHeight="1" x14ac:dyDescent="0.25">
      <c r="A6" s="72">
        <v>44566</v>
      </c>
      <c r="B6" s="73"/>
      <c r="C6" s="74"/>
      <c r="D6" s="75"/>
      <c r="E6" s="71"/>
      <c r="F6" s="71">
        <v>1</v>
      </c>
      <c r="G6" s="71">
        <v>1</v>
      </c>
      <c r="H6" s="71"/>
      <c r="I6" s="71"/>
      <c r="J6" s="71"/>
      <c r="K6" s="71"/>
      <c r="L6" s="95"/>
      <c r="M6" s="101"/>
      <c r="N6" s="114"/>
      <c r="O6" s="108">
        <v>1</v>
      </c>
      <c r="P6" s="138" t="str">
        <f t="shared" ref="P6:P37" si="1">_xlfn.IFS(L6=1,"118,18",M6=1,"56,53",N6=1,"277,98",O6=1,"238,62")</f>
        <v>238,62</v>
      </c>
      <c r="Q6" s="120">
        <v>238.62</v>
      </c>
      <c r="R6">
        <v>1</v>
      </c>
      <c r="T6" s="84"/>
      <c r="U6" s="85"/>
    </row>
    <row r="7" spans="1:21" ht="13.2" customHeight="1" x14ac:dyDescent="0.25">
      <c r="A7" s="45"/>
      <c r="B7" s="48"/>
      <c r="C7" s="69"/>
      <c r="D7" s="47"/>
      <c r="E7" s="49"/>
      <c r="F7" s="49"/>
      <c r="G7" s="49"/>
      <c r="H7" s="49"/>
      <c r="I7" s="49"/>
      <c r="J7" s="49"/>
      <c r="K7" s="49">
        <v>1</v>
      </c>
      <c r="L7" s="96">
        <v>1</v>
      </c>
      <c r="M7" s="102"/>
      <c r="N7" s="115">
        <v>1</v>
      </c>
      <c r="O7" s="109"/>
      <c r="P7" s="139" t="str">
        <f t="shared" si="1"/>
        <v>118,18</v>
      </c>
      <c r="Q7" s="121">
        <v>277.98</v>
      </c>
      <c r="T7" s="84"/>
      <c r="U7" s="85"/>
    </row>
    <row r="8" spans="1:21" ht="13.2" customHeight="1" x14ac:dyDescent="0.25">
      <c r="A8" s="45"/>
      <c r="B8" s="48"/>
      <c r="C8" s="69"/>
      <c r="D8" s="47"/>
      <c r="E8" s="49"/>
      <c r="F8" s="49">
        <v>1</v>
      </c>
      <c r="G8" s="49"/>
      <c r="H8" s="49"/>
      <c r="I8" s="49"/>
      <c r="J8" s="49"/>
      <c r="K8" s="49"/>
      <c r="L8" s="96"/>
      <c r="M8" s="102">
        <v>1</v>
      </c>
      <c r="N8" s="115"/>
      <c r="O8" s="109"/>
      <c r="P8" s="139" t="str">
        <f t="shared" si="1"/>
        <v>56,53</v>
      </c>
      <c r="Q8" s="121">
        <v>56.53</v>
      </c>
      <c r="T8" s="84"/>
      <c r="U8" s="85"/>
    </row>
    <row r="9" spans="1:21" ht="13.2" customHeight="1" x14ac:dyDescent="0.25">
      <c r="A9" s="45">
        <v>44573</v>
      </c>
      <c r="B9" s="48"/>
      <c r="C9" s="69"/>
      <c r="D9" s="47"/>
      <c r="E9" s="49"/>
      <c r="F9" s="49"/>
      <c r="G9" s="49"/>
      <c r="H9" s="49">
        <v>1</v>
      </c>
      <c r="I9" s="49"/>
      <c r="J9" s="49"/>
      <c r="K9" s="49"/>
      <c r="L9" s="96">
        <v>1</v>
      </c>
      <c r="M9" s="102"/>
      <c r="N9" s="116">
        <v>1</v>
      </c>
      <c r="O9" s="109"/>
      <c r="P9" s="139" t="str">
        <f t="shared" si="1"/>
        <v>118,18</v>
      </c>
      <c r="Q9" s="121">
        <v>118.18</v>
      </c>
      <c r="T9" s="84"/>
      <c r="U9" s="85"/>
    </row>
    <row r="10" spans="1:21" ht="13.2" customHeight="1" x14ac:dyDescent="0.25">
      <c r="A10" s="45"/>
      <c r="B10" s="46"/>
      <c r="C10" s="69"/>
      <c r="D10" s="47"/>
      <c r="E10" s="49"/>
      <c r="F10" s="49"/>
      <c r="G10" s="49">
        <v>1</v>
      </c>
      <c r="H10" s="49"/>
      <c r="I10" s="49"/>
      <c r="J10" s="49"/>
      <c r="K10" s="49"/>
      <c r="L10" s="96">
        <v>1</v>
      </c>
      <c r="M10" s="102"/>
      <c r="N10" s="116">
        <v>1</v>
      </c>
      <c r="O10" s="109"/>
      <c r="P10" s="139" t="str">
        <f t="shared" si="1"/>
        <v>118,18</v>
      </c>
      <c r="Q10" s="121">
        <v>118.18</v>
      </c>
      <c r="T10" s="84"/>
      <c r="U10" s="85"/>
    </row>
    <row r="11" spans="1:21" ht="13.2" customHeight="1" x14ac:dyDescent="0.25">
      <c r="A11" s="45"/>
      <c r="B11" s="50"/>
      <c r="C11" s="69"/>
      <c r="D11" s="47"/>
      <c r="E11" s="49"/>
      <c r="F11" s="49">
        <v>1</v>
      </c>
      <c r="G11" s="49"/>
      <c r="H11" s="49"/>
      <c r="I11" s="49"/>
      <c r="J11" s="49"/>
      <c r="K11" s="49"/>
      <c r="L11" s="96"/>
      <c r="M11" s="102">
        <v>1</v>
      </c>
      <c r="N11" s="116"/>
      <c r="O11" s="109"/>
      <c r="P11" s="139" t="str">
        <f t="shared" si="1"/>
        <v>56,53</v>
      </c>
      <c r="Q11" s="121">
        <v>56.53</v>
      </c>
      <c r="T11" s="84"/>
      <c r="U11" s="85"/>
    </row>
    <row r="12" spans="1:21" ht="13.2" customHeight="1" x14ac:dyDescent="0.25">
      <c r="A12" s="45"/>
      <c r="B12" s="46"/>
      <c r="C12" s="69"/>
      <c r="D12" s="47"/>
      <c r="E12" s="49"/>
      <c r="F12" s="49">
        <v>1</v>
      </c>
      <c r="G12" s="49"/>
      <c r="H12" s="49">
        <v>1</v>
      </c>
      <c r="I12" s="49"/>
      <c r="J12" s="49"/>
      <c r="K12" s="49"/>
      <c r="L12" s="96"/>
      <c r="M12" s="102"/>
      <c r="N12" s="116">
        <v>1</v>
      </c>
      <c r="O12" s="109"/>
      <c r="P12" s="139" t="str">
        <f t="shared" si="1"/>
        <v>277,98</v>
      </c>
      <c r="Q12" s="121">
        <v>138.99</v>
      </c>
      <c r="T12" s="84"/>
      <c r="U12" s="85"/>
    </row>
    <row r="13" spans="1:21" ht="13.2" customHeight="1" x14ac:dyDescent="0.25">
      <c r="A13" s="45">
        <v>44580</v>
      </c>
      <c r="B13" s="46"/>
      <c r="C13" s="69"/>
      <c r="D13" s="47"/>
      <c r="E13" s="49"/>
      <c r="F13" s="49"/>
      <c r="G13" s="49"/>
      <c r="H13" s="49">
        <v>1</v>
      </c>
      <c r="I13" s="49"/>
      <c r="J13" s="49"/>
      <c r="K13" s="49"/>
      <c r="L13" s="96"/>
      <c r="M13" s="102"/>
      <c r="N13" s="116">
        <v>1</v>
      </c>
      <c r="O13" s="109"/>
      <c r="P13" s="139" t="str">
        <f t="shared" si="1"/>
        <v>277,98</v>
      </c>
      <c r="Q13" s="121">
        <v>277.98</v>
      </c>
      <c r="T13" s="84"/>
      <c r="U13" s="85"/>
    </row>
    <row r="14" spans="1:21" ht="13.2" customHeight="1" x14ac:dyDescent="0.25">
      <c r="A14" s="45"/>
      <c r="B14" s="46"/>
      <c r="C14" s="69"/>
      <c r="D14" s="47"/>
      <c r="E14" s="49"/>
      <c r="F14" s="49"/>
      <c r="G14" s="49"/>
      <c r="H14" s="49"/>
      <c r="I14" s="49"/>
      <c r="J14" s="49">
        <v>1</v>
      </c>
      <c r="K14" s="49"/>
      <c r="L14" s="96"/>
      <c r="M14" s="102"/>
      <c r="N14" s="116">
        <v>1</v>
      </c>
      <c r="O14" s="109"/>
      <c r="P14" s="139" t="str">
        <f t="shared" si="1"/>
        <v>277,98</v>
      </c>
      <c r="Q14" s="121">
        <v>118.18</v>
      </c>
      <c r="T14" s="84"/>
      <c r="U14" s="85"/>
    </row>
    <row r="15" spans="1:21" ht="13.2" customHeight="1" x14ac:dyDescent="0.25">
      <c r="A15" s="45">
        <v>44587</v>
      </c>
      <c r="B15" s="46"/>
      <c r="C15" s="69"/>
      <c r="D15" s="47"/>
      <c r="E15" s="49"/>
      <c r="F15" s="49"/>
      <c r="G15" s="49"/>
      <c r="H15" s="49">
        <v>1</v>
      </c>
      <c r="I15" s="49"/>
      <c r="J15" s="49"/>
      <c r="K15" s="49"/>
      <c r="L15" s="96">
        <v>1</v>
      </c>
      <c r="M15" s="102"/>
      <c r="N15" s="116">
        <v>1</v>
      </c>
      <c r="O15" s="109"/>
      <c r="P15" s="139" t="str">
        <f t="shared" si="1"/>
        <v>118,18</v>
      </c>
      <c r="Q15" s="121">
        <v>118.18</v>
      </c>
      <c r="T15" s="84"/>
      <c r="U15" s="85"/>
    </row>
    <row r="16" spans="1:21" ht="13.2" customHeight="1" x14ac:dyDescent="0.25">
      <c r="A16" s="45"/>
      <c r="B16" s="46"/>
      <c r="C16" s="69"/>
      <c r="D16" s="47"/>
      <c r="E16" s="49"/>
      <c r="F16" s="71"/>
      <c r="G16" s="49"/>
      <c r="H16" s="49"/>
      <c r="I16" s="49"/>
      <c r="J16" s="49">
        <v>1</v>
      </c>
      <c r="K16" s="49"/>
      <c r="L16" s="96"/>
      <c r="M16" s="102"/>
      <c r="N16" s="116">
        <v>1</v>
      </c>
      <c r="O16" s="109"/>
      <c r="P16" s="139" t="str">
        <f t="shared" si="1"/>
        <v>277,98</v>
      </c>
      <c r="Q16" s="121">
        <v>277.98</v>
      </c>
      <c r="T16" s="84"/>
      <c r="U16" s="85"/>
    </row>
    <row r="17" spans="1:21" ht="13.2" customHeight="1" x14ac:dyDescent="0.25">
      <c r="A17" s="45"/>
      <c r="B17" s="46"/>
      <c r="C17" s="69"/>
      <c r="D17" s="47"/>
      <c r="E17" s="49"/>
      <c r="F17" s="49"/>
      <c r="G17" s="49"/>
      <c r="H17" s="49"/>
      <c r="I17" s="49"/>
      <c r="J17" s="49"/>
      <c r="K17" s="49">
        <v>1</v>
      </c>
      <c r="L17" s="96">
        <v>1</v>
      </c>
      <c r="M17" s="102"/>
      <c r="N17" s="116">
        <v>1</v>
      </c>
      <c r="O17" s="109"/>
      <c r="P17" s="139" t="str">
        <f t="shared" si="1"/>
        <v>118,18</v>
      </c>
      <c r="Q17" s="121">
        <v>118.18</v>
      </c>
      <c r="T17" s="84"/>
      <c r="U17" s="85"/>
    </row>
    <row r="18" spans="1:21" ht="13.2" customHeight="1" x14ac:dyDescent="0.25">
      <c r="A18" s="45">
        <v>44594</v>
      </c>
      <c r="B18" s="46"/>
      <c r="C18" s="69"/>
      <c r="D18" s="47"/>
      <c r="E18" s="49"/>
      <c r="F18" s="49"/>
      <c r="G18" s="49"/>
      <c r="H18" s="49"/>
      <c r="I18" s="49">
        <v>1</v>
      </c>
      <c r="J18" s="49"/>
      <c r="K18" s="49"/>
      <c r="L18" s="96"/>
      <c r="M18" s="102"/>
      <c r="N18" s="116">
        <v>1</v>
      </c>
      <c r="O18" s="109"/>
      <c r="P18" s="139" t="str">
        <f t="shared" si="1"/>
        <v>277,98</v>
      </c>
      <c r="Q18" s="121">
        <v>277.98</v>
      </c>
      <c r="T18" s="84"/>
      <c r="U18" s="85"/>
    </row>
    <row r="19" spans="1:21" ht="13.2" customHeight="1" x14ac:dyDescent="0.25">
      <c r="A19" s="45"/>
      <c r="B19" s="46"/>
      <c r="C19" s="69"/>
      <c r="D19" s="47"/>
      <c r="E19" s="49"/>
      <c r="F19" s="49"/>
      <c r="G19" s="47"/>
      <c r="H19" s="47"/>
      <c r="I19" s="47">
        <v>1</v>
      </c>
      <c r="J19" s="47"/>
      <c r="K19" s="47"/>
      <c r="L19" s="97"/>
      <c r="M19" s="103"/>
      <c r="N19" s="115">
        <v>1</v>
      </c>
      <c r="O19" s="110"/>
      <c r="P19" s="139" t="str">
        <f t="shared" si="1"/>
        <v>277,98</v>
      </c>
      <c r="Q19" s="121">
        <v>277.98</v>
      </c>
      <c r="T19" s="84"/>
      <c r="U19" s="85"/>
    </row>
    <row r="20" spans="1:21" ht="13.2" customHeight="1" x14ac:dyDescent="0.25">
      <c r="A20" s="45"/>
      <c r="B20" s="48"/>
      <c r="C20" s="69"/>
      <c r="D20" s="47"/>
      <c r="E20" s="49"/>
      <c r="F20" s="49"/>
      <c r="G20" s="49"/>
      <c r="H20" s="49"/>
      <c r="I20" s="49"/>
      <c r="J20" s="49"/>
      <c r="K20" s="49"/>
      <c r="L20" s="96"/>
      <c r="M20" s="102">
        <v>1</v>
      </c>
      <c r="N20" s="116"/>
      <c r="O20" s="109"/>
      <c r="P20" s="139" t="str">
        <f t="shared" si="1"/>
        <v>56,53</v>
      </c>
      <c r="Q20" s="121">
        <v>56.53</v>
      </c>
      <c r="T20" s="84"/>
      <c r="U20" s="85"/>
    </row>
    <row r="21" spans="1:21" ht="13.2" customHeight="1" x14ac:dyDescent="0.25">
      <c r="A21" s="45"/>
      <c r="B21" s="48"/>
      <c r="C21" s="69"/>
      <c r="D21" s="47"/>
      <c r="E21" s="49"/>
      <c r="F21" s="49"/>
      <c r="G21" s="49">
        <v>1</v>
      </c>
      <c r="H21" s="49"/>
      <c r="I21" s="49"/>
      <c r="J21" s="49"/>
      <c r="K21" s="49"/>
      <c r="L21" s="96">
        <v>1</v>
      </c>
      <c r="M21" s="102"/>
      <c r="N21" s="116">
        <v>1</v>
      </c>
      <c r="O21" s="109"/>
      <c r="P21" s="139" t="str">
        <f t="shared" si="1"/>
        <v>118,18</v>
      </c>
      <c r="Q21" s="121">
        <v>118.18</v>
      </c>
      <c r="T21" s="84"/>
      <c r="U21" s="85"/>
    </row>
    <row r="22" spans="1:21" ht="13.2" customHeight="1" x14ac:dyDescent="0.25">
      <c r="A22" s="45">
        <v>44608</v>
      </c>
      <c r="B22" s="48"/>
      <c r="C22" s="69"/>
      <c r="D22" s="47"/>
      <c r="E22" s="49"/>
      <c r="F22" s="49"/>
      <c r="G22" s="49"/>
      <c r="H22" s="49">
        <v>1</v>
      </c>
      <c r="I22" s="49"/>
      <c r="J22" s="49"/>
      <c r="K22" s="49"/>
      <c r="L22" s="96">
        <v>1</v>
      </c>
      <c r="M22" s="102"/>
      <c r="N22" s="116">
        <v>1</v>
      </c>
      <c r="O22" s="109"/>
      <c r="P22" s="139" t="str">
        <f t="shared" si="1"/>
        <v>118,18</v>
      </c>
      <c r="Q22" s="121">
        <v>118.18</v>
      </c>
      <c r="T22" s="84"/>
      <c r="U22" s="85"/>
    </row>
    <row r="23" spans="1:21" ht="13.2" customHeight="1" x14ac:dyDescent="0.25">
      <c r="A23" s="45"/>
      <c r="B23" s="48"/>
      <c r="C23" s="69"/>
      <c r="D23" s="47"/>
      <c r="E23" s="49"/>
      <c r="F23" s="49"/>
      <c r="G23" s="49"/>
      <c r="H23" s="49">
        <v>1</v>
      </c>
      <c r="I23" s="49"/>
      <c r="J23" s="49"/>
      <c r="K23" s="49"/>
      <c r="L23" s="96">
        <v>1</v>
      </c>
      <c r="M23" s="102"/>
      <c r="N23" s="116">
        <v>1</v>
      </c>
      <c r="O23" s="109"/>
      <c r="P23" s="139" t="str">
        <f t="shared" si="1"/>
        <v>118,18</v>
      </c>
      <c r="Q23" s="121">
        <v>118.18</v>
      </c>
      <c r="T23" s="84"/>
      <c r="U23" s="85"/>
    </row>
    <row r="24" spans="1:21" ht="13.2" customHeight="1" x14ac:dyDescent="0.25">
      <c r="A24" s="45"/>
      <c r="B24" s="48"/>
      <c r="C24" s="69"/>
      <c r="D24" s="47"/>
      <c r="E24" s="49"/>
      <c r="F24" s="49"/>
      <c r="G24" s="49"/>
      <c r="H24" s="49">
        <v>1</v>
      </c>
      <c r="I24" s="49"/>
      <c r="J24" s="49"/>
      <c r="K24" s="49"/>
      <c r="L24" s="96">
        <v>1</v>
      </c>
      <c r="M24" s="102"/>
      <c r="N24" s="116">
        <v>1</v>
      </c>
      <c r="O24" s="109"/>
      <c r="P24" s="139" t="str">
        <f t="shared" si="1"/>
        <v>118,18</v>
      </c>
      <c r="Q24" s="121">
        <v>118.18</v>
      </c>
      <c r="T24" s="84"/>
      <c r="U24" s="85"/>
    </row>
    <row r="25" spans="1:21" ht="13.2" customHeight="1" x14ac:dyDescent="0.25">
      <c r="A25" s="45"/>
      <c r="B25" s="48"/>
      <c r="C25" s="69"/>
      <c r="D25" s="47"/>
      <c r="E25" s="49"/>
      <c r="F25" s="49"/>
      <c r="G25" s="49"/>
      <c r="H25" s="49">
        <v>1</v>
      </c>
      <c r="I25" s="49"/>
      <c r="J25" s="49"/>
      <c r="K25" s="49"/>
      <c r="L25" s="96">
        <v>1</v>
      </c>
      <c r="M25" s="102"/>
      <c r="N25" s="116">
        <v>1</v>
      </c>
      <c r="O25" s="109"/>
      <c r="P25" s="139" t="str">
        <f t="shared" si="1"/>
        <v>118,18</v>
      </c>
      <c r="Q25" s="121">
        <v>118.18</v>
      </c>
      <c r="T25" s="84"/>
      <c r="U25" s="85"/>
    </row>
    <row r="26" spans="1:21" ht="13.2" customHeight="1" x14ac:dyDescent="0.25">
      <c r="A26" s="45">
        <v>44636</v>
      </c>
      <c r="B26" s="48"/>
      <c r="C26" s="69"/>
      <c r="D26" s="47"/>
      <c r="E26" s="49"/>
      <c r="F26" s="49"/>
      <c r="G26" s="49"/>
      <c r="H26" s="49">
        <v>1</v>
      </c>
      <c r="I26" s="49"/>
      <c r="J26" s="49"/>
      <c r="K26" s="49"/>
      <c r="L26" s="96">
        <v>1</v>
      </c>
      <c r="M26" s="102"/>
      <c r="N26" s="116">
        <v>1</v>
      </c>
      <c r="O26" s="109"/>
      <c r="P26" s="139" t="str">
        <f t="shared" si="1"/>
        <v>118,18</v>
      </c>
      <c r="Q26" s="121">
        <v>118.18</v>
      </c>
      <c r="T26" s="84"/>
      <c r="U26" s="85"/>
    </row>
    <row r="27" spans="1:21" ht="13.2" customHeight="1" x14ac:dyDescent="0.25">
      <c r="A27" s="45"/>
      <c r="B27" s="48"/>
      <c r="C27" s="69"/>
      <c r="D27" s="47"/>
      <c r="E27" s="49"/>
      <c r="F27" s="49"/>
      <c r="G27" s="49">
        <v>1</v>
      </c>
      <c r="H27" s="49"/>
      <c r="I27" s="49"/>
      <c r="J27" s="49"/>
      <c r="K27" s="49"/>
      <c r="L27" s="96">
        <v>1</v>
      </c>
      <c r="M27" s="102"/>
      <c r="N27" s="116">
        <v>1</v>
      </c>
      <c r="O27" s="109"/>
      <c r="P27" s="139" t="str">
        <f t="shared" si="1"/>
        <v>118,18</v>
      </c>
      <c r="Q27" s="121">
        <v>118.18</v>
      </c>
      <c r="T27" s="86"/>
      <c r="U27" s="85"/>
    </row>
    <row r="28" spans="1:21" ht="13.2" customHeight="1" x14ac:dyDescent="0.25">
      <c r="A28" s="45"/>
      <c r="B28" s="48"/>
      <c r="C28" s="69"/>
      <c r="D28" s="47"/>
      <c r="E28" s="49"/>
      <c r="F28" s="49"/>
      <c r="G28" s="49"/>
      <c r="H28" s="49">
        <v>1</v>
      </c>
      <c r="I28" s="49"/>
      <c r="J28" s="49"/>
      <c r="K28" s="49"/>
      <c r="L28" s="96">
        <v>1</v>
      </c>
      <c r="M28" s="102"/>
      <c r="N28" s="116">
        <v>1</v>
      </c>
      <c r="O28" s="109"/>
      <c r="P28" s="139" t="str">
        <f t="shared" si="1"/>
        <v>118,18</v>
      </c>
      <c r="Q28" s="122">
        <v>118.18</v>
      </c>
    </row>
    <row r="29" spans="1:21" ht="13.2" customHeight="1" x14ac:dyDescent="0.25">
      <c r="A29" s="45"/>
      <c r="B29" s="48"/>
      <c r="C29" s="69"/>
      <c r="D29" s="47"/>
      <c r="E29" s="49"/>
      <c r="F29" s="49"/>
      <c r="G29" s="49"/>
      <c r="H29" s="49">
        <v>1</v>
      </c>
      <c r="I29" s="49"/>
      <c r="J29" s="49"/>
      <c r="K29" s="49"/>
      <c r="L29" s="96">
        <v>1</v>
      </c>
      <c r="M29" s="102"/>
      <c r="N29" s="116">
        <v>1</v>
      </c>
      <c r="O29" s="109"/>
      <c r="P29" s="139" t="str">
        <f t="shared" si="1"/>
        <v>118,18</v>
      </c>
      <c r="Q29" s="121">
        <v>118.18</v>
      </c>
    </row>
    <row r="30" spans="1:21" ht="13.2" customHeight="1" x14ac:dyDescent="0.25">
      <c r="A30" s="45"/>
      <c r="B30" s="48"/>
      <c r="C30" s="69"/>
      <c r="D30" s="47"/>
      <c r="E30" s="49"/>
      <c r="F30" s="49"/>
      <c r="G30" s="49">
        <v>1</v>
      </c>
      <c r="H30" s="49"/>
      <c r="I30" s="49"/>
      <c r="J30" s="49"/>
      <c r="K30" s="49"/>
      <c r="L30" s="96"/>
      <c r="M30" s="102"/>
      <c r="N30" s="116">
        <v>1</v>
      </c>
      <c r="O30" s="109"/>
      <c r="P30" s="139" t="str">
        <f t="shared" si="1"/>
        <v>277,98</v>
      </c>
      <c r="Q30" s="121">
        <v>277.98</v>
      </c>
    </row>
    <row r="31" spans="1:21" ht="13.2" customHeight="1" x14ac:dyDescent="0.25">
      <c r="A31" s="45"/>
      <c r="B31" s="67"/>
      <c r="C31" s="69">
        <v>1</v>
      </c>
      <c r="D31" s="47"/>
      <c r="E31" s="49"/>
      <c r="F31" s="49"/>
      <c r="G31" s="49"/>
      <c r="H31" s="49"/>
      <c r="I31" s="49"/>
      <c r="J31" s="49"/>
      <c r="K31" s="49"/>
      <c r="L31" s="96"/>
      <c r="M31" s="102"/>
      <c r="N31" s="116"/>
      <c r="O31" s="109"/>
      <c r="P31" s="140"/>
      <c r="Q31" s="125"/>
    </row>
    <row r="32" spans="1:21" ht="13.2" customHeight="1" x14ac:dyDescent="0.25">
      <c r="A32" s="45">
        <v>44629</v>
      </c>
      <c r="B32" s="48"/>
      <c r="C32" s="69"/>
      <c r="D32" s="47"/>
      <c r="E32" s="49"/>
      <c r="F32" s="49"/>
      <c r="G32" s="49"/>
      <c r="H32" s="49"/>
      <c r="I32" s="49"/>
      <c r="J32" s="49">
        <v>1</v>
      </c>
      <c r="K32" s="49"/>
      <c r="L32" s="96">
        <v>1</v>
      </c>
      <c r="M32" s="102"/>
      <c r="N32" s="116">
        <v>1</v>
      </c>
      <c r="O32" s="109"/>
      <c r="P32" s="139" t="str">
        <f t="shared" si="1"/>
        <v>118,18</v>
      </c>
      <c r="Q32" s="121">
        <v>118.18</v>
      </c>
    </row>
    <row r="33" spans="1:17" ht="13.2" customHeight="1" x14ac:dyDescent="0.25">
      <c r="A33" s="45"/>
      <c r="B33" s="48"/>
      <c r="C33" s="69"/>
      <c r="D33" s="47"/>
      <c r="E33" s="49"/>
      <c r="F33" s="49">
        <v>1</v>
      </c>
      <c r="G33" s="49"/>
      <c r="H33" s="49"/>
      <c r="I33" s="49"/>
      <c r="J33" s="49"/>
      <c r="K33" s="49"/>
      <c r="L33" s="96"/>
      <c r="M33" s="102">
        <v>1</v>
      </c>
      <c r="N33" s="116"/>
      <c r="O33" s="109"/>
      <c r="P33" s="139" t="str">
        <f t="shared" si="1"/>
        <v>56,53</v>
      </c>
      <c r="Q33" s="121">
        <v>56.53</v>
      </c>
    </row>
    <row r="34" spans="1:17" ht="13.2" customHeight="1" x14ac:dyDescent="0.25">
      <c r="A34" s="45"/>
      <c r="B34" s="48"/>
      <c r="C34" s="69"/>
      <c r="D34" s="47"/>
      <c r="E34" s="49"/>
      <c r="F34" s="49"/>
      <c r="G34" s="49"/>
      <c r="H34" s="49">
        <v>1</v>
      </c>
      <c r="I34" s="49"/>
      <c r="J34" s="49"/>
      <c r="K34" s="49"/>
      <c r="L34" s="96">
        <v>1</v>
      </c>
      <c r="M34" s="102"/>
      <c r="N34" s="116">
        <v>1</v>
      </c>
      <c r="O34" s="109"/>
      <c r="P34" s="139" t="str">
        <f t="shared" si="1"/>
        <v>118,18</v>
      </c>
      <c r="Q34" s="121">
        <v>118.18</v>
      </c>
    </row>
    <row r="35" spans="1:17" ht="13.2" customHeight="1" x14ac:dyDescent="0.25">
      <c r="A35" s="45"/>
      <c r="B35" s="48"/>
      <c r="C35" s="69"/>
      <c r="D35" s="47"/>
      <c r="E35" s="49"/>
      <c r="F35" s="49"/>
      <c r="G35" s="49"/>
      <c r="H35" s="49"/>
      <c r="I35" s="49"/>
      <c r="J35" s="49"/>
      <c r="K35" s="49"/>
      <c r="L35" s="96"/>
      <c r="M35" s="102">
        <v>1</v>
      </c>
      <c r="N35" s="115"/>
      <c r="O35" s="109"/>
      <c r="P35" s="139" t="str">
        <f t="shared" si="1"/>
        <v>56,53</v>
      </c>
      <c r="Q35" s="121">
        <v>45.22</v>
      </c>
    </row>
    <row r="36" spans="1:17" ht="13.2" customHeight="1" x14ac:dyDescent="0.25">
      <c r="A36" s="45"/>
      <c r="B36" s="48"/>
      <c r="C36" s="69"/>
      <c r="D36" s="47"/>
      <c r="E36" s="49"/>
      <c r="F36" s="49"/>
      <c r="G36" s="49"/>
      <c r="H36" s="49">
        <v>1</v>
      </c>
      <c r="I36" s="49"/>
      <c r="J36" s="49"/>
      <c r="K36" s="49"/>
      <c r="L36" s="96"/>
      <c r="M36" s="102"/>
      <c r="N36" s="115"/>
      <c r="O36" s="109">
        <v>1</v>
      </c>
      <c r="P36" s="139" t="str">
        <f t="shared" si="1"/>
        <v>238,62</v>
      </c>
      <c r="Q36" s="121">
        <v>238.62</v>
      </c>
    </row>
    <row r="37" spans="1:17" ht="13.2" customHeight="1" x14ac:dyDescent="0.25">
      <c r="A37" s="45">
        <v>44643</v>
      </c>
      <c r="B37" s="50"/>
      <c r="C37" s="69"/>
      <c r="D37" s="47"/>
      <c r="E37" s="49"/>
      <c r="F37" s="49"/>
      <c r="G37" s="49"/>
      <c r="H37" s="49"/>
      <c r="I37" s="49"/>
      <c r="J37" s="49">
        <v>1</v>
      </c>
      <c r="K37" s="49"/>
      <c r="L37" s="96">
        <v>1</v>
      </c>
      <c r="M37" s="102"/>
      <c r="N37" s="116">
        <v>1</v>
      </c>
      <c r="O37" s="109"/>
      <c r="P37" s="139" t="str">
        <f t="shared" si="1"/>
        <v>118,18</v>
      </c>
      <c r="Q37" s="121"/>
    </row>
    <row r="38" spans="1:17" ht="13.2" customHeight="1" x14ac:dyDescent="0.25">
      <c r="A38" s="45"/>
      <c r="B38" s="50"/>
      <c r="C38" s="69"/>
      <c r="D38" s="47"/>
      <c r="E38" s="49"/>
      <c r="F38" s="49"/>
      <c r="G38" s="49"/>
      <c r="H38" s="49"/>
      <c r="I38" s="49"/>
      <c r="J38" s="49">
        <v>1</v>
      </c>
      <c r="K38" s="49"/>
      <c r="L38" s="96"/>
      <c r="M38" s="102"/>
      <c r="N38" s="116"/>
      <c r="O38" s="109">
        <v>1</v>
      </c>
      <c r="P38" s="139" t="str">
        <f t="shared" ref="P38:P69" si="2">_xlfn.IFS(L38=1,"118,18",M38=1,"56,53",N38=1,"277,98",O38=1,"238,62")</f>
        <v>238,62</v>
      </c>
      <c r="Q38" s="121">
        <v>238.62</v>
      </c>
    </row>
    <row r="39" spans="1:17" ht="13.2" customHeight="1" x14ac:dyDescent="0.25">
      <c r="A39" s="45"/>
      <c r="B39" s="50"/>
      <c r="C39" s="69"/>
      <c r="D39" s="47"/>
      <c r="E39" s="49"/>
      <c r="F39" s="49">
        <v>1</v>
      </c>
      <c r="G39" s="49"/>
      <c r="H39" s="49"/>
      <c r="I39" s="49"/>
      <c r="J39" s="49">
        <v>1</v>
      </c>
      <c r="K39" s="49"/>
      <c r="L39" s="96"/>
      <c r="M39" s="102"/>
      <c r="N39" s="116">
        <v>1</v>
      </c>
      <c r="O39" s="109"/>
      <c r="P39" s="139" t="str">
        <f t="shared" si="2"/>
        <v>277,98</v>
      </c>
      <c r="Q39" s="121">
        <v>277.98</v>
      </c>
    </row>
    <row r="40" spans="1:17" ht="13.2" customHeight="1" x14ac:dyDescent="0.25">
      <c r="A40" s="45">
        <v>44650</v>
      </c>
      <c r="B40" s="50"/>
      <c r="C40" s="69"/>
      <c r="D40" s="47"/>
      <c r="E40" s="49"/>
      <c r="F40" s="49"/>
      <c r="G40" s="49"/>
      <c r="H40" s="49">
        <v>1</v>
      </c>
      <c r="I40" s="49"/>
      <c r="J40" s="49"/>
      <c r="K40" s="49"/>
      <c r="L40" s="96"/>
      <c r="M40" s="102"/>
      <c r="N40" s="116">
        <v>1</v>
      </c>
      <c r="O40" s="109"/>
      <c r="P40" s="139" t="str">
        <f t="shared" si="2"/>
        <v>277,98</v>
      </c>
      <c r="Q40" s="121"/>
    </row>
    <row r="41" spans="1:17" ht="13.2" customHeight="1" x14ac:dyDescent="0.25">
      <c r="A41" s="45">
        <v>44657</v>
      </c>
      <c r="B41" s="46"/>
      <c r="C41" s="69"/>
      <c r="D41" s="47"/>
      <c r="E41" s="49"/>
      <c r="F41" s="49"/>
      <c r="G41" s="49"/>
      <c r="H41" s="49">
        <v>1</v>
      </c>
      <c r="I41" s="49"/>
      <c r="J41" s="49"/>
      <c r="K41" s="49"/>
      <c r="L41" s="96"/>
      <c r="M41" s="102"/>
      <c r="N41" s="116">
        <v>1</v>
      </c>
      <c r="O41" s="109"/>
      <c r="P41" s="139" t="str">
        <f t="shared" si="2"/>
        <v>277,98</v>
      </c>
      <c r="Q41" s="121">
        <v>277.98</v>
      </c>
    </row>
    <row r="42" spans="1:17" ht="13.2" customHeight="1" x14ac:dyDescent="0.25">
      <c r="A42" s="45"/>
      <c r="B42" s="46"/>
      <c r="C42" s="69"/>
      <c r="D42" s="47"/>
      <c r="E42" s="49"/>
      <c r="F42" s="49">
        <v>1</v>
      </c>
      <c r="G42" s="47"/>
      <c r="H42" s="47">
        <v>1</v>
      </c>
      <c r="I42" s="47"/>
      <c r="J42" s="47"/>
      <c r="K42" s="47"/>
      <c r="L42" s="97"/>
      <c r="M42" s="103"/>
      <c r="N42" s="115"/>
      <c r="O42" s="110">
        <v>1</v>
      </c>
      <c r="P42" s="139" t="str">
        <f t="shared" si="2"/>
        <v>238,62</v>
      </c>
      <c r="Q42" s="123">
        <v>277.98</v>
      </c>
    </row>
    <row r="43" spans="1:17" ht="13.2" customHeight="1" x14ac:dyDescent="0.25">
      <c r="A43" s="45">
        <v>44664</v>
      </c>
      <c r="B43" s="46"/>
      <c r="C43" s="69"/>
      <c r="D43" s="47"/>
      <c r="E43" s="49"/>
      <c r="F43" s="49"/>
      <c r="G43" s="49"/>
      <c r="H43" s="49"/>
      <c r="I43" s="49"/>
      <c r="J43" s="49"/>
      <c r="K43" s="49"/>
      <c r="L43" s="96"/>
      <c r="M43" s="102">
        <v>1</v>
      </c>
      <c r="N43" s="116"/>
      <c r="O43" s="109"/>
      <c r="P43" s="139" t="str">
        <f t="shared" si="2"/>
        <v>56,53</v>
      </c>
      <c r="Q43" s="121">
        <v>56.53</v>
      </c>
    </row>
    <row r="44" spans="1:17" ht="13.2" customHeight="1" x14ac:dyDescent="0.25">
      <c r="A44" s="45"/>
      <c r="B44" s="46"/>
      <c r="C44" s="69"/>
      <c r="D44" s="47"/>
      <c r="E44" s="47"/>
      <c r="F44" s="47"/>
      <c r="G44" s="47"/>
      <c r="H44" s="47">
        <v>1</v>
      </c>
      <c r="I44" s="47"/>
      <c r="J44" s="47"/>
      <c r="K44" s="47"/>
      <c r="L44" s="97"/>
      <c r="M44" s="103"/>
      <c r="N44" s="115">
        <v>1</v>
      </c>
      <c r="O44" s="110"/>
      <c r="P44" s="139" t="str">
        <f t="shared" si="2"/>
        <v>277,98</v>
      </c>
      <c r="Q44" s="123"/>
    </row>
    <row r="45" spans="1:17" ht="13.2" customHeight="1" x14ac:dyDescent="0.25">
      <c r="A45" s="45">
        <v>44678</v>
      </c>
      <c r="B45" s="46"/>
      <c r="C45" s="69"/>
      <c r="D45" s="47"/>
      <c r="E45" s="49"/>
      <c r="F45" s="49">
        <v>1</v>
      </c>
      <c r="G45" s="49"/>
      <c r="H45" s="49">
        <v>1</v>
      </c>
      <c r="I45" s="49"/>
      <c r="J45" s="49"/>
      <c r="K45" s="49"/>
      <c r="L45" s="96"/>
      <c r="M45" s="102"/>
      <c r="N45" s="116">
        <v>1</v>
      </c>
      <c r="O45" s="110"/>
      <c r="P45" s="139" t="str">
        <f t="shared" si="2"/>
        <v>277,98</v>
      </c>
      <c r="Q45" s="121"/>
    </row>
    <row r="46" spans="1:17" ht="13.2" customHeight="1" x14ac:dyDescent="0.25">
      <c r="A46" s="45"/>
      <c r="B46" s="46"/>
      <c r="C46" s="69"/>
      <c r="D46" s="47"/>
      <c r="E46" s="49"/>
      <c r="F46" s="49"/>
      <c r="G46" s="49"/>
      <c r="H46" s="49"/>
      <c r="I46" s="49"/>
      <c r="J46" s="49"/>
      <c r="K46" s="49"/>
      <c r="L46" s="96"/>
      <c r="M46" s="102">
        <v>1</v>
      </c>
      <c r="N46" s="116"/>
      <c r="O46" s="109"/>
      <c r="P46" s="139" t="str">
        <f t="shared" si="2"/>
        <v>56,53</v>
      </c>
      <c r="Q46" s="121">
        <v>56.53</v>
      </c>
    </row>
    <row r="47" spans="1:17" ht="13.2" customHeight="1" x14ac:dyDescent="0.25">
      <c r="A47" s="45"/>
      <c r="B47" s="46"/>
      <c r="C47" s="69"/>
      <c r="D47" s="47"/>
      <c r="E47" s="49"/>
      <c r="F47" s="49">
        <v>1</v>
      </c>
      <c r="G47" s="49"/>
      <c r="H47" s="49">
        <v>1</v>
      </c>
      <c r="I47" s="49"/>
      <c r="J47" s="49"/>
      <c r="K47" s="49"/>
      <c r="L47" s="96"/>
      <c r="M47" s="102"/>
      <c r="N47" s="116">
        <v>1</v>
      </c>
      <c r="O47" s="109"/>
      <c r="P47" s="139" t="str">
        <f t="shared" si="2"/>
        <v>277,98</v>
      </c>
      <c r="Q47" s="121">
        <v>277.98</v>
      </c>
    </row>
    <row r="48" spans="1:17" ht="13.2" customHeight="1" x14ac:dyDescent="0.25">
      <c r="A48" s="45"/>
      <c r="B48" s="48"/>
      <c r="C48" s="69"/>
      <c r="D48" s="47"/>
      <c r="E48" s="49"/>
      <c r="F48" s="49">
        <v>1</v>
      </c>
      <c r="G48" s="49"/>
      <c r="H48" s="49">
        <v>1</v>
      </c>
      <c r="I48" s="49"/>
      <c r="J48" s="49"/>
      <c r="K48" s="49"/>
      <c r="L48" s="96"/>
      <c r="M48" s="102"/>
      <c r="N48" s="116">
        <v>1</v>
      </c>
      <c r="O48" s="109"/>
      <c r="P48" s="139" t="str">
        <f t="shared" si="2"/>
        <v>277,98</v>
      </c>
      <c r="Q48" s="121">
        <v>277.98</v>
      </c>
    </row>
    <row r="49" spans="1:17" ht="13.2" customHeight="1" x14ac:dyDescent="0.25">
      <c r="A49" s="45">
        <v>44685</v>
      </c>
      <c r="B49" s="48"/>
      <c r="C49" s="69"/>
      <c r="D49" s="47"/>
      <c r="E49" s="49"/>
      <c r="F49" s="49"/>
      <c r="G49" s="49"/>
      <c r="H49" s="49"/>
      <c r="I49" s="49"/>
      <c r="J49" s="49">
        <v>1</v>
      </c>
      <c r="K49" s="49"/>
      <c r="L49" s="96"/>
      <c r="M49" s="102"/>
      <c r="N49" s="116">
        <v>1</v>
      </c>
      <c r="O49" s="109"/>
      <c r="P49" s="139" t="str">
        <f t="shared" si="2"/>
        <v>277,98</v>
      </c>
      <c r="Q49" s="121"/>
    </row>
    <row r="50" spans="1:17" ht="13.2" customHeight="1" x14ac:dyDescent="0.25">
      <c r="A50" s="45"/>
      <c r="B50" s="48"/>
      <c r="C50" s="69"/>
      <c r="D50" s="47">
        <v>1</v>
      </c>
      <c r="E50" s="49"/>
      <c r="F50" s="49"/>
      <c r="G50" s="49"/>
      <c r="H50" s="49">
        <v>1</v>
      </c>
      <c r="I50" s="49"/>
      <c r="J50" s="49"/>
      <c r="K50" s="49"/>
      <c r="L50" s="96"/>
      <c r="M50" s="102"/>
      <c r="N50" s="116">
        <v>1</v>
      </c>
      <c r="O50" s="109"/>
      <c r="P50" s="139" t="str">
        <f t="shared" si="2"/>
        <v>277,98</v>
      </c>
      <c r="Q50" s="121"/>
    </row>
    <row r="51" spans="1:17" ht="13.2" customHeight="1" x14ac:dyDescent="0.25">
      <c r="A51" s="45">
        <v>44692</v>
      </c>
      <c r="B51" s="87"/>
      <c r="C51" s="69"/>
      <c r="D51" s="47"/>
      <c r="E51" s="49"/>
      <c r="F51" s="49">
        <v>1</v>
      </c>
      <c r="G51" s="49"/>
      <c r="H51" s="49">
        <v>1</v>
      </c>
      <c r="I51" s="49"/>
      <c r="J51" s="49"/>
      <c r="K51" s="49"/>
      <c r="L51" s="96"/>
      <c r="M51" s="102"/>
      <c r="N51" s="116">
        <v>1</v>
      </c>
      <c r="O51" s="109"/>
      <c r="P51" s="139" t="str">
        <f t="shared" si="2"/>
        <v>277,98</v>
      </c>
      <c r="Q51" s="121"/>
    </row>
    <row r="52" spans="1:17" ht="13.2" customHeight="1" x14ac:dyDescent="0.25">
      <c r="A52" s="45">
        <v>44692</v>
      </c>
      <c r="B52" s="48"/>
      <c r="C52" s="69"/>
      <c r="D52" s="47"/>
      <c r="E52" s="49"/>
      <c r="F52" s="49"/>
      <c r="G52" s="49">
        <v>1</v>
      </c>
      <c r="H52" s="49"/>
      <c r="I52" s="49"/>
      <c r="J52" s="49"/>
      <c r="K52" s="49"/>
      <c r="L52" s="96">
        <v>1</v>
      </c>
      <c r="M52" s="102"/>
      <c r="N52" s="116">
        <v>1</v>
      </c>
      <c r="O52" s="109"/>
      <c r="P52" s="141" t="str" cm="1">
        <f t="array" ref="P52">_xlfn.IFS(L52=1,"118,18",M52=1,"56,53",N52=1,"277,98",O52=1,"238,62")</f>
        <v>118,18</v>
      </c>
      <c r="Q52" s="121"/>
    </row>
    <row r="53" spans="1:17" ht="13.2" customHeight="1" x14ac:dyDescent="0.25">
      <c r="A53" s="45">
        <v>44692</v>
      </c>
      <c r="B53" s="87"/>
      <c r="C53" s="70"/>
      <c r="D53" s="47"/>
      <c r="E53" s="49"/>
      <c r="F53" s="49"/>
      <c r="G53" s="49"/>
      <c r="H53" s="49">
        <v>1</v>
      </c>
      <c r="I53" s="49"/>
      <c r="J53" s="49"/>
      <c r="K53" s="49"/>
      <c r="L53" s="96"/>
      <c r="M53" s="102"/>
      <c r="N53" s="116">
        <v>1</v>
      </c>
      <c r="O53" s="109"/>
      <c r="P53" s="141" t="str">
        <f t="shared" si="2"/>
        <v>277,98</v>
      </c>
      <c r="Q53" s="121"/>
    </row>
    <row r="54" spans="1:17" ht="13.2" customHeight="1" x14ac:dyDescent="0.25">
      <c r="A54" s="45">
        <v>44678</v>
      </c>
      <c r="B54" s="50"/>
      <c r="C54" s="69"/>
      <c r="D54" s="47"/>
      <c r="E54" s="49"/>
      <c r="F54" s="49">
        <v>1</v>
      </c>
      <c r="G54" s="49"/>
      <c r="H54" s="49"/>
      <c r="I54" s="49"/>
      <c r="J54" s="49"/>
      <c r="K54" s="49"/>
      <c r="L54" s="96"/>
      <c r="M54" s="102"/>
      <c r="N54" s="116">
        <v>1</v>
      </c>
      <c r="O54" s="109"/>
      <c r="P54" s="141" t="str">
        <f t="shared" si="2"/>
        <v>277,98</v>
      </c>
      <c r="Q54" s="121"/>
    </row>
    <row r="55" spans="1:17" ht="13.2" customHeight="1" x14ac:dyDescent="0.25">
      <c r="A55" s="45">
        <v>44699</v>
      </c>
      <c r="B55" s="50"/>
      <c r="C55" s="69"/>
      <c r="D55" s="47"/>
      <c r="E55" s="49"/>
      <c r="F55" s="49">
        <v>1</v>
      </c>
      <c r="G55" s="49"/>
      <c r="H55" s="49">
        <v>1</v>
      </c>
      <c r="I55" s="49"/>
      <c r="J55" s="49"/>
      <c r="K55" s="49"/>
      <c r="L55" s="96"/>
      <c r="M55" s="102"/>
      <c r="N55" s="116">
        <v>1</v>
      </c>
      <c r="O55" s="109"/>
      <c r="P55" s="141" t="str">
        <f t="shared" si="2"/>
        <v>277,98</v>
      </c>
      <c r="Q55" s="121"/>
    </row>
    <row r="56" spans="1:17" ht="13.2" customHeight="1" x14ac:dyDescent="0.25">
      <c r="A56" s="45">
        <v>44706</v>
      </c>
      <c r="B56" s="50"/>
      <c r="C56" s="69"/>
      <c r="D56" s="47"/>
      <c r="E56" s="49"/>
      <c r="F56" s="49"/>
      <c r="G56" s="49"/>
      <c r="H56" s="49"/>
      <c r="I56" s="49">
        <v>1</v>
      </c>
      <c r="J56" s="49"/>
      <c r="K56" s="49"/>
      <c r="L56" s="96">
        <v>1</v>
      </c>
      <c r="M56" s="102"/>
      <c r="N56" s="116">
        <v>1</v>
      </c>
      <c r="O56" s="109"/>
      <c r="P56" s="141" t="str">
        <f t="shared" si="2"/>
        <v>118,18</v>
      </c>
      <c r="Q56" s="121"/>
    </row>
    <row r="57" spans="1:17" ht="13.2" customHeight="1" x14ac:dyDescent="0.25">
      <c r="A57" s="119">
        <v>44713</v>
      </c>
      <c r="B57" s="50"/>
      <c r="C57" s="69"/>
      <c r="D57" s="47"/>
      <c r="E57" s="49"/>
      <c r="F57" s="49">
        <v>1</v>
      </c>
      <c r="G57" s="49"/>
      <c r="H57" s="49">
        <v>1</v>
      </c>
      <c r="I57" s="49"/>
      <c r="J57" s="49"/>
      <c r="K57" s="49"/>
      <c r="L57" s="96"/>
      <c r="M57" s="102"/>
      <c r="N57" s="116">
        <v>1</v>
      </c>
      <c r="O57" s="109"/>
      <c r="P57" s="141" t="str">
        <f t="shared" si="2"/>
        <v>277,98</v>
      </c>
      <c r="Q57" s="123"/>
    </row>
    <row r="58" spans="1:17" ht="13.2" customHeight="1" x14ac:dyDescent="0.25">
      <c r="A58" s="89"/>
      <c r="B58" s="50"/>
      <c r="C58" s="69"/>
      <c r="D58" s="47"/>
      <c r="E58" s="49"/>
      <c r="F58" s="49"/>
      <c r="G58" s="49"/>
      <c r="H58" s="49">
        <v>1</v>
      </c>
      <c r="I58" s="49"/>
      <c r="J58" s="49"/>
      <c r="K58" s="49"/>
      <c r="L58" s="96">
        <v>1</v>
      </c>
      <c r="M58" s="102"/>
      <c r="N58" s="116">
        <v>1</v>
      </c>
      <c r="O58" s="109"/>
      <c r="P58" s="141" t="str">
        <f t="shared" si="2"/>
        <v>118,18</v>
      </c>
      <c r="Q58" s="121"/>
    </row>
    <row r="59" spans="1:17" ht="13.2" customHeight="1" x14ac:dyDescent="0.25">
      <c r="A59" s="119">
        <v>44720</v>
      </c>
      <c r="B59" s="50"/>
      <c r="C59" s="69"/>
      <c r="D59" s="47"/>
      <c r="E59" s="49"/>
      <c r="F59" s="49"/>
      <c r="G59" s="49"/>
      <c r="H59" s="49"/>
      <c r="I59" s="49"/>
      <c r="J59" s="49">
        <v>1</v>
      </c>
      <c r="K59" s="49"/>
      <c r="L59" s="96"/>
      <c r="M59" s="102"/>
      <c r="N59" s="116">
        <v>1</v>
      </c>
      <c r="O59" s="109"/>
      <c r="P59" s="141" t="str">
        <f t="shared" si="2"/>
        <v>277,98</v>
      </c>
      <c r="Q59" s="121"/>
    </row>
    <row r="60" spans="1:17" ht="13.2" customHeight="1" x14ac:dyDescent="0.25">
      <c r="A60" s="89"/>
      <c r="B60" s="50"/>
      <c r="C60" s="69"/>
      <c r="D60" s="47"/>
      <c r="E60" s="49"/>
      <c r="F60" s="49"/>
      <c r="G60" s="49"/>
      <c r="H60" s="49"/>
      <c r="I60" s="49"/>
      <c r="J60" s="49"/>
      <c r="K60" s="49"/>
      <c r="L60" s="96"/>
      <c r="M60" s="102">
        <v>1</v>
      </c>
      <c r="N60" s="116"/>
      <c r="O60" s="109"/>
      <c r="P60" s="141" t="str">
        <f t="shared" si="2"/>
        <v>56,53</v>
      </c>
      <c r="Q60" s="121"/>
    </row>
    <row r="61" spans="1:17" ht="13.2" customHeight="1" x14ac:dyDescent="0.25">
      <c r="A61" s="89"/>
      <c r="B61" s="50"/>
      <c r="C61" s="69"/>
      <c r="D61" s="47"/>
      <c r="E61" s="49"/>
      <c r="F61" s="49"/>
      <c r="G61" s="49"/>
      <c r="H61" s="49"/>
      <c r="I61" s="49"/>
      <c r="J61" s="49">
        <v>1</v>
      </c>
      <c r="K61" s="49"/>
      <c r="L61" s="96"/>
      <c r="M61" s="102"/>
      <c r="N61" s="116">
        <v>1</v>
      </c>
      <c r="O61" s="109"/>
      <c r="P61" s="141" t="str">
        <f t="shared" si="2"/>
        <v>277,98</v>
      </c>
      <c r="Q61" s="121"/>
    </row>
    <row r="62" spans="1:17" ht="13.2" customHeight="1" x14ac:dyDescent="0.25">
      <c r="A62" s="89"/>
      <c r="B62" s="50"/>
      <c r="C62" s="69"/>
      <c r="D62" s="47"/>
      <c r="E62" s="49"/>
      <c r="F62" s="49"/>
      <c r="G62" s="49"/>
      <c r="H62" s="49"/>
      <c r="I62" s="49"/>
      <c r="J62" s="49">
        <v>1</v>
      </c>
      <c r="K62" s="49"/>
      <c r="L62" s="96">
        <v>1</v>
      </c>
      <c r="M62" s="102"/>
      <c r="N62" s="116">
        <v>1</v>
      </c>
      <c r="O62" s="109"/>
      <c r="P62" s="141" t="str">
        <f t="shared" si="2"/>
        <v>118,18</v>
      </c>
      <c r="Q62" s="121"/>
    </row>
    <row r="63" spans="1:17" ht="13.2" customHeight="1" x14ac:dyDescent="0.25">
      <c r="A63" s="119">
        <v>44734</v>
      </c>
      <c r="B63" s="50"/>
      <c r="C63" s="69"/>
      <c r="D63" s="47"/>
      <c r="E63" s="49"/>
      <c r="F63" s="49"/>
      <c r="G63" s="49"/>
      <c r="H63" s="49">
        <v>1</v>
      </c>
      <c r="I63" s="49"/>
      <c r="J63" s="49"/>
      <c r="K63" s="49"/>
      <c r="L63" s="96">
        <v>1</v>
      </c>
      <c r="M63" s="102"/>
      <c r="N63" s="116">
        <v>1</v>
      </c>
      <c r="O63" s="109"/>
      <c r="P63" s="141" t="str">
        <f t="shared" si="2"/>
        <v>118,18</v>
      </c>
      <c r="Q63" s="121"/>
    </row>
    <row r="64" spans="1:17" ht="13.2" customHeight="1" x14ac:dyDescent="0.25">
      <c r="A64" s="89"/>
      <c r="B64" s="50"/>
      <c r="C64" s="69"/>
      <c r="D64" s="47"/>
      <c r="E64" s="49"/>
      <c r="F64" s="49"/>
      <c r="G64" s="49"/>
      <c r="H64" s="49"/>
      <c r="I64" s="49"/>
      <c r="J64" s="49"/>
      <c r="K64" s="49"/>
      <c r="L64" s="96"/>
      <c r="M64" s="102">
        <v>1</v>
      </c>
      <c r="N64" s="116"/>
      <c r="O64" s="109"/>
      <c r="P64" s="141" t="str">
        <f t="shared" si="2"/>
        <v>56,53</v>
      </c>
      <c r="Q64" s="121"/>
    </row>
    <row r="65" spans="1:17" ht="13.2" customHeight="1" x14ac:dyDescent="0.25">
      <c r="A65" s="119">
        <v>44741</v>
      </c>
      <c r="B65" s="50"/>
      <c r="C65" s="69"/>
      <c r="D65" s="47"/>
      <c r="E65" s="49"/>
      <c r="F65" s="49"/>
      <c r="G65" s="49"/>
      <c r="H65" s="49">
        <v>1</v>
      </c>
      <c r="I65" s="49"/>
      <c r="J65" s="49"/>
      <c r="K65" s="49"/>
      <c r="L65" s="96"/>
      <c r="M65" s="102"/>
      <c r="N65" s="116">
        <v>1</v>
      </c>
      <c r="O65" s="109"/>
      <c r="P65" s="141" t="str">
        <f t="shared" si="2"/>
        <v>277,98</v>
      </c>
      <c r="Q65" s="121"/>
    </row>
    <row r="66" spans="1:17" ht="13.2" customHeight="1" x14ac:dyDescent="0.25">
      <c r="A66" s="89"/>
      <c r="B66" s="87"/>
      <c r="C66" s="69"/>
      <c r="D66" s="47"/>
      <c r="E66" s="49"/>
      <c r="F66" s="49"/>
      <c r="G66" s="49"/>
      <c r="H66" s="49">
        <v>1</v>
      </c>
      <c r="I66" s="49"/>
      <c r="J66" s="49"/>
      <c r="K66" s="49"/>
      <c r="L66" s="96"/>
      <c r="M66" s="102"/>
      <c r="N66" s="116">
        <v>1</v>
      </c>
      <c r="O66" s="109"/>
      <c r="P66" s="141" t="str">
        <f t="shared" si="2"/>
        <v>277,98</v>
      </c>
      <c r="Q66" s="121"/>
    </row>
    <row r="67" spans="1:17" ht="13.2" customHeight="1" x14ac:dyDescent="0.25">
      <c r="A67" s="89"/>
      <c r="B67" s="87"/>
      <c r="C67" s="69"/>
      <c r="D67" s="47"/>
      <c r="E67" s="49"/>
      <c r="F67" s="49"/>
      <c r="G67" s="49"/>
      <c r="H67" s="49">
        <v>1</v>
      </c>
      <c r="I67" s="49"/>
      <c r="J67" s="49"/>
      <c r="K67" s="49"/>
      <c r="L67" s="96">
        <v>1</v>
      </c>
      <c r="M67" s="102"/>
      <c r="N67" s="116"/>
      <c r="O67" s="109"/>
      <c r="P67" s="141" t="str">
        <f t="shared" si="2"/>
        <v>118,18</v>
      </c>
      <c r="Q67" s="121"/>
    </row>
    <row r="68" spans="1:17" ht="13.2" customHeight="1" x14ac:dyDescent="0.25">
      <c r="A68" s="89"/>
      <c r="B68" s="87"/>
      <c r="C68" s="69"/>
      <c r="D68" s="47"/>
      <c r="E68" s="49"/>
      <c r="F68" s="49"/>
      <c r="G68" s="49">
        <v>1</v>
      </c>
      <c r="H68" s="49"/>
      <c r="I68" s="49"/>
      <c r="J68" s="49"/>
      <c r="K68" s="49"/>
      <c r="L68" s="96">
        <v>1</v>
      </c>
      <c r="M68" s="102"/>
      <c r="N68" s="116"/>
      <c r="O68" s="109"/>
      <c r="P68" s="141" t="str">
        <f t="shared" si="2"/>
        <v>118,18</v>
      </c>
      <c r="Q68" s="121"/>
    </row>
    <row r="69" spans="1:17" ht="13.2" customHeight="1" x14ac:dyDescent="0.25">
      <c r="A69" s="119">
        <v>44748</v>
      </c>
      <c r="B69" s="87"/>
      <c r="C69" s="69"/>
      <c r="D69" s="47"/>
      <c r="E69" s="49"/>
      <c r="F69" s="49"/>
      <c r="G69" s="49"/>
      <c r="H69" s="49"/>
      <c r="I69" s="49"/>
      <c r="J69" s="49">
        <v>1</v>
      </c>
      <c r="K69" s="49"/>
      <c r="L69" s="96">
        <v>1</v>
      </c>
      <c r="M69" s="102"/>
      <c r="N69" s="116">
        <v>1</v>
      </c>
      <c r="O69" s="109"/>
      <c r="P69" s="141" t="str">
        <f t="shared" si="2"/>
        <v>118,18</v>
      </c>
      <c r="Q69" s="121"/>
    </row>
    <row r="70" spans="1:17" ht="13.2" customHeight="1" x14ac:dyDescent="0.25">
      <c r="A70" s="90"/>
      <c r="B70" s="87"/>
      <c r="C70" s="69"/>
      <c r="D70" s="47"/>
      <c r="E70" s="49"/>
      <c r="F70" s="49"/>
      <c r="G70" s="49"/>
      <c r="H70" s="49"/>
      <c r="I70" s="49"/>
      <c r="J70" s="49">
        <v>1</v>
      </c>
      <c r="K70" s="49"/>
      <c r="L70" s="96"/>
      <c r="M70" s="102"/>
      <c r="N70" s="116">
        <v>1</v>
      </c>
      <c r="O70" s="109"/>
      <c r="P70" s="141" t="str">
        <f t="shared" ref="P70:P101" si="3">_xlfn.IFS(L70=1,"118,18",M70=1,"56,53",N70=1,"277,98",O70=1,"238,62")</f>
        <v>277,98</v>
      </c>
      <c r="Q70" s="121"/>
    </row>
    <row r="71" spans="1:17" ht="13.2" customHeight="1" x14ac:dyDescent="0.25">
      <c r="A71" s="89">
        <v>44776</v>
      </c>
      <c r="B71" s="50"/>
      <c r="C71" s="69"/>
      <c r="D71" s="47"/>
      <c r="E71" s="49"/>
      <c r="F71" s="49"/>
      <c r="G71" s="49"/>
      <c r="H71" s="49"/>
      <c r="I71" s="49"/>
      <c r="J71" s="49"/>
      <c r="K71" s="49"/>
      <c r="L71" s="96">
        <v>1</v>
      </c>
      <c r="M71" s="102"/>
      <c r="N71" s="116">
        <v>1</v>
      </c>
      <c r="O71" s="109"/>
      <c r="P71" s="141" t="str">
        <f t="shared" si="3"/>
        <v>118,18</v>
      </c>
      <c r="Q71" s="121"/>
    </row>
    <row r="72" spans="1:17" ht="13.2" customHeight="1" x14ac:dyDescent="0.25">
      <c r="A72" s="89"/>
      <c r="B72" s="50"/>
      <c r="C72" s="69"/>
      <c r="D72" s="47"/>
      <c r="E72" s="49"/>
      <c r="F72" s="49"/>
      <c r="G72" s="49"/>
      <c r="H72" s="49"/>
      <c r="I72" s="49"/>
      <c r="J72" s="49"/>
      <c r="K72" s="49"/>
      <c r="L72" s="96">
        <v>1</v>
      </c>
      <c r="M72" s="102"/>
      <c r="N72" s="116">
        <v>1</v>
      </c>
      <c r="O72" s="109"/>
      <c r="P72" s="141" t="str">
        <f t="shared" si="3"/>
        <v>118,18</v>
      </c>
      <c r="Q72" s="121"/>
    </row>
    <row r="73" spans="1:17" ht="13.2" customHeight="1" x14ac:dyDescent="0.25">
      <c r="A73" s="89"/>
      <c r="B73" s="50"/>
      <c r="C73" s="69"/>
      <c r="D73" s="47"/>
      <c r="E73" s="49"/>
      <c r="F73" s="49"/>
      <c r="G73" s="49"/>
      <c r="H73" s="49"/>
      <c r="I73" s="49"/>
      <c r="J73" s="49"/>
      <c r="K73" s="49"/>
      <c r="L73" s="96"/>
      <c r="M73" s="102"/>
      <c r="N73" s="116">
        <v>1</v>
      </c>
      <c r="O73" s="109"/>
      <c r="P73" s="141" t="str">
        <f t="shared" si="3"/>
        <v>277,98</v>
      </c>
      <c r="Q73" s="121"/>
    </row>
    <row r="74" spans="1:17" ht="13.2" customHeight="1" x14ac:dyDescent="0.25">
      <c r="A74" s="89"/>
      <c r="B74" s="50"/>
      <c r="C74" s="69"/>
      <c r="D74" s="47"/>
      <c r="E74" s="49"/>
      <c r="F74" s="49"/>
      <c r="G74" s="49"/>
      <c r="H74" s="49"/>
      <c r="I74" s="49"/>
      <c r="J74" s="49"/>
      <c r="K74" s="49"/>
      <c r="L74" s="96"/>
      <c r="M74" s="102"/>
      <c r="N74" s="116"/>
      <c r="O74" s="109"/>
      <c r="P74" s="141" t="e">
        <f t="shared" si="3"/>
        <v>#N/A</v>
      </c>
      <c r="Q74" s="121"/>
    </row>
    <row r="75" spans="1:17" ht="13.2" customHeight="1" x14ac:dyDescent="0.25">
      <c r="A75" s="89"/>
      <c r="B75" s="50"/>
      <c r="C75" s="69"/>
      <c r="D75" s="47"/>
      <c r="E75" s="49"/>
      <c r="F75" s="49"/>
      <c r="G75" s="49"/>
      <c r="H75" s="49"/>
      <c r="I75" s="49"/>
      <c r="J75" s="49"/>
      <c r="K75" s="49"/>
      <c r="L75" s="96"/>
      <c r="M75" s="102"/>
      <c r="N75" s="116"/>
      <c r="O75" s="109"/>
      <c r="P75" s="141" t="e">
        <f t="shared" si="3"/>
        <v>#N/A</v>
      </c>
      <c r="Q75" s="121"/>
    </row>
    <row r="76" spans="1:17" ht="13.2" customHeight="1" x14ac:dyDescent="0.25">
      <c r="A76" s="89"/>
      <c r="B76" s="50"/>
      <c r="C76" s="69"/>
      <c r="D76" s="47"/>
      <c r="E76" s="49"/>
      <c r="F76" s="49"/>
      <c r="G76" s="49"/>
      <c r="H76" s="49"/>
      <c r="I76" s="49"/>
      <c r="J76" s="49"/>
      <c r="K76" s="49"/>
      <c r="L76" s="96"/>
      <c r="M76" s="102"/>
      <c r="N76" s="116"/>
      <c r="O76" s="109"/>
      <c r="P76" s="141" t="e">
        <f t="shared" si="3"/>
        <v>#N/A</v>
      </c>
      <c r="Q76" s="121"/>
    </row>
    <row r="77" spans="1:17" ht="13.2" customHeight="1" x14ac:dyDescent="0.25">
      <c r="A77" s="89"/>
      <c r="B77" s="50"/>
      <c r="C77" s="69"/>
      <c r="D77" s="47"/>
      <c r="E77" s="49"/>
      <c r="F77" s="49"/>
      <c r="G77" s="49"/>
      <c r="H77" s="49"/>
      <c r="I77" s="49"/>
      <c r="J77" s="49"/>
      <c r="K77" s="49"/>
      <c r="L77" s="96"/>
      <c r="M77" s="102"/>
      <c r="N77" s="116"/>
      <c r="O77" s="109"/>
      <c r="P77" s="141" t="e">
        <f t="shared" si="3"/>
        <v>#N/A</v>
      </c>
      <c r="Q77" s="121"/>
    </row>
    <row r="78" spans="1:17" ht="13.2" customHeight="1" x14ac:dyDescent="0.25">
      <c r="A78" s="89"/>
      <c r="B78" s="50"/>
      <c r="C78" s="69"/>
      <c r="D78" s="47"/>
      <c r="E78" s="49"/>
      <c r="F78" s="49"/>
      <c r="G78" s="49"/>
      <c r="H78" s="49"/>
      <c r="I78" s="49"/>
      <c r="J78" s="49"/>
      <c r="K78" s="49"/>
      <c r="L78" s="96"/>
      <c r="M78" s="102"/>
      <c r="N78" s="116"/>
      <c r="O78" s="109"/>
      <c r="P78" s="141" t="e">
        <f t="shared" si="3"/>
        <v>#N/A</v>
      </c>
      <c r="Q78" s="121"/>
    </row>
    <row r="79" spans="1:17" ht="13.2" customHeight="1" x14ac:dyDescent="0.25">
      <c r="A79" s="89"/>
      <c r="B79" s="50"/>
      <c r="C79" s="69"/>
      <c r="D79" s="47"/>
      <c r="E79" s="49"/>
      <c r="F79" s="49"/>
      <c r="G79" s="49"/>
      <c r="H79" s="49"/>
      <c r="I79" s="49"/>
      <c r="J79" s="49"/>
      <c r="K79" s="49"/>
      <c r="L79" s="96"/>
      <c r="M79" s="102"/>
      <c r="N79" s="116"/>
      <c r="O79" s="109"/>
      <c r="P79" s="141" t="e">
        <f t="shared" si="3"/>
        <v>#N/A</v>
      </c>
      <c r="Q79" s="121"/>
    </row>
    <row r="80" spans="1:17" ht="13.2" customHeight="1" x14ac:dyDescent="0.25">
      <c r="A80" s="89"/>
      <c r="B80" s="50"/>
      <c r="C80" s="69"/>
      <c r="D80" s="47"/>
      <c r="E80" s="49"/>
      <c r="F80" s="49"/>
      <c r="G80" s="49"/>
      <c r="H80" s="49"/>
      <c r="I80" s="49"/>
      <c r="J80" s="49"/>
      <c r="K80" s="49"/>
      <c r="L80" s="96"/>
      <c r="M80" s="102"/>
      <c r="N80" s="116"/>
      <c r="O80" s="109"/>
      <c r="P80" s="141" t="e">
        <f t="shared" si="3"/>
        <v>#N/A</v>
      </c>
      <c r="Q80" s="121"/>
    </row>
    <row r="81" spans="1:17" ht="13.2" customHeight="1" x14ac:dyDescent="0.25">
      <c r="A81" s="90"/>
      <c r="B81" s="50"/>
      <c r="C81" s="69"/>
      <c r="D81" s="47"/>
      <c r="E81" s="49"/>
      <c r="F81" s="49"/>
      <c r="G81" s="49"/>
      <c r="H81" s="49"/>
      <c r="I81" s="49"/>
      <c r="J81" s="49"/>
      <c r="K81" s="49"/>
      <c r="L81" s="96"/>
      <c r="M81" s="102"/>
      <c r="N81" s="116"/>
      <c r="O81" s="109"/>
      <c r="P81" s="141" t="e">
        <f t="shared" si="3"/>
        <v>#N/A</v>
      </c>
      <c r="Q81" s="121"/>
    </row>
    <row r="82" spans="1:17" ht="13.2" customHeight="1" x14ac:dyDescent="0.25">
      <c r="A82" s="90"/>
      <c r="B82" s="50"/>
      <c r="C82" s="69"/>
      <c r="D82" s="47"/>
      <c r="E82" s="49"/>
      <c r="F82" s="49"/>
      <c r="G82" s="49"/>
      <c r="H82" s="49"/>
      <c r="I82" s="49"/>
      <c r="J82" s="49"/>
      <c r="K82" s="49"/>
      <c r="L82" s="96"/>
      <c r="M82" s="102"/>
      <c r="N82" s="116"/>
      <c r="O82" s="109"/>
      <c r="P82" s="141" t="e">
        <f t="shared" si="3"/>
        <v>#N/A</v>
      </c>
      <c r="Q82" s="121"/>
    </row>
    <row r="83" spans="1:17" ht="13.2" customHeight="1" x14ac:dyDescent="0.25">
      <c r="A83" s="90"/>
      <c r="B83" s="50"/>
      <c r="C83" s="69"/>
      <c r="D83" s="47"/>
      <c r="E83" s="49"/>
      <c r="F83" s="49"/>
      <c r="G83" s="49"/>
      <c r="H83" s="49"/>
      <c r="I83" s="49"/>
      <c r="J83" s="49"/>
      <c r="K83" s="49"/>
      <c r="L83" s="96"/>
      <c r="M83" s="102"/>
      <c r="N83" s="116"/>
      <c r="O83" s="109"/>
      <c r="P83" s="141" t="e">
        <f t="shared" si="3"/>
        <v>#N/A</v>
      </c>
      <c r="Q83" s="121"/>
    </row>
    <row r="84" spans="1:17" ht="13.2" customHeight="1" x14ac:dyDescent="0.25">
      <c r="A84" s="90"/>
      <c r="B84" s="50"/>
      <c r="C84" s="69"/>
      <c r="D84" s="47"/>
      <c r="E84" s="49"/>
      <c r="F84" s="49"/>
      <c r="G84" s="49"/>
      <c r="H84" s="49"/>
      <c r="I84" s="49"/>
      <c r="J84" s="49"/>
      <c r="K84" s="49"/>
      <c r="L84" s="96"/>
      <c r="M84" s="102"/>
      <c r="N84" s="116"/>
      <c r="O84" s="109"/>
      <c r="P84" s="141" t="e">
        <f t="shared" si="3"/>
        <v>#N/A</v>
      </c>
      <c r="Q84" s="121"/>
    </row>
    <row r="85" spans="1:17" ht="13.2" customHeight="1" x14ac:dyDescent="0.25">
      <c r="A85" s="90"/>
      <c r="B85" s="50"/>
      <c r="C85" s="69"/>
      <c r="D85" s="47"/>
      <c r="E85" s="49"/>
      <c r="F85" s="49"/>
      <c r="G85" s="49"/>
      <c r="H85" s="49"/>
      <c r="I85" s="49"/>
      <c r="J85" s="49"/>
      <c r="K85" s="49"/>
      <c r="L85" s="96"/>
      <c r="M85" s="102"/>
      <c r="N85" s="116"/>
      <c r="O85" s="109"/>
      <c r="P85" s="141" t="e">
        <f t="shared" si="3"/>
        <v>#N/A</v>
      </c>
      <c r="Q85" s="121"/>
    </row>
    <row r="86" spans="1:17" ht="13.2" customHeight="1" x14ac:dyDescent="0.25">
      <c r="A86" s="90"/>
      <c r="B86" s="50"/>
      <c r="C86" s="69"/>
      <c r="D86" s="47"/>
      <c r="E86" s="49"/>
      <c r="F86" s="49"/>
      <c r="G86" s="49"/>
      <c r="H86" s="49"/>
      <c r="I86" s="49"/>
      <c r="J86" s="49"/>
      <c r="K86" s="49"/>
      <c r="L86" s="96"/>
      <c r="M86" s="102"/>
      <c r="N86" s="116"/>
      <c r="O86" s="109"/>
      <c r="P86" s="141" t="e">
        <f t="shared" si="3"/>
        <v>#N/A</v>
      </c>
      <c r="Q86" s="121"/>
    </row>
    <row r="87" spans="1:17" ht="13.2" customHeight="1" x14ac:dyDescent="0.25">
      <c r="A87" s="90"/>
      <c r="B87" s="50"/>
      <c r="C87" s="69"/>
      <c r="D87" s="47"/>
      <c r="E87" s="49"/>
      <c r="F87" s="49"/>
      <c r="G87" s="49"/>
      <c r="H87" s="49"/>
      <c r="I87" s="49"/>
      <c r="J87" s="49"/>
      <c r="K87" s="49"/>
      <c r="L87" s="96"/>
      <c r="M87" s="102"/>
      <c r="N87" s="116"/>
      <c r="O87" s="109"/>
      <c r="P87" s="141" t="e">
        <f t="shared" si="3"/>
        <v>#N/A</v>
      </c>
      <c r="Q87" s="121"/>
    </row>
    <row r="88" spans="1:17" ht="13.2" customHeight="1" x14ac:dyDescent="0.25">
      <c r="A88" s="90"/>
      <c r="B88" s="50"/>
      <c r="C88" s="69"/>
      <c r="D88" s="47"/>
      <c r="E88" s="49"/>
      <c r="F88" s="49"/>
      <c r="G88" s="49"/>
      <c r="H88" s="49"/>
      <c r="I88" s="49"/>
      <c r="J88" s="49"/>
      <c r="K88" s="49"/>
      <c r="L88" s="96"/>
      <c r="M88" s="102"/>
      <c r="N88" s="116"/>
      <c r="O88" s="109"/>
      <c r="P88" s="141" t="e">
        <f t="shared" si="3"/>
        <v>#N/A</v>
      </c>
      <c r="Q88" s="121"/>
    </row>
    <row r="89" spans="1:17" ht="13.2" customHeight="1" x14ac:dyDescent="0.25">
      <c r="A89" s="90"/>
      <c r="B89" s="50"/>
      <c r="C89" s="69"/>
      <c r="D89" s="47"/>
      <c r="E89" s="49"/>
      <c r="F89" s="49"/>
      <c r="G89" s="49"/>
      <c r="H89" s="49"/>
      <c r="I89" s="49"/>
      <c r="J89" s="49"/>
      <c r="K89" s="49"/>
      <c r="L89" s="96"/>
      <c r="M89" s="102"/>
      <c r="N89" s="116"/>
      <c r="O89" s="109"/>
      <c r="P89" s="141" t="e">
        <f t="shared" si="3"/>
        <v>#N/A</v>
      </c>
      <c r="Q89" s="121"/>
    </row>
    <row r="90" spans="1:17" ht="13.2" customHeight="1" x14ac:dyDescent="0.25">
      <c r="A90" s="90"/>
      <c r="B90" s="50"/>
      <c r="C90" s="69"/>
      <c r="D90" s="47"/>
      <c r="E90" s="49"/>
      <c r="F90" s="49"/>
      <c r="G90" s="49"/>
      <c r="H90" s="49"/>
      <c r="I90" s="49"/>
      <c r="J90" s="49"/>
      <c r="K90" s="49"/>
      <c r="L90" s="96"/>
      <c r="M90" s="102"/>
      <c r="N90" s="116"/>
      <c r="O90" s="109"/>
      <c r="P90" s="141" t="e">
        <f t="shared" si="3"/>
        <v>#N/A</v>
      </c>
      <c r="Q90" s="121"/>
    </row>
    <row r="91" spans="1:17" ht="13.2" customHeight="1" x14ac:dyDescent="0.25">
      <c r="A91" s="90"/>
      <c r="B91" s="50"/>
      <c r="C91" s="69"/>
      <c r="D91" s="47"/>
      <c r="E91" s="49"/>
      <c r="F91" s="49"/>
      <c r="G91" s="49"/>
      <c r="H91" s="49"/>
      <c r="I91" s="49"/>
      <c r="J91" s="49"/>
      <c r="K91" s="49"/>
      <c r="L91" s="96"/>
      <c r="M91" s="102"/>
      <c r="N91" s="116"/>
      <c r="O91" s="109"/>
      <c r="P91" s="141" t="e">
        <f t="shared" si="3"/>
        <v>#N/A</v>
      </c>
      <c r="Q91" s="121"/>
    </row>
    <row r="92" spans="1:17" ht="13.2" customHeight="1" x14ac:dyDescent="0.25">
      <c r="A92" s="90"/>
      <c r="B92" s="50"/>
      <c r="C92" s="69"/>
      <c r="D92" s="47"/>
      <c r="E92" s="49"/>
      <c r="F92" s="49"/>
      <c r="G92" s="49"/>
      <c r="H92" s="49"/>
      <c r="I92" s="49"/>
      <c r="J92" s="49"/>
      <c r="K92" s="49"/>
      <c r="L92" s="96"/>
      <c r="M92" s="102"/>
      <c r="N92" s="116"/>
      <c r="O92" s="109"/>
      <c r="P92" s="141" t="e">
        <f t="shared" si="3"/>
        <v>#N/A</v>
      </c>
      <c r="Q92" s="121"/>
    </row>
    <row r="93" spans="1:17" ht="13.2" customHeight="1" x14ac:dyDescent="0.25">
      <c r="A93" s="90"/>
      <c r="B93" s="50"/>
      <c r="C93" s="69"/>
      <c r="D93" s="47"/>
      <c r="E93" s="49"/>
      <c r="F93" s="49"/>
      <c r="G93" s="49"/>
      <c r="H93" s="49"/>
      <c r="I93" s="49"/>
      <c r="J93" s="49"/>
      <c r="K93" s="49"/>
      <c r="L93" s="96"/>
      <c r="M93" s="102"/>
      <c r="N93" s="116"/>
      <c r="O93" s="109"/>
      <c r="P93" s="141" t="e">
        <f t="shared" si="3"/>
        <v>#N/A</v>
      </c>
      <c r="Q93" s="121"/>
    </row>
    <row r="94" spans="1:17" ht="13.2" customHeight="1" x14ac:dyDescent="0.25">
      <c r="A94" s="90"/>
      <c r="B94" s="50"/>
      <c r="C94" s="69"/>
      <c r="D94" s="47"/>
      <c r="E94" s="49"/>
      <c r="F94" s="49"/>
      <c r="G94" s="49"/>
      <c r="H94" s="49"/>
      <c r="I94" s="49"/>
      <c r="J94" s="49"/>
      <c r="K94" s="49"/>
      <c r="L94" s="96"/>
      <c r="M94" s="102"/>
      <c r="N94" s="116"/>
      <c r="O94" s="109"/>
      <c r="P94" s="141" t="e">
        <f t="shared" si="3"/>
        <v>#N/A</v>
      </c>
      <c r="Q94" s="123"/>
    </row>
    <row r="95" spans="1:17" ht="13.2" customHeight="1" x14ac:dyDescent="0.25">
      <c r="A95" s="90"/>
      <c r="B95" s="50"/>
      <c r="C95" s="69"/>
      <c r="D95" s="47"/>
      <c r="E95" s="49"/>
      <c r="F95" s="49"/>
      <c r="G95" s="49"/>
      <c r="H95" s="49"/>
      <c r="I95" s="49"/>
      <c r="J95" s="49"/>
      <c r="K95" s="49"/>
      <c r="L95" s="96"/>
      <c r="M95" s="102"/>
      <c r="N95" s="116"/>
      <c r="O95" s="109"/>
      <c r="P95" s="141" t="e">
        <f t="shared" si="3"/>
        <v>#N/A</v>
      </c>
      <c r="Q95" s="121"/>
    </row>
    <row r="96" spans="1:17" ht="13.2" customHeight="1" x14ac:dyDescent="0.25">
      <c r="A96" s="90"/>
      <c r="B96" s="50"/>
      <c r="C96" s="69"/>
      <c r="D96" s="47"/>
      <c r="E96" s="49"/>
      <c r="F96" s="49"/>
      <c r="G96" s="49"/>
      <c r="H96" s="49"/>
      <c r="I96" s="49"/>
      <c r="J96" s="49"/>
      <c r="K96" s="49"/>
      <c r="L96" s="96"/>
      <c r="M96" s="102"/>
      <c r="N96" s="116"/>
      <c r="O96" s="109"/>
      <c r="P96" s="141" t="e">
        <f t="shared" si="3"/>
        <v>#N/A</v>
      </c>
      <c r="Q96" s="121"/>
    </row>
    <row r="97" spans="1:19" ht="13.2" customHeight="1" x14ac:dyDescent="0.25">
      <c r="A97" s="90"/>
      <c r="B97" s="50"/>
      <c r="C97" s="69"/>
      <c r="D97" s="47"/>
      <c r="E97" s="49"/>
      <c r="F97" s="49"/>
      <c r="G97" s="49"/>
      <c r="H97" s="49"/>
      <c r="I97" s="49"/>
      <c r="J97" s="49"/>
      <c r="K97" s="49"/>
      <c r="L97" s="96"/>
      <c r="M97" s="102"/>
      <c r="N97" s="116"/>
      <c r="O97" s="109"/>
      <c r="P97" s="141" t="e">
        <f t="shared" si="3"/>
        <v>#N/A</v>
      </c>
      <c r="Q97" s="121"/>
    </row>
    <row r="98" spans="1:19" ht="13.2" customHeight="1" x14ac:dyDescent="0.25">
      <c r="A98" s="90"/>
      <c r="B98" s="50"/>
      <c r="C98" s="69"/>
      <c r="D98" s="47"/>
      <c r="E98" s="49"/>
      <c r="F98" s="49"/>
      <c r="G98" s="49"/>
      <c r="H98" s="49"/>
      <c r="I98" s="49"/>
      <c r="J98" s="49"/>
      <c r="K98" s="49"/>
      <c r="L98" s="96"/>
      <c r="M98" s="102"/>
      <c r="N98" s="116"/>
      <c r="O98" s="109"/>
      <c r="P98" s="141" t="e">
        <f t="shared" si="3"/>
        <v>#N/A</v>
      </c>
      <c r="Q98" s="121"/>
    </row>
    <row r="99" spans="1:19" ht="13.2" customHeight="1" x14ac:dyDescent="0.25">
      <c r="A99" s="90"/>
      <c r="B99" s="50"/>
      <c r="C99" s="69"/>
      <c r="D99" s="47"/>
      <c r="E99" s="49"/>
      <c r="F99" s="49"/>
      <c r="G99" s="49"/>
      <c r="H99" s="49"/>
      <c r="I99" s="49"/>
      <c r="J99" s="49"/>
      <c r="K99" s="49"/>
      <c r="L99" s="96"/>
      <c r="M99" s="102"/>
      <c r="N99" s="116"/>
      <c r="O99" s="109"/>
      <c r="P99" s="141" t="e">
        <f t="shared" si="3"/>
        <v>#N/A</v>
      </c>
      <c r="Q99" s="121"/>
    </row>
    <row r="100" spans="1:19" ht="13.2" customHeight="1" x14ac:dyDescent="0.25">
      <c r="A100" s="90"/>
      <c r="B100" s="50"/>
      <c r="C100" s="69"/>
      <c r="D100" s="47"/>
      <c r="E100" s="49"/>
      <c r="F100" s="49"/>
      <c r="G100" s="49"/>
      <c r="H100" s="49"/>
      <c r="I100" s="49"/>
      <c r="J100" s="49"/>
      <c r="K100" s="49"/>
      <c r="L100" s="96"/>
      <c r="M100" s="102"/>
      <c r="N100" s="116"/>
      <c r="O100" s="109"/>
      <c r="P100" s="141" t="e">
        <f t="shared" si="3"/>
        <v>#N/A</v>
      </c>
      <c r="Q100" s="121"/>
    </row>
    <row r="101" spans="1:19" ht="13.2" customHeight="1" x14ac:dyDescent="0.25">
      <c r="A101" s="90"/>
      <c r="B101" s="50"/>
      <c r="C101" s="69"/>
      <c r="D101" s="47"/>
      <c r="E101" s="49"/>
      <c r="F101" s="49"/>
      <c r="G101" s="49"/>
      <c r="H101" s="49"/>
      <c r="I101" s="49"/>
      <c r="J101" s="49"/>
      <c r="K101" s="49"/>
      <c r="L101" s="96"/>
      <c r="M101" s="102"/>
      <c r="N101" s="116"/>
      <c r="O101" s="109"/>
      <c r="P101" s="141" t="e">
        <f t="shared" si="3"/>
        <v>#N/A</v>
      </c>
      <c r="Q101" s="121"/>
    </row>
    <row r="102" spans="1:19" ht="13.2" customHeight="1" x14ac:dyDescent="0.25">
      <c r="A102" s="90"/>
      <c r="B102" s="50"/>
      <c r="C102" s="69"/>
      <c r="D102" s="47"/>
      <c r="E102" s="49"/>
      <c r="F102" s="49"/>
      <c r="G102" s="49"/>
      <c r="H102" s="49"/>
      <c r="I102" s="49"/>
      <c r="J102" s="49"/>
      <c r="K102" s="49"/>
      <c r="L102" s="96"/>
      <c r="M102" s="102"/>
      <c r="N102" s="116"/>
      <c r="O102" s="109"/>
      <c r="P102" s="141" t="e">
        <f t="shared" ref="P102:P110" si="4">_xlfn.IFS(L102=1,"118,18",M102=1,"56,53",N102=1,"277,98",O102=1,"238,62")</f>
        <v>#N/A</v>
      </c>
      <c r="Q102" s="121"/>
    </row>
    <row r="103" spans="1:19" ht="13.2" customHeight="1" x14ac:dyDescent="0.25">
      <c r="A103" s="90"/>
      <c r="B103" s="50"/>
      <c r="C103" s="69"/>
      <c r="D103" s="47"/>
      <c r="E103" s="49"/>
      <c r="F103" s="49"/>
      <c r="G103" s="49"/>
      <c r="H103" s="49"/>
      <c r="I103" s="49"/>
      <c r="J103" s="49"/>
      <c r="K103" s="49"/>
      <c r="L103" s="96"/>
      <c r="M103" s="102"/>
      <c r="N103" s="116"/>
      <c r="O103" s="109"/>
      <c r="P103" s="141" t="e">
        <f t="shared" si="4"/>
        <v>#N/A</v>
      </c>
      <c r="Q103" s="121"/>
    </row>
    <row r="104" spans="1:19" ht="13.2" customHeight="1" x14ac:dyDescent="0.25">
      <c r="A104" s="89"/>
      <c r="B104" s="50"/>
      <c r="C104" s="69"/>
      <c r="D104" s="47"/>
      <c r="E104" s="49"/>
      <c r="F104" s="49"/>
      <c r="G104" s="49"/>
      <c r="H104" s="49"/>
      <c r="I104" s="49"/>
      <c r="J104" s="49"/>
      <c r="K104" s="49"/>
      <c r="L104" s="96"/>
      <c r="M104" s="102"/>
      <c r="N104" s="116"/>
      <c r="O104" s="109"/>
      <c r="P104" s="141" t="e">
        <f t="shared" si="4"/>
        <v>#N/A</v>
      </c>
      <c r="Q104" s="121"/>
    </row>
    <row r="105" spans="1:19" ht="13.2" customHeight="1" x14ac:dyDescent="0.25">
      <c r="A105" s="89"/>
      <c r="B105" s="50"/>
      <c r="C105" s="69"/>
      <c r="D105" s="47"/>
      <c r="E105" s="49"/>
      <c r="F105" s="49"/>
      <c r="G105" s="49"/>
      <c r="H105" s="49"/>
      <c r="I105" s="49"/>
      <c r="J105" s="49"/>
      <c r="K105" s="49"/>
      <c r="L105" s="96"/>
      <c r="M105" s="102"/>
      <c r="N105" s="116"/>
      <c r="O105" s="109"/>
      <c r="P105" s="141" t="e">
        <f t="shared" si="4"/>
        <v>#N/A</v>
      </c>
      <c r="Q105" s="121"/>
    </row>
    <row r="106" spans="1:19" ht="13.2" customHeight="1" x14ac:dyDescent="0.25">
      <c r="A106" s="89"/>
      <c r="B106" s="50"/>
      <c r="C106" s="69"/>
      <c r="D106" s="47"/>
      <c r="E106" s="49"/>
      <c r="F106" s="49"/>
      <c r="G106" s="49"/>
      <c r="H106" s="49"/>
      <c r="I106" s="49"/>
      <c r="J106" s="49"/>
      <c r="K106" s="49"/>
      <c r="L106" s="96"/>
      <c r="M106" s="102"/>
      <c r="N106" s="116"/>
      <c r="O106" s="109"/>
      <c r="P106" s="141" t="e">
        <f t="shared" si="4"/>
        <v>#N/A</v>
      </c>
      <c r="Q106" s="121"/>
    </row>
    <row r="107" spans="1:19" ht="13.2" customHeight="1" x14ac:dyDescent="0.25">
      <c r="A107" s="89"/>
      <c r="B107" s="50"/>
      <c r="C107" s="69"/>
      <c r="D107" s="47"/>
      <c r="E107" s="49"/>
      <c r="F107" s="49"/>
      <c r="G107" s="49"/>
      <c r="H107" s="49"/>
      <c r="I107" s="49"/>
      <c r="J107" s="49"/>
      <c r="K107" s="49"/>
      <c r="L107" s="96"/>
      <c r="M107" s="102"/>
      <c r="N107" s="116"/>
      <c r="O107" s="109"/>
      <c r="P107" s="141" t="e">
        <f t="shared" si="4"/>
        <v>#N/A</v>
      </c>
      <c r="Q107" s="121"/>
    </row>
    <row r="108" spans="1:19" ht="13.2" customHeight="1" x14ac:dyDescent="0.25">
      <c r="A108" s="89"/>
      <c r="B108" s="50"/>
      <c r="C108" s="69"/>
      <c r="D108" s="47"/>
      <c r="E108" s="49"/>
      <c r="F108" s="49"/>
      <c r="G108" s="49"/>
      <c r="H108" s="49"/>
      <c r="I108" s="49"/>
      <c r="J108" s="49"/>
      <c r="K108" s="49"/>
      <c r="L108" s="96"/>
      <c r="M108" s="102"/>
      <c r="N108" s="116"/>
      <c r="O108" s="109"/>
      <c r="P108" s="141" t="e">
        <f t="shared" si="4"/>
        <v>#N/A</v>
      </c>
      <c r="Q108" s="121"/>
    </row>
    <row r="109" spans="1:19" ht="13.2" customHeight="1" x14ac:dyDescent="0.25">
      <c r="A109" s="89"/>
      <c r="B109" s="50"/>
      <c r="C109" s="69"/>
      <c r="D109" s="47"/>
      <c r="E109" s="49"/>
      <c r="F109" s="49"/>
      <c r="G109" s="49"/>
      <c r="H109" s="49"/>
      <c r="I109" s="49"/>
      <c r="J109" s="49"/>
      <c r="K109" s="49"/>
      <c r="L109" s="96"/>
      <c r="M109" s="102"/>
      <c r="N109" s="116"/>
      <c r="O109" s="109"/>
      <c r="P109" s="141" t="e">
        <f t="shared" si="4"/>
        <v>#N/A</v>
      </c>
      <c r="Q109" s="121"/>
    </row>
    <row r="110" spans="1:19" ht="13.2" customHeight="1" x14ac:dyDescent="0.25">
      <c r="A110" s="89"/>
      <c r="B110" s="87"/>
      <c r="C110" s="70"/>
      <c r="D110" s="68"/>
      <c r="E110" s="52"/>
      <c r="F110" s="52"/>
      <c r="G110" s="51"/>
      <c r="H110" s="51"/>
      <c r="I110" s="51"/>
      <c r="J110" s="51"/>
      <c r="K110" s="51"/>
      <c r="L110" s="98"/>
      <c r="M110" s="102"/>
      <c r="N110" s="116"/>
      <c r="O110" s="109"/>
      <c r="P110" s="141" t="e">
        <f t="shared" si="4"/>
        <v>#N/A</v>
      </c>
      <c r="Q110" s="124"/>
      <c r="S110" s="53"/>
    </row>
    <row r="111" spans="1:19" ht="16.95" customHeight="1" x14ac:dyDescent="0.25">
      <c r="A111" s="44"/>
      <c r="B111" s="54"/>
      <c r="C111" s="55" t="s">
        <v>18</v>
      </c>
      <c r="D111" s="55" t="s">
        <v>22</v>
      </c>
      <c r="E111" s="61" t="s">
        <v>20</v>
      </c>
      <c r="F111" s="62" t="s">
        <v>21</v>
      </c>
      <c r="G111" s="56" t="s">
        <v>2</v>
      </c>
      <c r="H111" s="56" t="s">
        <v>3</v>
      </c>
      <c r="I111" s="56" t="s">
        <v>4</v>
      </c>
      <c r="J111" s="56" t="s">
        <v>6</v>
      </c>
      <c r="K111" s="56" t="s">
        <v>7</v>
      </c>
      <c r="L111" s="93" t="s">
        <v>25</v>
      </c>
      <c r="M111" s="104" t="s">
        <v>9</v>
      </c>
      <c r="N111" s="113" t="s">
        <v>10</v>
      </c>
      <c r="O111" s="106" t="s">
        <v>11</v>
      </c>
      <c r="P111" s="57">
        <f>P5</f>
        <v>12159.569999999994</v>
      </c>
      <c r="Q111" s="57">
        <f>SUM(Q6:Q110)</f>
        <v>6187.9099999999962</v>
      </c>
    </row>
    <row r="112" spans="1:19" ht="13.95" customHeight="1" x14ac:dyDescent="0.3">
      <c r="A112" s="44"/>
      <c r="B112" s="58" t="s">
        <v>17</v>
      </c>
      <c r="C112" s="59">
        <f t="shared" ref="C112:O112" si="5">SUM(C6:C110)</f>
        <v>1</v>
      </c>
      <c r="D112" s="59">
        <f t="shared" si="5"/>
        <v>1</v>
      </c>
      <c r="E112" s="59">
        <f t="shared" si="5"/>
        <v>0</v>
      </c>
      <c r="F112" s="59">
        <f t="shared" si="5"/>
        <v>14</v>
      </c>
      <c r="G112" s="60">
        <f t="shared" si="5"/>
        <v>7</v>
      </c>
      <c r="H112" s="60">
        <f t="shared" si="5"/>
        <v>30</v>
      </c>
      <c r="I112" s="60">
        <f t="shared" si="5"/>
        <v>3</v>
      </c>
      <c r="J112" s="60">
        <f t="shared" si="5"/>
        <v>12</v>
      </c>
      <c r="K112" s="60">
        <f t="shared" si="5"/>
        <v>2</v>
      </c>
      <c r="L112" s="99">
        <f t="shared" si="5"/>
        <v>27</v>
      </c>
      <c r="M112" s="105">
        <f t="shared" si="5"/>
        <v>9</v>
      </c>
      <c r="N112" s="117">
        <f t="shared" si="5"/>
        <v>52</v>
      </c>
      <c r="O112" s="111">
        <f t="shared" si="5"/>
        <v>4</v>
      </c>
      <c r="P112" s="142" t="s">
        <v>27</v>
      </c>
      <c r="Q112" s="88">
        <f>P111-Q111</f>
        <v>5971.659999999998</v>
      </c>
    </row>
    <row r="113" spans="3:17" ht="13.2" customHeight="1" x14ac:dyDescent="0.25"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135">
        <f>N112+O112</f>
        <v>56</v>
      </c>
      <c r="O113" s="135"/>
      <c r="P113" s="24"/>
      <c r="Q113" s="24"/>
    </row>
    <row r="1048575" ht="12.75" customHeight="1" x14ac:dyDescent="0.25"/>
  </sheetData>
  <sheetProtection selectLockedCells="1"/>
  <mergeCells count="6">
    <mergeCell ref="A1:Q1"/>
    <mergeCell ref="N3:O3"/>
    <mergeCell ref="A4:A5"/>
    <mergeCell ref="B4:B5"/>
    <mergeCell ref="N113:O113"/>
    <mergeCell ref="N2:O2"/>
  </mergeCells>
  <conditionalFormatting sqref="P5:P110">
    <cfRule type="containsErrors" priority="9">
      <formula>ISERROR(P5)</formula>
    </cfRule>
    <cfRule type="cellIs" priority="10" operator="equal">
      <formula>0</formula>
    </cfRule>
  </conditionalFormatting>
  <conditionalFormatting sqref="P111">
    <cfRule type="containsErrors" priority="11">
      <formula>ISERROR(P111)</formula>
    </cfRule>
  </conditionalFormatting>
  <conditionalFormatting sqref="P5">
    <cfRule type="containsErrors" priority="12">
      <formula>ISERROR(P5)</formula>
    </cfRule>
  </conditionalFormatting>
  <conditionalFormatting sqref="P52">
    <cfRule type="containsErrors" dxfId="3" priority="6">
      <formula>ISERROR(P52)</formula>
    </cfRule>
    <cfRule type="containsErrors" priority="7">
      <formula>ISERROR(P52)</formula>
    </cfRule>
  </conditionalFormatting>
  <conditionalFormatting sqref="P53">
    <cfRule type="containsErrors" dxfId="2" priority="4">
      <formula>ISERROR(P53)</formula>
    </cfRule>
    <cfRule type="containsErrors" priority="5">
      <formula>ISERROR(P53)</formula>
    </cfRule>
  </conditionalFormatting>
  <conditionalFormatting sqref="P54:P110">
    <cfRule type="containsErrors" dxfId="1" priority="2">
      <formula>ISERROR(P54)</formula>
    </cfRule>
    <cfRule type="containsErrors" priority="3">
      <formula>ISERROR(P54)</formula>
    </cfRule>
  </conditionalFormatting>
  <conditionalFormatting sqref="Q6:Q110">
    <cfRule type="cellIs" dxfId="0" priority="1" operator="between">
      <formula>40</formula>
      <formula>300</formula>
    </cfRule>
  </conditionalFormatting>
  <pageMargins left="0.7" right="0.7" top="0.75" bottom="0.75" header="0.51180555555555496" footer="0.51180555555555496"/>
  <pageSetup paperSize="9" scale="55" firstPageNumber="0" fitToHeight="0" orientation="portrait" r:id="rId1"/>
  <ignoredErrors>
    <ignoredError sqref="P52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1"/>
  <sheetViews>
    <sheetView topLeftCell="A7" zoomScale="125" zoomScaleNormal="125" workbookViewId="0">
      <selection activeCell="A2" sqref="A2"/>
    </sheetView>
  </sheetViews>
  <sheetFormatPr baseColWidth="10" defaultColWidth="11.5546875" defaultRowHeight="13.2" x14ac:dyDescent="0.25"/>
  <sheetData>
    <row r="1" spans="1:3" x14ac:dyDescent="0.25">
      <c r="A1" t="e">
        <v>#VALUE!</v>
      </c>
      <c r="B1">
        <v>3</v>
      </c>
      <c r="C1">
        <v>0</v>
      </c>
    </row>
  </sheetData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Feuil2</vt:lpstr>
      <vt:lpstr>Feuil3</vt:lpstr>
      <vt:lpstr>2022</vt:lpstr>
      <vt:lpstr>Feuille7</vt:lpstr>
      <vt:lpstr>cotation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THALES</dc:creator>
  <dc:description/>
  <cp:lastModifiedBy>sab t</cp:lastModifiedBy>
  <cp:revision>25</cp:revision>
  <cp:lastPrinted>2022-05-13T13:51:22Z</cp:lastPrinted>
  <dcterms:created xsi:type="dcterms:W3CDTF">2003-12-18T14:22:14Z</dcterms:created>
  <dcterms:modified xsi:type="dcterms:W3CDTF">2022-08-27T16:16:47Z</dcterms:modified>
  <dc:language>fr-FR</dc:language>
</cp:coreProperties>
</file>