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ibs/Library/Mobile Documents/com~apple~CloudDocs/Abrifete/Planning et gestion des stocks/"/>
    </mc:Choice>
  </mc:AlternateContent>
  <xr:revisionPtr revIDLastSave="0" documentId="8_{B4A3D3AA-51CD-914D-8656-F9E5AA15CB66}" xr6:coauthVersionLast="47" xr6:coauthVersionMax="47" xr10:uidLastSave="{00000000-0000-0000-0000-000000000000}"/>
  <bookViews>
    <workbookView xWindow="0" yWindow="0" windowWidth="28800" windowHeight="18000" xr2:uid="{A5320E9B-7B79-6043-BA31-6E68045FA305}"/>
  </bookViews>
  <sheets>
    <sheet name="Planning détaillé" sheetId="1" r:id="rId1"/>
    <sheet name="Source" sheetId="2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1" l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G9" i="1" s="1"/>
  <c r="AH8" i="1"/>
  <c r="E8" i="1"/>
  <c r="D8" i="1"/>
  <c r="D9" i="1" s="1"/>
  <c r="C33" i="1" s="1"/>
  <c r="F2" i="1"/>
  <c r="AC9" i="1" l="1"/>
  <c r="Y9" i="1"/>
  <c r="H9" i="1"/>
  <c r="AE9" i="1"/>
  <c r="F9" i="1"/>
  <c r="P9" i="1"/>
  <c r="R9" i="1"/>
  <c r="X9" i="1"/>
  <c r="U9" i="1"/>
  <c r="Q9" i="1"/>
  <c r="M9" i="1"/>
  <c r="I9" i="1"/>
  <c r="V9" i="1"/>
  <c r="AF9" i="1"/>
  <c r="K9" i="1"/>
  <c r="S9" i="1"/>
  <c r="AA9" i="1"/>
  <c r="J9" i="1"/>
  <c r="Z9" i="1"/>
  <c r="AH9" i="1"/>
  <c r="L9" i="1"/>
  <c r="T9" i="1"/>
  <c r="AB9" i="1"/>
  <c r="E9" i="1"/>
  <c r="N9" i="1"/>
  <c r="AD9" i="1"/>
  <c r="G9" i="1"/>
  <c r="O9" i="1"/>
  <c r="W9" i="1"/>
  <c r="C10" i="1"/>
  <c r="C14" i="1"/>
  <c r="C18" i="1"/>
  <c r="C22" i="1"/>
  <c r="C26" i="1"/>
  <c r="C30" i="1"/>
  <c r="C11" i="1"/>
  <c r="C15" i="1"/>
  <c r="C19" i="1"/>
  <c r="C23" i="1"/>
  <c r="C27" i="1"/>
  <c r="C31" i="1"/>
  <c r="C12" i="1"/>
  <c r="C16" i="1"/>
  <c r="C20" i="1"/>
  <c r="C24" i="1"/>
  <c r="C28" i="1"/>
  <c r="C32" i="1"/>
  <c r="C13" i="1"/>
  <c r="C17" i="1"/>
  <c r="C21" i="1"/>
  <c r="C25" i="1"/>
  <c r="C29" i="1"/>
</calcChain>
</file>

<file path=xl/sharedStrings.xml><?xml version="1.0" encoding="utf-8"?>
<sst xmlns="http://schemas.openxmlformats.org/spreadsheetml/2006/main" count="26" uniqueCount="24">
  <si>
    <t>Année :</t>
  </si>
  <si>
    <t>Mois :</t>
  </si>
  <si>
    <t>Février</t>
  </si>
  <si>
    <t>Affectation :</t>
  </si>
  <si>
    <t>Journée</t>
  </si>
  <si>
    <t>Mois</t>
  </si>
  <si>
    <t>Num</t>
  </si>
  <si>
    <t>Années</t>
  </si>
  <si>
    <t>Horaires</t>
  </si>
  <si>
    <t>Tranches</t>
  </si>
  <si>
    <t>Janvier</t>
  </si>
  <si>
    <t>Matin</t>
  </si>
  <si>
    <t>Mars</t>
  </si>
  <si>
    <t>Soir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</si>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</sst>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88402966399123"/>
        <bgColor indexed="64"/>
      </patternFill>
    </fill>
    <fill>
      <patternFill patternType="darkUp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right" indent="1"/>
    </xf>
    <xf numFmtId="0" fontId="2" fillId="3" borderId="2" xfId="0" applyFont="1" applyFill="1" applyBorder="1" applyAlignment="1">
      <alignment horizontal="right" indent="1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2" borderId="6" xfId="0" applyFont="1" applyFill="1" applyBorder="1" applyAlignment="1">
      <alignment horizontal="right" indent="1"/>
    </xf>
    <xf numFmtId="0" fontId="2" fillId="3" borderId="7" xfId="0" applyFont="1" applyFill="1" applyBorder="1" applyAlignment="1">
      <alignment horizontal="right" indent="1"/>
    </xf>
    <xf numFmtId="0" fontId="3" fillId="4" borderId="8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right" indent="1"/>
    </xf>
    <xf numFmtId="0" fontId="2" fillId="3" borderId="11" xfId="0" applyFont="1" applyFill="1" applyBorder="1" applyAlignment="1">
      <alignment horizontal="right" indent="1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indent="1"/>
    </xf>
    <xf numFmtId="0" fontId="2" fillId="3" borderId="0" xfId="0" applyFont="1" applyFill="1" applyAlignment="1">
      <alignment horizontal="right" indent="1"/>
    </xf>
    <xf numFmtId="0" fontId="3" fillId="0" borderId="0" xfId="0" applyFont="1" applyAlignment="1">
      <alignment horizontal="center" vertical="center"/>
    </xf>
    <xf numFmtId="0" fontId="0" fillId="5" borderId="15" xfId="0" applyFill="1" applyBorder="1"/>
    <xf numFmtId="0" fontId="0" fillId="6" borderId="16" xfId="0" applyFill="1" applyBorder="1"/>
    <xf numFmtId="0" fontId="0" fillId="6" borderId="17" xfId="0" applyFill="1" applyBorder="1"/>
    <xf numFmtId="0" fontId="0" fillId="6" borderId="18" xfId="0" applyFill="1" applyBorder="1"/>
    <xf numFmtId="0" fontId="0" fillId="5" borderId="19" xfId="0" applyFill="1" applyBorder="1"/>
    <xf numFmtId="164" fontId="6" fillId="0" borderId="20" xfId="0" applyNumberFormat="1" applyFont="1" applyBorder="1" applyAlignment="1">
      <alignment textRotation="90"/>
    </xf>
    <xf numFmtId="164" fontId="6" fillId="0" borderId="21" xfId="0" applyNumberFormat="1" applyFont="1" applyBorder="1" applyAlignment="1">
      <alignment textRotation="90"/>
    </xf>
    <xf numFmtId="0" fontId="0" fillId="0" borderId="0" xfId="0" applyAlignment="1">
      <alignment textRotation="43"/>
    </xf>
    <xf numFmtId="20" fontId="7" fillId="5" borderId="22" xfId="0" applyNumberFormat="1" applyFont="1" applyFill="1" applyBorder="1"/>
    <xf numFmtId="0" fontId="0" fillId="7" borderId="23" xfId="0" applyFill="1" applyBorder="1" applyAlignment="1">
      <alignment textRotation="90"/>
    </xf>
    <xf numFmtId="0" fontId="0" fillId="7" borderId="24" xfId="0" applyFill="1" applyBorder="1" applyAlignment="1">
      <alignment textRotation="90"/>
    </xf>
    <xf numFmtId="0" fontId="0" fillId="7" borderId="25" xfId="0" applyFill="1" applyBorder="1" applyAlignment="1">
      <alignment textRotation="90"/>
    </xf>
    <xf numFmtId="20" fontId="7" fillId="0" borderId="26" xfId="0" applyNumberFormat="1" applyFont="1" applyBorder="1"/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30" xfId="0" applyBorder="1" applyAlignment="1">
      <alignment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8" fillId="8" borderId="26" xfId="0" applyFont="1" applyFill="1" applyBorder="1"/>
    <xf numFmtId="0" fontId="0" fillId="0" borderId="26" xfId="0" applyBorder="1"/>
    <xf numFmtId="20" fontId="0" fillId="0" borderId="2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s%20et%20plann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étaillé"/>
      <sheetName val="Gestion des stocks"/>
      <sheetName val="Source"/>
    </sheetNames>
    <sheetDataSet>
      <sheetData sheetId="0">
        <row r="7">
          <cell r="D7">
            <v>1</v>
          </cell>
        </row>
      </sheetData>
      <sheetData sheetId="1"/>
      <sheetData sheetId="2">
        <row r="2">
          <cell r="C2" t="str">
            <v>Mois</v>
          </cell>
          <cell r="D2" t="str">
            <v>Num</v>
          </cell>
        </row>
        <row r="3">
          <cell r="C3" t="str">
            <v>Janvier</v>
          </cell>
          <cell r="D3">
            <v>1</v>
          </cell>
          <cell r="I3">
            <v>0.27083333333333331</v>
          </cell>
        </row>
        <row r="4">
          <cell r="C4" t="str">
            <v>Février</v>
          </cell>
          <cell r="D4">
            <v>2</v>
          </cell>
          <cell r="I4">
            <v>0.3125</v>
          </cell>
        </row>
        <row r="5">
          <cell r="C5" t="str">
            <v>Mars</v>
          </cell>
          <cell r="D5">
            <v>3</v>
          </cell>
          <cell r="I5">
            <v>0.35416666666666702</v>
          </cell>
        </row>
        <row r="6">
          <cell r="C6" t="str">
            <v>Avril</v>
          </cell>
          <cell r="D6">
            <v>4</v>
          </cell>
          <cell r="I6">
            <v>0.39583333333333298</v>
          </cell>
        </row>
        <row r="7">
          <cell r="C7" t="str">
            <v>Mai</v>
          </cell>
          <cell r="D7">
            <v>5</v>
          </cell>
          <cell r="I7">
            <v>0.4375</v>
          </cell>
        </row>
        <row r="8">
          <cell r="C8" t="str">
            <v>Juin</v>
          </cell>
          <cell r="D8">
            <v>6</v>
          </cell>
          <cell r="I8">
            <v>0.47916666666666702</v>
          </cell>
        </row>
        <row r="9">
          <cell r="C9" t="str">
            <v>Juillet</v>
          </cell>
          <cell r="D9">
            <v>7</v>
          </cell>
          <cell r="I9">
            <v>0.52083333333333304</v>
          </cell>
        </row>
        <row r="10">
          <cell r="C10" t="str">
            <v>Août</v>
          </cell>
          <cell r="D10">
            <v>8</v>
          </cell>
          <cell r="I10">
            <v>0.5625</v>
          </cell>
        </row>
        <row r="11">
          <cell r="C11" t="str">
            <v>Septembre</v>
          </cell>
          <cell r="D11">
            <v>9</v>
          </cell>
          <cell r="I11">
            <v>0.60416666666666696</v>
          </cell>
        </row>
        <row r="12">
          <cell r="C12" t="str">
            <v>Octobre</v>
          </cell>
          <cell r="D12">
            <v>10</v>
          </cell>
          <cell r="I12">
            <v>0.64583333333333304</v>
          </cell>
        </row>
        <row r="13">
          <cell r="C13" t="str">
            <v>Novembre</v>
          </cell>
          <cell r="D13">
            <v>11</v>
          </cell>
          <cell r="I13">
            <v>0.6875</v>
          </cell>
        </row>
        <row r="14">
          <cell r="C14" t="str">
            <v>Décembre</v>
          </cell>
          <cell r="D14">
            <v>12</v>
          </cell>
          <cell r="I14">
            <v>0.72916666666666696</v>
          </cell>
        </row>
        <row r="15">
          <cell r="I15">
            <v>0.77083333333333304</v>
          </cell>
        </row>
        <row r="16">
          <cell r="I16">
            <v>0.8125</v>
          </cell>
        </row>
        <row r="17">
          <cell r="I17">
            <v>0.85416666666666696</v>
          </cell>
        </row>
        <row r="18">
          <cell r="I18">
            <v>0.89583333333333304</v>
          </cell>
        </row>
        <row r="19">
          <cell r="I19">
            <v>0.9375</v>
          </cell>
        </row>
        <row r="20">
          <cell r="I20">
            <v>0.97916666666666696</v>
          </cell>
        </row>
        <row r="21">
          <cell r="I21">
            <v>1.0208333333333299</v>
          </cell>
        </row>
        <row r="22">
          <cell r="I22">
            <v>1.0625</v>
          </cell>
        </row>
        <row r="23">
          <cell r="I23">
            <v>1.1041666666666701</v>
          </cell>
        </row>
        <row r="24">
          <cell r="I24">
            <v>1.1458333333333399</v>
          </cell>
        </row>
        <row r="25">
          <cell r="I25">
            <v>1.1875</v>
          </cell>
        </row>
        <row r="26">
          <cell r="I26">
            <v>1.2291666666666701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350D0-D959-AB41-894A-539EE0D6EE6D}">
  <dimension ref="B1:AI33"/>
  <sheetViews>
    <sheetView tabSelected="1" topLeftCell="B1" workbookViewId="0">
      <selection activeCell="C3" sqref="C3"/>
    </sheetView>
  </sheetViews>
  <sheetFormatPr baseColWidth="10" defaultRowHeight="16" x14ac:dyDescent="0.2"/>
  <cols>
    <col min="1" max="1" width="7.1640625" customWidth="1"/>
    <col min="2" max="2" width="12.6640625" customWidth="1"/>
    <col min="4" max="34" width="6.83203125" customWidth="1"/>
    <col min="35" max="35" width="4.6640625" customWidth="1"/>
  </cols>
  <sheetData>
    <row r="1" spans="2:35" ht="17" thickBot="1" x14ac:dyDescent="0.25"/>
    <row r="2" spans="2:35" ht="19" x14ac:dyDescent="0.2">
      <c r="B2" s="1" t="s">
        <v>0</v>
      </c>
      <c r="C2" s="2">
        <v>2022</v>
      </c>
      <c r="F2" s="3" t="str">
        <f>IF(AND(C2&lt;&gt;"",C3&lt;&gt;""),"Planning horaires pour le mois de "&amp;C3&amp;" "&amp;C2&amp;"")</f>
        <v>Planning horaires pour le mois de Janvier 2022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5"/>
      <c r="AF2" s="6"/>
      <c r="AG2" s="6"/>
      <c r="AH2" s="6"/>
    </row>
    <row r="3" spans="2:35" ht="19" x14ac:dyDescent="0.2">
      <c r="B3" s="7" t="s">
        <v>1</v>
      </c>
      <c r="C3" s="8" t="s">
        <v>10</v>
      </c>
      <c r="E3" s="6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1"/>
      <c r="AF3" s="6"/>
      <c r="AG3" s="6"/>
      <c r="AH3" s="6"/>
    </row>
    <row r="4" spans="2:35" ht="20" thickBot="1" x14ac:dyDescent="0.25">
      <c r="B4" s="12" t="s">
        <v>3</v>
      </c>
      <c r="C4" s="13" t="s">
        <v>4</v>
      </c>
      <c r="E4" s="6"/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6"/>
      <c r="AF4" s="6"/>
      <c r="AG4" s="6"/>
      <c r="AH4" s="6"/>
    </row>
    <row r="5" spans="2:35" ht="21" x14ac:dyDescent="0.2">
      <c r="B5" s="17"/>
      <c r="C5" s="18"/>
      <c r="E5" s="6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6"/>
      <c r="AG5" s="6"/>
      <c r="AH5" s="6"/>
    </row>
    <row r="7" spans="2:35" x14ac:dyDescent="0.2">
      <c r="C7" s="20"/>
      <c r="D7" s="21">
        <v>1</v>
      </c>
      <c r="E7" s="22">
        <v>2</v>
      </c>
      <c r="F7" s="22">
        <v>3</v>
      </c>
      <c r="G7" s="22">
        <v>4</v>
      </c>
      <c r="H7" s="22">
        <v>5</v>
      </c>
      <c r="I7" s="22">
        <v>6</v>
      </c>
      <c r="J7" s="22">
        <v>7</v>
      </c>
      <c r="K7" s="22">
        <v>8</v>
      </c>
      <c r="L7" s="22">
        <v>9</v>
      </c>
      <c r="M7" s="22">
        <v>10</v>
      </c>
      <c r="N7" s="22">
        <v>11</v>
      </c>
      <c r="O7" s="22">
        <v>12</v>
      </c>
      <c r="P7" s="22">
        <v>13</v>
      </c>
      <c r="Q7" s="22">
        <v>14</v>
      </c>
      <c r="R7" s="22">
        <v>15</v>
      </c>
      <c r="S7" s="22">
        <v>16</v>
      </c>
      <c r="T7" s="22">
        <v>17</v>
      </c>
      <c r="U7" s="22">
        <v>18</v>
      </c>
      <c r="V7" s="22">
        <v>19</v>
      </c>
      <c r="W7" s="22">
        <v>20</v>
      </c>
      <c r="X7" s="22">
        <v>21</v>
      </c>
      <c r="Y7" s="22">
        <v>22</v>
      </c>
      <c r="Z7" s="22">
        <v>23</v>
      </c>
      <c r="AA7" s="22">
        <v>24</v>
      </c>
      <c r="AB7" s="22">
        <v>25</v>
      </c>
      <c r="AC7" s="22">
        <v>26</v>
      </c>
      <c r="AD7" s="22">
        <v>27</v>
      </c>
      <c r="AE7" s="22">
        <v>28</v>
      </c>
      <c r="AF7" s="22">
        <v>29</v>
      </c>
      <c r="AG7" s="22">
        <v>30</v>
      </c>
      <c r="AH7" s="23">
        <v>31</v>
      </c>
    </row>
    <row r="8" spans="2:35" ht="124" x14ac:dyDescent="0.2">
      <c r="C8" s="24"/>
      <c r="D8" s="25">
        <f>DATE($C$2,VLOOKUP($C$3,[1]Source!$C$2:$D$14,2,FALSE),'[1]Planning détaillé'!D7)</f>
        <v>44562</v>
      </c>
      <c r="E8" s="26">
        <f>DATE($C$2,VLOOKUP($C$3,Source!$C$2:$D$14,2,FALSE),'Planning détaillé'!E7)</f>
        <v>44563</v>
      </c>
      <c r="F8" s="26">
        <f>DATE($C$2,VLOOKUP($C$3,Source!$C$2:$D$14,2,FALSE),'Planning détaillé'!F7)</f>
        <v>44564</v>
      </c>
      <c r="G8" s="26">
        <f>DATE($C$2,VLOOKUP($C$3,Source!$C$2:$D$14,2,FALSE),'Planning détaillé'!G7)</f>
        <v>44565</v>
      </c>
      <c r="H8" s="26">
        <f>DATE($C$2,VLOOKUP($C$3,Source!$C$2:$D$14,2,FALSE),'Planning détaillé'!H7)</f>
        <v>44566</v>
      </c>
      <c r="I8" s="26">
        <f>DATE($C$2,VLOOKUP($C$3,Source!$C$2:$D$14,2,FALSE),'Planning détaillé'!I7)</f>
        <v>44567</v>
      </c>
      <c r="J8" s="26">
        <f>DATE($C$2,VLOOKUP($C$3,Source!$C$2:$D$14,2,FALSE),'Planning détaillé'!J7)</f>
        <v>44568</v>
      </c>
      <c r="K8" s="26">
        <f>DATE($C$2,VLOOKUP($C$3,Source!$C$2:$D$14,2,FALSE),'Planning détaillé'!K7)</f>
        <v>44569</v>
      </c>
      <c r="L8" s="26">
        <f>DATE($C$2,VLOOKUP($C$3,Source!$C$2:$D$14,2,FALSE),'Planning détaillé'!L7)</f>
        <v>44570</v>
      </c>
      <c r="M8" s="26">
        <f>DATE($C$2,VLOOKUP($C$3,Source!$C$2:$D$14,2,FALSE),'Planning détaillé'!M7)</f>
        <v>44571</v>
      </c>
      <c r="N8" s="26">
        <f>DATE($C$2,VLOOKUP($C$3,Source!$C$2:$D$14,2,FALSE),'Planning détaillé'!N7)</f>
        <v>44572</v>
      </c>
      <c r="O8" s="26">
        <f>DATE($C$2,VLOOKUP($C$3,Source!$C$2:$D$14,2,FALSE),'Planning détaillé'!O7)</f>
        <v>44573</v>
      </c>
      <c r="P8" s="26">
        <f>DATE($C$2,VLOOKUP($C$3,Source!$C$2:$D$14,2,FALSE),'Planning détaillé'!P7)</f>
        <v>44574</v>
      </c>
      <c r="Q8" s="26">
        <f>DATE($C$2,VLOOKUP($C$3,Source!$C$2:$D$14,2,FALSE),'Planning détaillé'!Q7)</f>
        <v>44575</v>
      </c>
      <c r="R8" s="26">
        <f>DATE($C$2,VLOOKUP($C$3,Source!$C$2:$D$14,2,FALSE),'Planning détaillé'!R7)</f>
        <v>44576</v>
      </c>
      <c r="S8" s="26">
        <f>DATE($C$2,VLOOKUP($C$3,Source!$C$2:$D$14,2,FALSE),'Planning détaillé'!S7)</f>
        <v>44577</v>
      </c>
      <c r="T8" s="26">
        <f>DATE($C$2,VLOOKUP($C$3,Source!$C$2:$D$14,2,FALSE),'Planning détaillé'!T7)</f>
        <v>44578</v>
      </c>
      <c r="U8" s="26">
        <f>DATE($C$2,VLOOKUP($C$3,Source!$C$2:$D$14,2,FALSE),'Planning détaillé'!U7)</f>
        <v>44579</v>
      </c>
      <c r="V8" s="26">
        <f>DATE($C$2,VLOOKUP($C$3,Source!$C$2:$D$14,2,FALSE),'Planning détaillé'!V7)</f>
        <v>44580</v>
      </c>
      <c r="W8" s="26">
        <f>DATE($C$2,VLOOKUP($C$3,Source!$C$2:$D$14,2,FALSE),'Planning détaillé'!W7)</f>
        <v>44581</v>
      </c>
      <c r="X8" s="26">
        <f>DATE($C$2,VLOOKUP($C$3,Source!$C$2:$D$14,2,FALSE),'Planning détaillé'!X7)</f>
        <v>44582</v>
      </c>
      <c r="Y8" s="26">
        <f>DATE($C$2,VLOOKUP($C$3,Source!$C$2:$D$14,2,FALSE),'Planning détaillé'!Y7)</f>
        <v>44583</v>
      </c>
      <c r="Z8" s="26">
        <f>DATE($C$2,VLOOKUP($C$3,Source!$C$2:$D$14,2,FALSE),'Planning détaillé'!Z7)</f>
        <v>44584</v>
      </c>
      <c r="AA8" s="26">
        <f>DATE($C$2,VLOOKUP($C$3,Source!$C$2:$D$14,2,FALSE),'Planning détaillé'!AA7)</f>
        <v>44585</v>
      </c>
      <c r="AB8" s="26">
        <f>DATE($C$2,VLOOKUP($C$3,Source!$C$2:$D$14,2,FALSE),'Planning détaillé'!AB7)</f>
        <v>44586</v>
      </c>
      <c r="AC8" s="26">
        <f>DATE($C$2,VLOOKUP($C$3,Source!$C$2:$D$14,2,FALSE),'Planning détaillé'!AC7)</f>
        <v>44587</v>
      </c>
      <c r="AD8" s="26">
        <f>DATE($C$2,VLOOKUP($C$3,Source!$C$2:$D$14,2,FALSE),'Planning détaillé'!AD7)</f>
        <v>44588</v>
      </c>
      <c r="AE8" s="26">
        <f>DATE($C$2,VLOOKUP($C$3,Source!$C$2:$D$14,2,FALSE),'Planning détaillé'!AE7)</f>
        <v>44589</v>
      </c>
      <c r="AF8" s="26">
        <f>DATE($C$2,VLOOKUP($C$3,Source!$C$2:$D$14,2,FALSE),'Planning détaillé'!AF7)</f>
        <v>44590</v>
      </c>
      <c r="AG8" s="26">
        <f>DATE($C$2,VLOOKUP($C$3,Source!$C$2:$D$14,2,FALSE),'Planning détaillé'!AG7)</f>
        <v>44591</v>
      </c>
      <c r="AH8" s="26">
        <f>DATE($C$2,VLOOKUP($C$3,Source!$C$2:$D$14,2,FALSE),'Planning détaillé'!AH7)</f>
        <v>44592</v>
      </c>
      <c r="AI8" s="27"/>
    </row>
    <row r="9" spans="2:35" ht="70" x14ac:dyDescent="0.2">
      <c r="C9" s="28"/>
      <c r="D9" s="29" t="str">
        <f>IF(AND($C$2&lt;&gt;"",$C$3&lt;&gt;""),TEXT(D8,"jjjj") &amp; " " &amp; TEXT(D8,"jj"),"")</f>
        <v>samedi 01</v>
      </c>
      <c r="E9" s="30" t="str">
        <f>IF(AND($C$2&lt;&gt;"",$C$3&lt;&gt;""),IF(MONTH(E8)=MONTH($D$8),TEXT(E8,"jjjj") &amp; " " &amp; TEXT(E8,"jj"),""),"")</f>
        <v>dimanche 02</v>
      </c>
      <c r="F9" s="30" t="str">
        <f t="shared" ref="F9:AH9" si="0">IF(AND($C$2&lt;&gt;"",$C$3&lt;&gt;""),IF(MONTH(F8)=MONTH($D$8),TEXT(F8,"jjjj") &amp; " " &amp; TEXT(F8,"jj"),""),"")</f>
        <v>lundi 03</v>
      </c>
      <c r="G9" s="30" t="str">
        <f t="shared" si="0"/>
        <v>mardi 04</v>
      </c>
      <c r="H9" s="30" t="str">
        <f t="shared" si="0"/>
        <v>mercredi 05</v>
      </c>
      <c r="I9" s="30" t="str">
        <f t="shared" si="0"/>
        <v>jeudi 06</v>
      </c>
      <c r="J9" s="30" t="str">
        <f t="shared" si="0"/>
        <v>vendredi 07</v>
      </c>
      <c r="K9" s="30" t="str">
        <f t="shared" si="0"/>
        <v>samedi 08</v>
      </c>
      <c r="L9" s="30" t="str">
        <f t="shared" si="0"/>
        <v>dimanche 09</v>
      </c>
      <c r="M9" s="30" t="str">
        <f t="shared" si="0"/>
        <v>lundi 10</v>
      </c>
      <c r="N9" s="30" t="str">
        <f t="shared" si="0"/>
        <v>mardi 11</v>
      </c>
      <c r="O9" s="30" t="str">
        <f t="shared" si="0"/>
        <v>mercredi 12</v>
      </c>
      <c r="P9" s="30" t="str">
        <f t="shared" si="0"/>
        <v>jeudi 13</v>
      </c>
      <c r="Q9" s="30" t="str">
        <f t="shared" si="0"/>
        <v>vendredi 14</v>
      </c>
      <c r="R9" s="30" t="str">
        <f t="shared" si="0"/>
        <v>samedi 15</v>
      </c>
      <c r="S9" s="30" t="str">
        <f t="shared" si="0"/>
        <v>dimanche 16</v>
      </c>
      <c r="T9" s="30" t="str">
        <f t="shared" si="0"/>
        <v>lundi 17</v>
      </c>
      <c r="U9" s="30" t="str">
        <f t="shared" si="0"/>
        <v>mardi 18</v>
      </c>
      <c r="V9" s="30" t="str">
        <f t="shared" si="0"/>
        <v>mercredi 19</v>
      </c>
      <c r="W9" s="30" t="str">
        <f t="shared" si="0"/>
        <v>jeudi 20</v>
      </c>
      <c r="X9" s="30" t="str">
        <f t="shared" si="0"/>
        <v>vendredi 21</v>
      </c>
      <c r="Y9" s="30" t="str">
        <f t="shared" si="0"/>
        <v>samedi 22</v>
      </c>
      <c r="Z9" s="30" t="str">
        <f t="shared" si="0"/>
        <v>dimanche 23</v>
      </c>
      <c r="AA9" s="30" t="str">
        <f t="shared" si="0"/>
        <v>lundi 24</v>
      </c>
      <c r="AB9" s="30" t="str">
        <f t="shared" si="0"/>
        <v>mardi 25</v>
      </c>
      <c r="AC9" s="30" t="str">
        <f t="shared" si="0"/>
        <v>mercredi 26</v>
      </c>
      <c r="AD9" s="30" t="str">
        <f t="shared" si="0"/>
        <v>jeudi 27</v>
      </c>
      <c r="AE9" s="30" t="str">
        <f t="shared" si="0"/>
        <v>vendredi 28</v>
      </c>
      <c r="AF9" s="30" t="str">
        <f t="shared" si="0"/>
        <v>samedi 29</v>
      </c>
      <c r="AG9" s="30" t="str">
        <f t="shared" si="0"/>
        <v>dimanche 30</v>
      </c>
      <c r="AH9" s="31" t="str">
        <f t="shared" si="0"/>
        <v>lundi 31</v>
      </c>
    </row>
    <row r="10" spans="2:35" x14ac:dyDescent="0.2">
      <c r="C10" s="32">
        <f>IF($D$9&lt;&gt;"",[1]Source!I3,"")</f>
        <v>0.27083333333333331</v>
      </c>
      <c r="D10" s="33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5"/>
    </row>
    <row r="11" spans="2:35" x14ac:dyDescent="0.2">
      <c r="C11" s="32">
        <f>IF($D$9&lt;&gt;"",[1]Source!I4,"")</f>
        <v>0.3125</v>
      </c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8"/>
    </row>
    <row r="12" spans="2:35" x14ac:dyDescent="0.2">
      <c r="C12" s="32">
        <f>IF($D$9&lt;&gt;"",[1]Source!I5,"")</f>
        <v>0.35416666666666702</v>
      </c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8"/>
    </row>
    <row r="13" spans="2:35" x14ac:dyDescent="0.2">
      <c r="C13" s="32">
        <f>IF($D$9&lt;&gt;"",[1]Source!I6,"")</f>
        <v>0.39583333333333298</v>
      </c>
      <c r="D13" s="36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8"/>
    </row>
    <row r="14" spans="2:35" x14ac:dyDescent="0.2">
      <c r="C14" s="32">
        <f>IF($D$9&lt;&gt;"",[1]Source!I7,"")</f>
        <v>0.4375</v>
      </c>
      <c r="D14" s="36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8"/>
    </row>
    <row r="15" spans="2:35" x14ac:dyDescent="0.2">
      <c r="C15" s="32">
        <f>IF($D$9&lt;&gt;"",[1]Source!I8,"")</f>
        <v>0.47916666666666702</v>
      </c>
      <c r="D15" s="3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8"/>
    </row>
    <row r="16" spans="2:35" x14ac:dyDescent="0.2">
      <c r="C16" s="32">
        <f>IF($D$9&lt;&gt;"",[1]Source!I9,"")</f>
        <v>0.52083333333333304</v>
      </c>
      <c r="D16" s="36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8"/>
    </row>
    <row r="17" spans="3:34" x14ac:dyDescent="0.2">
      <c r="C17" s="32">
        <f>IF($D$9&lt;&gt;"",[1]Source!I10,"")</f>
        <v>0.5625</v>
      </c>
      <c r="D17" s="36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8"/>
    </row>
    <row r="18" spans="3:34" x14ac:dyDescent="0.2">
      <c r="C18" s="32">
        <f>IF($D$9&lt;&gt;"",[1]Source!I11,"")</f>
        <v>0.60416666666666696</v>
      </c>
      <c r="D18" s="36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8"/>
    </row>
    <row r="19" spans="3:34" x14ac:dyDescent="0.2">
      <c r="C19" s="32">
        <f>IF($D$9&lt;&gt;"",[1]Source!I12,"")</f>
        <v>0.64583333333333304</v>
      </c>
      <c r="D19" s="36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8"/>
    </row>
    <row r="20" spans="3:34" x14ac:dyDescent="0.2">
      <c r="C20" s="32">
        <f>IF($D$9&lt;&gt;"",[1]Source!I13,"")</f>
        <v>0.6875</v>
      </c>
      <c r="D20" s="36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8"/>
    </row>
    <row r="21" spans="3:34" x14ac:dyDescent="0.2">
      <c r="C21" s="32">
        <f>IF($D$9&lt;&gt;"",[1]Source!I14,"")</f>
        <v>0.72916666666666696</v>
      </c>
      <c r="D21" s="36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8"/>
    </row>
    <row r="22" spans="3:34" x14ac:dyDescent="0.2">
      <c r="C22" s="32">
        <f>IF($D$9&lt;&gt;"",[1]Source!I15,"")</f>
        <v>0.77083333333333304</v>
      </c>
      <c r="D22" s="36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8"/>
    </row>
    <row r="23" spans="3:34" x14ac:dyDescent="0.2">
      <c r="C23" s="32">
        <f>IF($D$9&lt;&gt;"",[1]Source!I16,"")</f>
        <v>0.8125</v>
      </c>
      <c r="D23" s="36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8"/>
    </row>
    <row r="24" spans="3:34" x14ac:dyDescent="0.2">
      <c r="C24" s="32">
        <f>IF($D$9&lt;&gt;"",[1]Source!I17,"")</f>
        <v>0.85416666666666696</v>
      </c>
      <c r="D24" s="36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8"/>
    </row>
    <row r="25" spans="3:34" x14ac:dyDescent="0.2">
      <c r="C25" s="32">
        <f>IF($D$9&lt;&gt;"",[1]Source!I18,"")</f>
        <v>0.89583333333333304</v>
      </c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8"/>
    </row>
    <row r="26" spans="3:34" x14ac:dyDescent="0.2">
      <c r="C26" s="32">
        <f>IF($D$9&lt;&gt;"",[1]Source!I19,"")</f>
        <v>0.9375</v>
      </c>
      <c r="D26" s="36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8"/>
    </row>
    <row r="27" spans="3:34" x14ac:dyDescent="0.2">
      <c r="C27" s="32">
        <f>IF($D$9&lt;&gt;"",[1]Source!I20,"")</f>
        <v>0.97916666666666696</v>
      </c>
      <c r="D27" s="36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8"/>
    </row>
    <row r="28" spans="3:34" x14ac:dyDescent="0.2">
      <c r="C28" s="32">
        <f>IF($D$9&lt;&gt;"",[1]Source!I21,"")</f>
        <v>1.0208333333333299</v>
      </c>
      <c r="D28" s="36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8"/>
    </row>
    <row r="29" spans="3:34" x14ac:dyDescent="0.2">
      <c r="C29" s="32">
        <f>IF($D$9&lt;&gt;"",[1]Source!I22,"")</f>
        <v>1.0625</v>
      </c>
      <c r="D29" s="36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8"/>
    </row>
    <row r="30" spans="3:34" x14ac:dyDescent="0.2">
      <c r="C30" s="32">
        <f>IF($D$9&lt;&gt;"",[1]Source!I23,"")</f>
        <v>1.1041666666666701</v>
      </c>
      <c r="D30" s="36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8"/>
    </row>
    <row r="31" spans="3:34" x14ac:dyDescent="0.2">
      <c r="C31" s="32">
        <f>IF($D$9&lt;&gt;"",[1]Source!I24,"")</f>
        <v>1.1458333333333399</v>
      </c>
      <c r="D31" s="36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8"/>
    </row>
    <row r="32" spans="3:34" x14ac:dyDescent="0.2">
      <c r="C32" s="32">
        <f>IF($D$9&lt;&gt;"",[1]Source!I25,"")</f>
        <v>1.1875</v>
      </c>
      <c r="D32" s="36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8"/>
    </row>
    <row r="33" spans="3:34" x14ac:dyDescent="0.2">
      <c r="C33" s="32">
        <f>IF($D$9&lt;&gt;"",[1]Source!I26,"")</f>
        <v>1.2291666666666701</v>
      </c>
      <c r="D33" s="39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1"/>
    </row>
  </sheetData>
  <mergeCells count="1">
    <mergeCell ref="F2:AE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DA0924B-1FD9-6D4A-A4A5-5109F83949DC}">
          <x14:formula1>
            <xm:f>Source!$F$3:$F$7</xm:f>
          </x14:formula1>
          <xm:sqref>C2</xm:sqref>
        </x14:dataValidation>
        <x14:dataValidation type="list" allowBlank="1" showInputMessage="1" showErrorMessage="1" xr:uid="{806679FF-3B76-2048-AAC5-198115AFB0D2}">
          <x14:formula1>
            <xm:f>Source!$C$3:$C$14</xm:f>
          </x14:formula1>
          <xm:sqref>C3</xm:sqref>
        </x14:dataValidation>
        <x14:dataValidation type="list" allowBlank="1" showInputMessage="1" showErrorMessage="1" xr:uid="{ADE38357-596E-504F-9D05-6A9B6CB1ABA2}">
          <x14:formula1>
            <xm:f>Source!$K$3:$K$5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0CF9C-7458-A840-AA82-80469BA6E3A1}">
  <dimension ref="C2:M26"/>
  <sheetViews>
    <sheetView workbookViewId="0">
      <selection activeCell="M3" sqref="M3"/>
    </sheetView>
  </sheetViews>
  <sheetFormatPr baseColWidth="10" defaultRowHeight="16" x14ac:dyDescent="0.2"/>
  <sheetData>
    <row r="2" spans="3:13" x14ac:dyDescent="0.2">
      <c r="C2" s="42" t="s">
        <v>5</v>
      </c>
      <c r="D2" s="42" t="s">
        <v>6</v>
      </c>
      <c r="F2" s="42" t="s">
        <v>7</v>
      </c>
      <c r="I2" s="42" t="s">
        <v>8</v>
      </c>
      <c r="K2" s="42" t="s">
        <v>9</v>
      </c>
      <c r="M2" s="42" t="s">
        <v>23</v>
      </c>
    </row>
    <row r="3" spans="3:13" x14ac:dyDescent="0.2">
      <c r="C3" s="43" t="s">
        <v>10</v>
      </c>
      <c r="D3" s="43">
        <v>1</v>
      </c>
      <c r="F3" s="43">
        <v>2022</v>
      </c>
      <c r="I3" s="44">
        <v>0.27083333333333331</v>
      </c>
      <c r="K3" s="43" t="s">
        <v>11</v>
      </c>
    </row>
    <row r="4" spans="3:13" x14ac:dyDescent="0.2">
      <c r="C4" s="43" t="s">
        <v>2</v>
      </c>
      <c r="D4" s="43">
        <v>2</v>
      </c>
      <c r="F4" s="43">
        <v>2023</v>
      </c>
      <c r="I4" s="44">
        <v>0.3125</v>
      </c>
      <c r="K4" s="43" t="s">
        <v>4</v>
      </c>
    </row>
    <row r="5" spans="3:13" x14ac:dyDescent="0.2">
      <c r="C5" s="43" t="s">
        <v>12</v>
      </c>
      <c r="D5" s="43">
        <v>3</v>
      </c>
      <c r="F5" s="43">
        <v>2024</v>
      </c>
      <c r="I5" s="44">
        <v>0.35416666666666702</v>
      </c>
      <c r="K5" s="43" t="s">
        <v>13</v>
      </c>
    </row>
    <row r="6" spans="3:13" x14ac:dyDescent="0.2">
      <c r="C6" s="43" t="s">
        <v>14</v>
      </c>
      <c r="D6" s="43">
        <v>4</v>
      </c>
      <c r="F6" s="43">
        <v>2025</v>
      </c>
      <c r="I6" s="44">
        <v>0.39583333333333298</v>
      </c>
    </row>
    <row r="7" spans="3:13" x14ac:dyDescent="0.2">
      <c r="C7" s="43" t="s">
        <v>15</v>
      </c>
      <c r="D7" s="43">
        <v>5</v>
      </c>
      <c r="F7" s="43">
        <v>2026</v>
      </c>
      <c r="I7" s="44">
        <v>0.4375</v>
      </c>
    </row>
    <row r="8" spans="3:13" x14ac:dyDescent="0.2">
      <c r="C8" s="43" t="s">
        <v>16</v>
      </c>
      <c r="D8" s="43">
        <v>6</v>
      </c>
      <c r="I8" s="44">
        <v>0.47916666666666702</v>
      </c>
    </row>
    <row r="9" spans="3:13" x14ac:dyDescent="0.2">
      <c r="C9" s="43" t="s">
        <v>17</v>
      </c>
      <c r="D9" s="43">
        <v>7</v>
      </c>
      <c r="I9" s="44">
        <v>0.52083333333333304</v>
      </c>
    </row>
    <row r="10" spans="3:13" x14ac:dyDescent="0.2">
      <c r="C10" s="43" t="s">
        <v>18</v>
      </c>
      <c r="D10" s="43">
        <v>8</v>
      </c>
      <c r="I10" s="44">
        <v>0.5625</v>
      </c>
    </row>
    <row r="11" spans="3:13" x14ac:dyDescent="0.2">
      <c r="C11" s="43" t="s">
        <v>19</v>
      </c>
      <c r="D11" s="43">
        <v>9</v>
      </c>
      <c r="I11" s="44">
        <v>0.60416666666666696</v>
      </c>
    </row>
    <row r="12" spans="3:13" x14ac:dyDescent="0.2">
      <c r="C12" s="43" t="s">
        <v>20</v>
      </c>
      <c r="D12" s="43">
        <v>10</v>
      </c>
      <c r="I12" s="44">
        <v>0.64583333333333304</v>
      </c>
    </row>
    <row r="13" spans="3:13" x14ac:dyDescent="0.2">
      <c r="C13" s="43" t="s">
        <v>21</v>
      </c>
      <c r="D13" s="43">
        <v>11</v>
      </c>
      <c r="I13" s="44">
        <v>0.6875</v>
      </c>
    </row>
    <row r="14" spans="3:13" x14ac:dyDescent="0.2">
      <c r="C14" s="43" t="s">
        <v>22</v>
      </c>
      <c r="D14" s="43">
        <v>12</v>
      </c>
      <c r="I14" s="44">
        <v>0.72916666666666696</v>
      </c>
    </row>
    <row r="15" spans="3:13" x14ac:dyDescent="0.2">
      <c r="I15" s="44">
        <v>0.77083333333333304</v>
      </c>
    </row>
    <row r="16" spans="3:13" x14ac:dyDescent="0.2">
      <c r="I16" s="44">
        <v>0.8125</v>
      </c>
    </row>
    <row r="17" spans="9:9" x14ac:dyDescent="0.2">
      <c r="I17" s="44">
        <v>0.85416666666666696</v>
      </c>
    </row>
    <row r="18" spans="9:9" x14ac:dyDescent="0.2">
      <c r="I18" s="44">
        <v>0.89583333333333304</v>
      </c>
    </row>
    <row r="19" spans="9:9" x14ac:dyDescent="0.2">
      <c r="I19" s="44">
        <v>0.9375</v>
      </c>
    </row>
    <row r="20" spans="9:9" x14ac:dyDescent="0.2">
      <c r="I20" s="44">
        <v>0.97916666666666696</v>
      </c>
    </row>
    <row r="21" spans="9:9" x14ac:dyDescent="0.2">
      <c r="I21" s="44">
        <v>1.0208333333333299</v>
      </c>
    </row>
    <row r="22" spans="9:9" x14ac:dyDescent="0.2">
      <c r="I22" s="44">
        <v>1.0625</v>
      </c>
    </row>
    <row r="23" spans="9:9" x14ac:dyDescent="0.2">
      <c r="I23" s="44">
        <v>1.1041666666666701</v>
      </c>
    </row>
    <row r="24" spans="9:9" x14ac:dyDescent="0.2">
      <c r="I24" s="44">
        <v>1.1458333333333399</v>
      </c>
    </row>
    <row r="25" spans="9:9" x14ac:dyDescent="0.2">
      <c r="I25" s="44">
        <v>1.1875</v>
      </c>
    </row>
    <row r="26" spans="9:9" x14ac:dyDescent="0.2">
      <c r="I26" s="44">
        <v>1.2291666666666701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détaillé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2022-08-23T11:14:12Z</dcterms:created>
  <dcterms:modified xsi:type="dcterms:W3CDTF">2022-08-23T11:25:24Z</dcterms:modified>
</cp:coreProperties>
</file>