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reille.Beugre\Desktop\"/>
    </mc:Choice>
  </mc:AlternateContent>
  <xr:revisionPtr revIDLastSave="0" documentId="8_{4079701D-BD9B-4AD1-BA27-6631BB044A10}" xr6:coauthVersionLast="47" xr6:coauthVersionMax="47" xr10:uidLastSave="{00000000-0000-0000-0000-000000000000}"/>
  <bookViews>
    <workbookView xWindow="20370" yWindow="-120" windowWidth="29040" windowHeight="15840" xr2:uid="{2D03A0BB-E0D0-4656-A128-D45A119ED4DB}"/>
  </bookViews>
  <sheets>
    <sheet name="Sheet1" sheetId="1" r:id="rId1"/>
    <sheet name="AKKrate" sheetId="2" r:id="rId2"/>
  </sheets>
  <externalReferences>
    <externalReference r:id="rId3"/>
  </externalReferences>
  <definedNames>
    <definedName name="_xlnm._FilterDatabase" localSheetId="1" hidden="1">AKKrate!$A$1:$G$178</definedName>
    <definedName name="AKK_Stage">AKKrate!$T$2:$T$5</definedName>
    <definedName name="AKK_Stage223">AKKrate!$O$2:$O$11</definedName>
    <definedName name="AKK_Stage224">AKKrate!$P$2:$P$28</definedName>
    <definedName name="AKK_Stage23">AKKrate!$Q$2:$Q$34</definedName>
    <definedName name="AKK_Stage24">AKKrate!$R$2:$R$7</definedName>
    <definedName name="BON_Stage">[1]BONrate!$V$2:$V$6</definedName>
    <definedName name="CHA_Stage">[1]CHArate!$T$2:$T$4</definedName>
    <definedName name="Oxidation">AKKrate!$S$2:$S$5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8" i="1" l="1" a="1"/>
  <c r="D8" i="1" s="1"/>
  <c r="H8" i="1" s="1"/>
  <c r="D7" i="1"/>
  <c r="H7" i="1" s="1"/>
  <c r="D4" i="1"/>
  <c r="H4" i="1" s="1"/>
  <c r="G27" i="1"/>
  <c r="E27" i="1"/>
  <c r="I26" i="1"/>
  <c r="H26" i="1"/>
  <c r="F26" i="1"/>
  <c r="D26" i="1"/>
  <c r="I25" i="1"/>
  <c r="H25" i="1"/>
  <c r="F25" i="1"/>
  <c r="D25" i="1"/>
  <c r="I24" i="1"/>
  <c r="H24" i="1"/>
  <c r="F24" i="1"/>
  <c r="D24" i="1"/>
  <c r="I23" i="1"/>
  <c r="H23" i="1"/>
  <c r="F23" i="1"/>
  <c r="D23" i="1"/>
  <c r="I22" i="1"/>
  <c r="H22" i="1"/>
  <c r="F22" i="1"/>
  <c r="D22" i="1"/>
  <c r="I21" i="1"/>
  <c r="I27" i="1" s="1"/>
  <c r="H21" i="1"/>
  <c r="H27" i="1" s="1"/>
  <c r="F21" i="1"/>
  <c r="D21" i="1"/>
  <c r="I20" i="1"/>
  <c r="H20" i="1"/>
  <c r="F20" i="1"/>
  <c r="D20" i="1"/>
  <c r="I19" i="1"/>
  <c r="H19" i="1"/>
  <c r="F19" i="1"/>
  <c r="D19" i="1"/>
  <c r="I18" i="1"/>
  <c r="H18" i="1"/>
  <c r="F18" i="1"/>
  <c r="D18" i="1"/>
  <c r="I17" i="1"/>
  <c r="H17" i="1"/>
  <c r="F17" i="1"/>
  <c r="D17" i="1"/>
  <c r="I16" i="1"/>
  <c r="H16" i="1"/>
  <c r="F16" i="1"/>
  <c r="D16" i="1"/>
  <c r="I15" i="1"/>
  <c r="H15" i="1"/>
  <c r="F15" i="1"/>
  <c r="D15" i="1"/>
  <c r="I14" i="1"/>
  <c r="H14" i="1"/>
  <c r="F14" i="1"/>
  <c r="D14" i="1"/>
  <c r="I13" i="1"/>
  <c r="H13" i="1"/>
  <c r="F13" i="1"/>
  <c r="D13" i="1"/>
  <c r="I12" i="1"/>
  <c r="H12" i="1"/>
  <c r="F12" i="1"/>
  <c r="D12" i="1"/>
  <c r="I11" i="1"/>
  <c r="H11" i="1"/>
  <c r="F11" i="1"/>
  <c r="D11" i="1"/>
  <c r="I10" i="1"/>
  <c r="H10" i="1"/>
  <c r="F10" i="1"/>
  <c r="D10" i="1"/>
  <c r="I9" i="1"/>
  <c r="H9" i="1"/>
  <c r="F9" i="1"/>
  <c r="D9" i="1"/>
  <c r="I8" i="1"/>
  <c r="F8" i="1"/>
  <c r="I7" i="1"/>
  <c r="F7" i="1"/>
  <c r="F6" i="1"/>
  <c r="I6" i="1" s="1"/>
  <c r="D6" i="1"/>
  <c r="H6" i="1" s="1"/>
  <c r="I5" i="1"/>
  <c r="F5" i="1"/>
  <c r="H5" i="1"/>
  <c r="F4" i="1"/>
  <c r="I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<sst xmlns="http://schemas.openxmlformats.org/spreadsheetml/2006/main" count="1115" uniqueCount="29">
  <si>
    <t>Akissi-So Pit</t>
  </si>
  <si>
    <t>Stage</t>
  </si>
  <si>
    <t>RL</t>
  </si>
  <si>
    <t>Oxidation</t>
  </si>
  <si>
    <t>Ore</t>
  </si>
  <si>
    <t>Waste</t>
  </si>
  <si>
    <t>Mining Cost</t>
  </si>
  <si>
    <t>$ Rate</t>
  </si>
  <si>
    <t>Volume</t>
  </si>
  <si>
    <t>AKK_Stage24</t>
  </si>
  <si>
    <t>Fresh</t>
  </si>
  <si>
    <t>AKK_Stage23</t>
  </si>
  <si>
    <t>Transition</t>
  </si>
  <si>
    <t>AKK_Stage224</t>
  </si>
  <si>
    <t>PWS</t>
  </si>
  <si>
    <t>AKK_Stage223</t>
  </si>
  <si>
    <t>TOTAL</t>
  </si>
  <si>
    <t>Pit Name</t>
  </si>
  <si>
    <t>BENCH</t>
  </si>
  <si>
    <t>MATERIAL</t>
  </si>
  <si>
    <t>Density</t>
  </si>
  <si>
    <t>Rate $/BCM</t>
  </si>
  <si>
    <t>Rate $/t</t>
  </si>
  <si>
    <t>AKK_Stage</t>
  </si>
  <si>
    <t>AKK Stage223</t>
  </si>
  <si>
    <t>Oxide</t>
  </si>
  <si>
    <t>AKK Stage224</t>
  </si>
  <si>
    <t>AKK Stage23</t>
  </si>
  <si>
    <t>AKK Stage24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</si>
</sst>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5" formatCode="_-* #,##0.0\ _€_-;\-* #,##0.0\ _€_-;_-* &quot;-&quot;??\ _€_-;_-@_-"/>
    <numFmt numFmtId="166" formatCode="_-[$$-409]* #,##0.00_ ;_-[$$-409]* \-#,##0.00\ ;_-[$$-409]* &quot;-&quot;??_ ;_-@_ "/>
    <numFmt numFmtId="167" formatCode="&quot;$&quot;#,##0.00000_);[Red]\(&quot;$&quot;#,##0.00000\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 Light"/>
      <family val="2"/>
      <scheme val="major"/>
    </font>
    <font>
      <sz val="12"/>
      <color theme="1"/>
      <name val="Calibri Light"/>
      <family val="2"/>
      <scheme val="major"/>
    </font>
    <font>
      <sz val="12"/>
      <name val="Calibri Light"/>
      <family val="2"/>
      <scheme val="major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5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8" fontId="4" fillId="3" borderId="14" xfId="0" applyNumberFormat="1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/>
    </xf>
    <xf numFmtId="8" fontId="4" fillId="3" borderId="15" xfId="0" applyNumberFormat="1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4" borderId="17" xfId="0" applyFont="1" applyFill="1" applyBorder="1" applyAlignment="1">
      <alignment horizontal="center" vertical="center"/>
    </xf>
    <xf numFmtId="8" fontId="4" fillId="3" borderId="17" xfId="0" applyNumberFormat="1" applyFont="1" applyFill="1" applyBorder="1" applyAlignment="1">
      <alignment horizontal="center" vertical="center" wrapText="1"/>
    </xf>
    <xf numFmtId="8" fontId="4" fillId="3" borderId="18" xfId="0" applyNumberFormat="1" applyFont="1" applyFill="1" applyBorder="1" applyAlignment="1">
      <alignment horizontal="center" vertical="center" wrapText="1"/>
    </xf>
    <xf numFmtId="0" fontId="3" fillId="4" borderId="19" xfId="0" applyFont="1" applyFill="1" applyBorder="1" applyAlignment="1">
      <alignment horizontal="center" vertical="center"/>
    </xf>
    <xf numFmtId="165" fontId="2" fillId="3" borderId="20" xfId="1" applyNumberFormat="1" applyFont="1" applyFill="1" applyBorder="1" applyAlignment="1">
      <alignment horizontal="center" vertical="center"/>
    </xf>
    <xf numFmtId="165" fontId="2" fillId="3" borderId="21" xfId="1" applyNumberFormat="1" applyFont="1" applyFill="1" applyBorder="1" applyAlignment="1">
      <alignment horizontal="center" vertical="center"/>
    </xf>
    <xf numFmtId="165" fontId="2" fillId="3" borderId="21" xfId="1" applyNumberFormat="1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165" fontId="2" fillId="3" borderId="22" xfId="1" applyNumberFormat="1" applyFont="1" applyFill="1" applyBorder="1" applyAlignment="1">
      <alignment horizontal="center" vertical="center"/>
    </xf>
    <xf numFmtId="166" fontId="2" fillId="3" borderId="22" xfId="1" applyNumberFormat="1" applyFont="1" applyFill="1" applyBorder="1" applyAlignment="1">
      <alignment horizontal="center" vertical="center"/>
    </xf>
    <xf numFmtId="166" fontId="2" fillId="3" borderId="23" xfId="1" applyNumberFormat="1" applyFont="1" applyFill="1" applyBorder="1" applyAlignment="1">
      <alignment horizontal="center" vertical="center"/>
    </xf>
    <xf numFmtId="0" fontId="5" fillId="0" borderId="2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44" fontId="5" fillId="0" borderId="26" xfId="2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8" fontId="7" fillId="0" borderId="31" xfId="2" applyNumberFormat="1" applyFont="1" applyFill="1" applyBorder="1" applyAlignment="1">
      <alignment horizontal="center" vertical="center" wrapText="1"/>
    </xf>
    <xf numFmtId="8" fontId="7" fillId="0" borderId="32" xfId="2" applyNumberFormat="1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167" fontId="7" fillId="0" borderId="31" xfId="0" applyNumberFormat="1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8" fontId="7" fillId="0" borderId="31" xfId="2" applyNumberFormat="1" applyFont="1" applyBorder="1" applyAlignment="1">
      <alignment horizontal="center" vertical="center" wrapText="1"/>
    </xf>
    <xf numFmtId="8" fontId="7" fillId="0" borderId="32" xfId="2" applyNumberFormat="1" applyFont="1" applyFill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8" fontId="7" fillId="0" borderId="37" xfId="2" applyNumberFormat="1" applyFont="1" applyFill="1" applyBorder="1" applyAlignment="1">
      <alignment horizontal="center" vertical="center" wrapText="1"/>
    </xf>
    <xf numFmtId="8" fontId="7" fillId="0" borderId="4" xfId="2" applyNumberFormat="1" applyFont="1" applyFill="1" applyBorder="1" applyAlignment="1">
      <alignment horizontal="center" vertical="center" wrapText="1"/>
    </xf>
    <xf numFmtId="44" fontId="0" fillId="0" borderId="0" xfId="2" applyFont="1"/>
  </cellXfs>
  <cellStyles count="3">
    <cellStyle name="Comma" xfId="1" builtinId="3"/>
    <cellStyle name="Currency" xfId="2" builtinId="4"/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2" formatCode="&quot;$&quot;#,##0.00_);[Red]\(&quot;$&quot;#,##0.00\)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2" formatCode="&quot;$&quot;#,##0.00_);[Red]\(&quot;$&quot;#,##0.00\)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reille.Beugre/AppData/Roaming/Microsoft/Excel/Bonikro%20Costs%20Analysis%20-%20template%20(version%201)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Setup"/>
      <sheetName val="Daily data"/>
      <sheetName val="Dayworks Rate"/>
      <sheetName val="Daily Report"/>
      <sheetName val="For Graph"/>
      <sheetName val="AKKrate"/>
      <sheetName val="BONrate"/>
      <sheetName val="CHArate"/>
      <sheetName val="- ra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>
        <row r="1">
          <cell r="F1" t="str">
            <v>Rate $/BCM</v>
          </cell>
        </row>
        <row r="2">
          <cell r="B2">
            <v>215</v>
          </cell>
          <cell r="C2" t="str">
            <v>Waste</v>
          </cell>
          <cell r="D2" t="str">
            <v>PWS</v>
          </cell>
          <cell r="E2">
            <v>1.82</v>
          </cell>
          <cell r="F2">
            <v>2.99</v>
          </cell>
        </row>
        <row r="3">
          <cell r="B3">
            <v>210</v>
          </cell>
          <cell r="C3" t="str">
            <v>Waste</v>
          </cell>
          <cell r="D3" t="str">
            <v>PWS</v>
          </cell>
          <cell r="E3">
            <v>1.82</v>
          </cell>
          <cell r="F3">
            <v>3.06</v>
          </cell>
        </row>
        <row r="4">
          <cell r="B4">
            <v>205</v>
          </cell>
          <cell r="C4" t="str">
            <v>Waste</v>
          </cell>
          <cell r="D4" t="str">
            <v>PWS</v>
          </cell>
          <cell r="E4">
            <v>1.82</v>
          </cell>
          <cell r="F4">
            <v>3.12</v>
          </cell>
        </row>
        <row r="5">
          <cell r="B5">
            <v>215</v>
          </cell>
          <cell r="C5" t="str">
            <v>Waste</v>
          </cell>
          <cell r="D5" t="str">
            <v>Oxide</v>
          </cell>
          <cell r="E5">
            <v>1.84</v>
          </cell>
          <cell r="F5">
            <v>3.02</v>
          </cell>
        </row>
        <row r="6">
          <cell r="B6">
            <v>210</v>
          </cell>
          <cell r="C6" t="str">
            <v>Waste</v>
          </cell>
          <cell r="D6" t="str">
            <v>Oxide</v>
          </cell>
          <cell r="E6">
            <v>1.84</v>
          </cell>
          <cell r="F6">
            <v>3.09</v>
          </cell>
        </row>
        <row r="7">
          <cell r="B7">
            <v>205</v>
          </cell>
          <cell r="C7" t="str">
            <v>Waste</v>
          </cell>
          <cell r="D7" t="str">
            <v>Oxide</v>
          </cell>
          <cell r="E7">
            <v>1.84</v>
          </cell>
          <cell r="F7">
            <v>3.14</v>
          </cell>
        </row>
        <row r="8">
          <cell r="B8">
            <v>200</v>
          </cell>
          <cell r="C8" t="str">
            <v>Waste</v>
          </cell>
          <cell r="D8" t="str">
            <v>Oxide</v>
          </cell>
          <cell r="E8">
            <v>1.84</v>
          </cell>
          <cell r="F8">
            <v>3.21</v>
          </cell>
        </row>
        <row r="9">
          <cell r="B9">
            <v>195</v>
          </cell>
          <cell r="C9" t="str">
            <v>Waste</v>
          </cell>
          <cell r="D9" t="str">
            <v>Oxide</v>
          </cell>
          <cell r="E9">
            <v>1.84</v>
          </cell>
          <cell r="F9">
            <v>3.27</v>
          </cell>
        </row>
        <row r="10">
          <cell r="B10">
            <v>190</v>
          </cell>
          <cell r="C10" t="str">
            <v>Waste</v>
          </cell>
          <cell r="D10" t="str">
            <v>Oxide</v>
          </cell>
          <cell r="E10">
            <v>1.84</v>
          </cell>
          <cell r="F10">
            <v>3.3</v>
          </cell>
        </row>
        <row r="11">
          <cell r="B11">
            <v>185</v>
          </cell>
          <cell r="C11" t="str">
            <v>Waste</v>
          </cell>
          <cell r="D11" t="str">
            <v>Oxide</v>
          </cell>
          <cell r="E11">
            <v>1.84</v>
          </cell>
          <cell r="F11">
            <v>3.37</v>
          </cell>
        </row>
        <row r="12">
          <cell r="B12">
            <v>180</v>
          </cell>
          <cell r="C12" t="str">
            <v>Waste</v>
          </cell>
          <cell r="D12" t="str">
            <v>Oxide</v>
          </cell>
          <cell r="E12">
            <v>1.84</v>
          </cell>
          <cell r="F12">
            <v>3.41</v>
          </cell>
        </row>
        <row r="13">
          <cell r="B13">
            <v>175</v>
          </cell>
          <cell r="C13" t="str">
            <v>Waste</v>
          </cell>
          <cell r="D13" t="str">
            <v>Oxide</v>
          </cell>
          <cell r="E13">
            <v>1.84</v>
          </cell>
          <cell r="F13">
            <v>3.48</v>
          </cell>
        </row>
        <row r="14">
          <cell r="B14">
            <v>170</v>
          </cell>
          <cell r="C14" t="str">
            <v>Waste</v>
          </cell>
          <cell r="D14" t="str">
            <v>Oxide</v>
          </cell>
          <cell r="E14">
            <v>1.84</v>
          </cell>
          <cell r="F14">
            <v>3.51</v>
          </cell>
        </row>
        <row r="15">
          <cell r="B15">
            <v>190</v>
          </cell>
          <cell r="C15" t="str">
            <v>Waste</v>
          </cell>
          <cell r="D15" t="str">
            <v>Oxide</v>
          </cell>
          <cell r="E15">
            <v>1.84</v>
          </cell>
          <cell r="F15">
            <v>3.2</v>
          </cell>
        </row>
        <row r="16">
          <cell r="B16">
            <v>185</v>
          </cell>
          <cell r="C16" t="str">
            <v>Waste</v>
          </cell>
          <cell r="D16" t="str">
            <v>Oxide</v>
          </cell>
          <cell r="E16">
            <v>1.84</v>
          </cell>
          <cell r="F16">
            <v>3.24</v>
          </cell>
        </row>
        <row r="17">
          <cell r="B17">
            <v>175</v>
          </cell>
          <cell r="C17" t="str">
            <v>Waste</v>
          </cell>
          <cell r="D17" t="str">
            <v>Oxide</v>
          </cell>
          <cell r="E17">
            <v>1.84</v>
          </cell>
          <cell r="F17">
            <v>3.46</v>
          </cell>
        </row>
        <row r="18">
          <cell r="B18">
            <v>170</v>
          </cell>
          <cell r="C18" t="str">
            <v>Waste</v>
          </cell>
          <cell r="D18" t="str">
            <v>Oxide</v>
          </cell>
          <cell r="E18">
            <v>1.84</v>
          </cell>
          <cell r="F18">
            <v>3.5</v>
          </cell>
        </row>
        <row r="19">
          <cell r="B19">
            <v>165</v>
          </cell>
          <cell r="C19" t="str">
            <v>Waste</v>
          </cell>
          <cell r="D19" t="str">
            <v>Oxide</v>
          </cell>
          <cell r="E19">
            <v>1.84</v>
          </cell>
          <cell r="F19">
            <v>3.6</v>
          </cell>
        </row>
        <row r="20">
          <cell r="B20">
            <v>160</v>
          </cell>
          <cell r="C20" t="str">
            <v>Waste</v>
          </cell>
          <cell r="D20" t="str">
            <v>Oxide</v>
          </cell>
          <cell r="E20">
            <v>1.84</v>
          </cell>
          <cell r="F20">
            <v>3.65</v>
          </cell>
        </row>
        <row r="21">
          <cell r="B21">
            <v>205</v>
          </cell>
          <cell r="C21" t="str">
            <v>Waste</v>
          </cell>
          <cell r="D21" t="str">
            <v>Oxide</v>
          </cell>
          <cell r="E21">
            <v>1.84</v>
          </cell>
          <cell r="F21">
            <v>3.6</v>
          </cell>
        </row>
        <row r="22">
          <cell r="B22">
            <v>200</v>
          </cell>
          <cell r="C22" t="str">
            <v>Waste</v>
          </cell>
          <cell r="D22" t="str">
            <v>Oxide</v>
          </cell>
          <cell r="E22">
            <v>1.84</v>
          </cell>
          <cell r="F22">
            <v>3.65</v>
          </cell>
        </row>
        <row r="23">
          <cell r="B23">
            <v>195</v>
          </cell>
          <cell r="C23" t="str">
            <v>Waste</v>
          </cell>
          <cell r="D23" t="str">
            <v>Oxide</v>
          </cell>
          <cell r="E23">
            <v>1.84</v>
          </cell>
          <cell r="F23">
            <v>3.75</v>
          </cell>
        </row>
        <row r="24">
          <cell r="B24">
            <v>190</v>
          </cell>
          <cell r="C24" t="str">
            <v>Waste</v>
          </cell>
          <cell r="D24" t="str">
            <v>Oxide</v>
          </cell>
          <cell r="E24">
            <v>1.84</v>
          </cell>
          <cell r="F24">
            <v>3.77</v>
          </cell>
        </row>
        <row r="25">
          <cell r="B25">
            <v>185</v>
          </cell>
          <cell r="C25" t="str">
            <v>Waste</v>
          </cell>
          <cell r="D25" t="str">
            <v>Oxide</v>
          </cell>
          <cell r="E25">
            <v>1.84</v>
          </cell>
          <cell r="F25">
            <v>3.8</v>
          </cell>
        </row>
        <row r="26">
          <cell r="B26">
            <v>180</v>
          </cell>
          <cell r="C26" t="str">
            <v>Waste</v>
          </cell>
          <cell r="D26" t="str">
            <v>Oxide</v>
          </cell>
          <cell r="E26">
            <v>1.84</v>
          </cell>
          <cell r="F26">
            <v>3.8</v>
          </cell>
        </row>
        <row r="27">
          <cell r="B27">
            <v>195</v>
          </cell>
          <cell r="C27" t="str">
            <v>Waste</v>
          </cell>
          <cell r="D27" t="str">
            <v>Transition</v>
          </cell>
          <cell r="E27">
            <v>2.2000000000000002</v>
          </cell>
          <cell r="F27">
            <v>3.5</v>
          </cell>
        </row>
        <row r="28">
          <cell r="B28">
            <v>190</v>
          </cell>
          <cell r="C28" t="str">
            <v>Waste</v>
          </cell>
          <cell r="D28" t="str">
            <v>Transition</v>
          </cell>
          <cell r="E28">
            <v>2.2000000000000002</v>
          </cell>
          <cell r="F28">
            <v>3.53</v>
          </cell>
        </row>
        <row r="29">
          <cell r="B29">
            <v>185</v>
          </cell>
          <cell r="C29" t="str">
            <v>Waste</v>
          </cell>
          <cell r="D29" t="str">
            <v>Transition</v>
          </cell>
          <cell r="E29">
            <v>2.2000000000000002</v>
          </cell>
          <cell r="F29">
            <v>3.58</v>
          </cell>
        </row>
        <row r="30">
          <cell r="B30">
            <v>180</v>
          </cell>
          <cell r="C30" t="str">
            <v>Waste</v>
          </cell>
          <cell r="D30" t="str">
            <v>Transition</v>
          </cell>
          <cell r="E30">
            <v>2.2000000000000002</v>
          </cell>
          <cell r="F30">
            <v>3.63</v>
          </cell>
        </row>
        <row r="31">
          <cell r="B31">
            <v>175</v>
          </cell>
          <cell r="C31" t="str">
            <v>Waste</v>
          </cell>
          <cell r="D31" t="str">
            <v>Transition</v>
          </cell>
          <cell r="E31">
            <v>2.2000000000000002</v>
          </cell>
          <cell r="F31">
            <v>3.75</v>
          </cell>
        </row>
        <row r="32">
          <cell r="B32">
            <v>170</v>
          </cell>
          <cell r="C32" t="str">
            <v>Waste</v>
          </cell>
          <cell r="D32" t="str">
            <v>Transition</v>
          </cell>
          <cell r="E32">
            <v>2.2000000000000002</v>
          </cell>
          <cell r="F32">
            <v>3.8</v>
          </cell>
        </row>
        <row r="33">
          <cell r="B33">
            <v>165</v>
          </cell>
          <cell r="C33" t="str">
            <v>Waste</v>
          </cell>
          <cell r="D33" t="str">
            <v>Transition</v>
          </cell>
          <cell r="E33">
            <v>2.2000000000000002</v>
          </cell>
          <cell r="F33">
            <v>3.85</v>
          </cell>
        </row>
        <row r="34">
          <cell r="B34">
            <v>160</v>
          </cell>
          <cell r="C34" t="str">
            <v>Waste</v>
          </cell>
          <cell r="D34" t="str">
            <v>Transition</v>
          </cell>
          <cell r="E34">
            <v>2.2000000000000002</v>
          </cell>
          <cell r="F34">
            <v>3.9</v>
          </cell>
        </row>
        <row r="35">
          <cell r="B35">
            <v>155</v>
          </cell>
          <cell r="C35" t="str">
            <v>Waste</v>
          </cell>
          <cell r="D35" t="str">
            <v>Transition</v>
          </cell>
          <cell r="E35">
            <v>2.2000000000000002</v>
          </cell>
          <cell r="F35">
            <v>3.99</v>
          </cell>
        </row>
        <row r="36">
          <cell r="B36">
            <v>150</v>
          </cell>
          <cell r="C36" t="str">
            <v>Waste</v>
          </cell>
          <cell r="D36" t="str">
            <v>Transition</v>
          </cell>
          <cell r="E36">
            <v>2.2000000000000002</v>
          </cell>
          <cell r="F36">
            <v>4.0599999999999996</v>
          </cell>
        </row>
        <row r="37">
          <cell r="B37">
            <v>175</v>
          </cell>
          <cell r="C37" t="str">
            <v>Waste</v>
          </cell>
          <cell r="D37" t="str">
            <v>Transition</v>
          </cell>
          <cell r="E37">
            <v>2.2000000000000002</v>
          </cell>
          <cell r="F37">
            <v>3.81</v>
          </cell>
        </row>
        <row r="38">
          <cell r="B38">
            <v>170</v>
          </cell>
          <cell r="C38" t="str">
            <v>Waste</v>
          </cell>
          <cell r="D38" t="str">
            <v>Transition</v>
          </cell>
          <cell r="E38">
            <v>2.2000000000000002</v>
          </cell>
          <cell r="F38">
            <v>3.87</v>
          </cell>
        </row>
        <row r="39">
          <cell r="B39">
            <v>165</v>
          </cell>
          <cell r="C39" t="str">
            <v>Waste</v>
          </cell>
          <cell r="D39" t="str">
            <v>Transition</v>
          </cell>
          <cell r="E39">
            <v>2.2000000000000002</v>
          </cell>
          <cell r="F39">
            <v>4</v>
          </cell>
        </row>
        <row r="40">
          <cell r="B40">
            <v>160</v>
          </cell>
          <cell r="C40" t="str">
            <v>Waste</v>
          </cell>
          <cell r="D40" t="str">
            <v>Transition</v>
          </cell>
          <cell r="E40">
            <v>2.2000000000000002</v>
          </cell>
          <cell r="F40">
            <v>4.04</v>
          </cell>
        </row>
        <row r="41">
          <cell r="B41">
            <v>155</v>
          </cell>
          <cell r="C41" t="str">
            <v>Waste</v>
          </cell>
          <cell r="D41" t="str">
            <v>Transition</v>
          </cell>
          <cell r="E41">
            <v>2.2000000000000002</v>
          </cell>
          <cell r="F41">
            <v>4.1500000000000004</v>
          </cell>
        </row>
        <row r="42">
          <cell r="B42">
            <v>195</v>
          </cell>
          <cell r="C42" t="str">
            <v>Waste</v>
          </cell>
          <cell r="D42" t="str">
            <v>Transition</v>
          </cell>
          <cell r="E42">
            <v>2.2000000000000002</v>
          </cell>
          <cell r="F42">
            <v>4.1399999999999997</v>
          </cell>
        </row>
        <row r="43">
          <cell r="B43">
            <v>190</v>
          </cell>
          <cell r="C43" t="str">
            <v>Waste</v>
          </cell>
          <cell r="D43" t="str">
            <v>Transition</v>
          </cell>
          <cell r="E43">
            <v>2.2000000000000002</v>
          </cell>
          <cell r="F43">
            <v>4.17</v>
          </cell>
        </row>
        <row r="44">
          <cell r="B44">
            <v>185</v>
          </cell>
          <cell r="C44" t="str">
            <v>Waste</v>
          </cell>
          <cell r="D44" t="str">
            <v>Transition</v>
          </cell>
          <cell r="E44">
            <v>2.2000000000000002</v>
          </cell>
          <cell r="F44">
            <v>4.1900000000000004</v>
          </cell>
        </row>
        <row r="45">
          <cell r="B45">
            <v>205</v>
          </cell>
          <cell r="C45" t="str">
            <v>Waste</v>
          </cell>
          <cell r="D45" t="str">
            <v>Fresh</v>
          </cell>
          <cell r="E45">
            <v>2.76</v>
          </cell>
          <cell r="F45">
            <v>3.9</v>
          </cell>
        </row>
        <row r="46">
          <cell r="B46">
            <v>185</v>
          </cell>
          <cell r="C46" t="str">
            <v>Waste</v>
          </cell>
          <cell r="D46" t="str">
            <v>Fresh</v>
          </cell>
          <cell r="E46">
            <v>2.76</v>
          </cell>
          <cell r="F46">
            <v>4.03</v>
          </cell>
        </row>
        <row r="47">
          <cell r="B47">
            <v>180</v>
          </cell>
          <cell r="C47" t="str">
            <v>Waste</v>
          </cell>
          <cell r="D47" t="str">
            <v>Fresh</v>
          </cell>
          <cell r="E47">
            <v>2.76</v>
          </cell>
          <cell r="F47">
            <v>4.08</v>
          </cell>
        </row>
        <row r="48">
          <cell r="B48">
            <v>175</v>
          </cell>
          <cell r="C48" t="str">
            <v>Waste</v>
          </cell>
          <cell r="D48" t="str">
            <v>Fresh</v>
          </cell>
          <cell r="E48">
            <v>2.76</v>
          </cell>
          <cell r="F48">
            <v>4.22</v>
          </cell>
        </row>
        <row r="49">
          <cell r="B49">
            <v>170</v>
          </cell>
          <cell r="C49" t="str">
            <v>Waste</v>
          </cell>
          <cell r="D49" t="str">
            <v>Fresh</v>
          </cell>
          <cell r="E49">
            <v>2.76</v>
          </cell>
          <cell r="F49">
            <v>4.28</v>
          </cell>
        </row>
        <row r="50">
          <cell r="F50">
            <v>4.3499999999999996</v>
          </cell>
        </row>
        <row r="51">
          <cell r="F51">
            <v>4.41</v>
          </cell>
        </row>
        <row r="52">
          <cell r="F52">
            <v>4.49</v>
          </cell>
        </row>
        <row r="53">
          <cell r="F53">
            <v>4.59</v>
          </cell>
        </row>
        <row r="54">
          <cell r="F54">
            <v>4.62</v>
          </cell>
        </row>
        <row r="55">
          <cell r="F55">
            <v>4.7</v>
          </cell>
        </row>
        <row r="56">
          <cell r="F56">
            <v>4.8099999999999996</v>
          </cell>
        </row>
        <row r="57">
          <cell r="F57">
            <v>4.88</v>
          </cell>
        </row>
        <row r="58">
          <cell r="F58">
            <v>4.92</v>
          </cell>
        </row>
        <row r="59">
          <cell r="F59">
            <v>5.01</v>
          </cell>
        </row>
        <row r="60">
          <cell r="F60">
            <v>5.05</v>
          </cell>
        </row>
        <row r="61">
          <cell r="F61">
            <v>5.14</v>
          </cell>
        </row>
        <row r="62">
          <cell r="F62">
            <v>5.17</v>
          </cell>
        </row>
        <row r="63">
          <cell r="F63">
            <v>5.29</v>
          </cell>
        </row>
        <row r="64">
          <cell r="F64">
            <v>5.32</v>
          </cell>
        </row>
        <row r="65">
          <cell r="F65">
            <v>5.45</v>
          </cell>
        </row>
        <row r="66">
          <cell r="F66">
            <v>5.5</v>
          </cell>
        </row>
        <row r="67">
          <cell r="F67">
            <v>5.61</v>
          </cell>
        </row>
        <row r="68">
          <cell r="F68">
            <v>5.65</v>
          </cell>
        </row>
        <row r="69">
          <cell r="F69">
            <v>5.74</v>
          </cell>
        </row>
        <row r="70">
          <cell r="F70">
            <v>5.75</v>
          </cell>
        </row>
        <row r="71">
          <cell r="F71">
            <v>4.3</v>
          </cell>
        </row>
        <row r="72">
          <cell r="F72">
            <v>4.37</v>
          </cell>
        </row>
        <row r="73">
          <cell r="F73">
            <v>4.5</v>
          </cell>
        </row>
        <row r="74">
          <cell r="F74">
            <v>4.55</v>
          </cell>
        </row>
        <row r="75">
          <cell r="F75">
            <v>4.6900000000000004</v>
          </cell>
        </row>
        <row r="76">
          <cell r="F76">
            <v>4.8099999999999996</v>
          </cell>
        </row>
        <row r="77">
          <cell r="F77">
            <v>4.7300000000000004</v>
          </cell>
        </row>
        <row r="78">
          <cell r="F78">
            <v>4.8499999999999996</v>
          </cell>
        </row>
        <row r="79">
          <cell r="F79">
            <v>4.8899999999999997</v>
          </cell>
        </row>
        <row r="80">
          <cell r="F80">
            <v>4.96</v>
          </cell>
        </row>
        <row r="81">
          <cell r="F81">
            <v>4.99</v>
          </cell>
        </row>
        <row r="82">
          <cell r="F82">
            <v>5.1100000000000003</v>
          </cell>
        </row>
        <row r="83">
          <cell r="F83">
            <v>5.14</v>
          </cell>
        </row>
        <row r="84">
          <cell r="F84">
            <v>5.26</v>
          </cell>
        </row>
        <row r="85">
          <cell r="F85">
            <v>5.3</v>
          </cell>
        </row>
        <row r="86">
          <cell r="F86">
            <v>5.43</v>
          </cell>
        </row>
        <row r="87">
          <cell r="F87">
            <v>5.49</v>
          </cell>
        </row>
        <row r="88">
          <cell r="F88">
            <v>5.54</v>
          </cell>
        </row>
        <row r="89">
          <cell r="F89">
            <v>5.54</v>
          </cell>
        </row>
        <row r="90">
          <cell r="F90">
            <v>5.63</v>
          </cell>
        </row>
        <row r="91">
          <cell r="F91">
            <v>5.79</v>
          </cell>
        </row>
        <row r="92">
          <cell r="F92">
            <v>5.88</v>
          </cell>
        </row>
        <row r="93">
          <cell r="F93">
            <v>5.89</v>
          </cell>
        </row>
        <row r="94">
          <cell r="F94">
            <v>5.93</v>
          </cell>
        </row>
        <row r="95">
          <cell r="F95">
            <v>6.06</v>
          </cell>
        </row>
        <row r="96">
          <cell r="F96">
            <v>6.07</v>
          </cell>
        </row>
        <row r="97">
          <cell r="F97">
            <v>6.12</v>
          </cell>
        </row>
        <row r="98">
          <cell r="F98">
            <v>6.19</v>
          </cell>
        </row>
        <row r="99">
          <cell r="F99">
            <v>6.24</v>
          </cell>
        </row>
        <row r="100">
          <cell r="F100">
            <v>6.28</v>
          </cell>
        </row>
        <row r="101">
          <cell r="F101">
            <v>6.36</v>
          </cell>
        </row>
        <row r="102">
          <cell r="F102">
            <v>6.45</v>
          </cell>
        </row>
        <row r="103">
          <cell r="F103">
            <v>6.42</v>
          </cell>
        </row>
        <row r="104">
          <cell r="B104">
            <v>205</v>
          </cell>
          <cell r="C104" t="str">
            <v>Ore</v>
          </cell>
          <cell r="D104" t="str">
            <v>Oxide</v>
          </cell>
          <cell r="E104">
            <v>1.84</v>
          </cell>
          <cell r="F104">
            <v>3.36</v>
          </cell>
        </row>
        <row r="105">
          <cell r="B105">
            <v>200</v>
          </cell>
          <cell r="C105" t="str">
            <v>Ore</v>
          </cell>
          <cell r="D105" t="str">
            <v>Oxide</v>
          </cell>
          <cell r="E105">
            <v>1.84</v>
          </cell>
          <cell r="F105">
            <v>3.41</v>
          </cell>
        </row>
        <row r="106">
          <cell r="B106">
            <v>195</v>
          </cell>
          <cell r="C106" t="str">
            <v>Ore</v>
          </cell>
          <cell r="D106" t="str">
            <v>Oxide</v>
          </cell>
          <cell r="E106">
            <v>1.84</v>
          </cell>
          <cell r="F106">
            <v>3.45</v>
          </cell>
        </row>
        <row r="107">
          <cell r="B107">
            <v>190</v>
          </cell>
          <cell r="C107" t="str">
            <v>Ore</v>
          </cell>
          <cell r="D107" t="str">
            <v>Oxide</v>
          </cell>
          <cell r="E107">
            <v>1.84</v>
          </cell>
          <cell r="F107">
            <v>3.48</v>
          </cell>
        </row>
        <row r="108">
          <cell r="B108">
            <v>185</v>
          </cell>
          <cell r="C108" t="str">
            <v>Ore</v>
          </cell>
          <cell r="D108" t="str">
            <v>Oxide</v>
          </cell>
          <cell r="E108">
            <v>1.84</v>
          </cell>
          <cell r="F108">
            <v>3.51</v>
          </cell>
        </row>
        <row r="109">
          <cell r="B109">
            <v>180</v>
          </cell>
          <cell r="C109" t="str">
            <v>Ore</v>
          </cell>
          <cell r="D109" t="str">
            <v>Oxide</v>
          </cell>
          <cell r="E109">
            <v>1.84</v>
          </cell>
          <cell r="F109">
            <v>3.55</v>
          </cell>
        </row>
        <row r="110">
          <cell r="B110">
            <v>175</v>
          </cell>
          <cell r="C110" t="str">
            <v>Ore</v>
          </cell>
          <cell r="D110" t="str">
            <v>Oxide</v>
          </cell>
          <cell r="E110">
            <v>1.84</v>
          </cell>
          <cell r="F110">
            <v>3.63</v>
          </cell>
        </row>
        <row r="111">
          <cell r="B111">
            <v>170</v>
          </cell>
          <cell r="C111" t="str">
            <v>Ore</v>
          </cell>
          <cell r="D111" t="str">
            <v>Oxide</v>
          </cell>
          <cell r="E111">
            <v>1.84</v>
          </cell>
          <cell r="F111">
            <v>3.66</v>
          </cell>
        </row>
        <row r="112">
          <cell r="B112">
            <v>200</v>
          </cell>
          <cell r="C112" t="str">
            <v>Ore</v>
          </cell>
          <cell r="D112" t="str">
            <v>Oxide</v>
          </cell>
          <cell r="E112">
            <v>1.84</v>
          </cell>
          <cell r="F112">
            <v>3.78</v>
          </cell>
        </row>
        <row r="113">
          <cell r="B113">
            <v>195</v>
          </cell>
          <cell r="C113" t="str">
            <v>Ore</v>
          </cell>
          <cell r="D113" t="str">
            <v>Oxide</v>
          </cell>
          <cell r="E113">
            <v>1.84</v>
          </cell>
          <cell r="F113">
            <v>3.92</v>
          </cell>
        </row>
        <row r="114">
          <cell r="B114">
            <v>190</v>
          </cell>
          <cell r="C114" t="str">
            <v>Ore</v>
          </cell>
          <cell r="D114" t="str">
            <v>Oxide</v>
          </cell>
          <cell r="E114">
            <v>1.84</v>
          </cell>
          <cell r="F114">
            <v>3.94</v>
          </cell>
        </row>
        <row r="115">
          <cell r="B115">
            <v>185</v>
          </cell>
          <cell r="C115" t="str">
            <v>Ore</v>
          </cell>
          <cell r="D115" t="str">
            <v>Oxide</v>
          </cell>
          <cell r="E115">
            <v>1.84</v>
          </cell>
          <cell r="F115">
            <v>4.01</v>
          </cell>
        </row>
        <row r="116">
          <cell r="B116">
            <v>180</v>
          </cell>
          <cell r="C116" t="str">
            <v>Ore</v>
          </cell>
          <cell r="D116" t="str">
            <v>Oxide</v>
          </cell>
          <cell r="E116">
            <v>1.84</v>
          </cell>
          <cell r="F116">
            <v>4</v>
          </cell>
        </row>
        <row r="117">
          <cell r="B117">
            <v>195</v>
          </cell>
          <cell r="C117" t="str">
            <v>Ore</v>
          </cell>
          <cell r="D117" t="str">
            <v>Transition</v>
          </cell>
          <cell r="E117">
            <v>2.2000000000000002</v>
          </cell>
          <cell r="F117">
            <v>3.8</v>
          </cell>
        </row>
        <row r="118">
          <cell r="B118">
            <v>190</v>
          </cell>
          <cell r="C118" t="str">
            <v>Ore</v>
          </cell>
          <cell r="D118" t="str">
            <v>Transition</v>
          </cell>
          <cell r="E118">
            <v>2.2000000000000002</v>
          </cell>
          <cell r="F118">
            <v>3.83</v>
          </cell>
        </row>
        <row r="119">
          <cell r="B119">
            <v>185</v>
          </cell>
          <cell r="C119" t="str">
            <v>Ore</v>
          </cell>
          <cell r="D119" t="str">
            <v>Transition</v>
          </cell>
          <cell r="E119">
            <v>2.2000000000000002</v>
          </cell>
          <cell r="F119">
            <v>3.87</v>
          </cell>
        </row>
        <row r="120">
          <cell r="B120">
            <v>180</v>
          </cell>
          <cell r="C120" t="str">
            <v>Ore</v>
          </cell>
          <cell r="D120" t="str">
            <v>Transition</v>
          </cell>
          <cell r="E120">
            <v>2.2000000000000002</v>
          </cell>
          <cell r="F120">
            <v>3.9</v>
          </cell>
        </row>
        <row r="121">
          <cell r="B121">
            <v>175</v>
          </cell>
          <cell r="C121" t="str">
            <v>Ore</v>
          </cell>
          <cell r="D121" t="str">
            <v>Transition</v>
          </cell>
          <cell r="E121">
            <v>2.2000000000000002</v>
          </cell>
          <cell r="F121">
            <v>3.99</v>
          </cell>
        </row>
        <row r="122">
          <cell r="B122">
            <v>170</v>
          </cell>
          <cell r="C122" t="str">
            <v>Ore</v>
          </cell>
          <cell r="D122" t="str">
            <v>Transition</v>
          </cell>
          <cell r="E122">
            <v>2.2000000000000002</v>
          </cell>
          <cell r="F122">
            <v>4.05</v>
          </cell>
        </row>
        <row r="123">
          <cell r="B123">
            <v>165</v>
          </cell>
          <cell r="C123" t="str">
            <v>Ore</v>
          </cell>
          <cell r="D123" t="str">
            <v>Transition</v>
          </cell>
          <cell r="E123">
            <v>2.2000000000000002</v>
          </cell>
          <cell r="F123">
            <v>4.1100000000000003</v>
          </cell>
        </row>
        <row r="124">
          <cell r="B124">
            <v>160</v>
          </cell>
          <cell r="C124" t="str">
            <v>Ore</v>
          </cell>
          <cell r="D124" t="str">
            <v>Transition</v>
          </cell>
          <cell r="E124">
            <v>2.2000000000000002</v>
          </cell>
          <cell r="F124">
            <v>4.17</v>
          </cell>
        </row>
        <row r="125">
          <cell r="B125">
            <v>155</v>
          </cell>
          <cell r="C125" t="str">
            <v>Ore</v>
          </cell>
          <cell r="D125" t="str">
            <v>Transition</v>
          </cell>
          <cell r="E125">
            <v>2.2000000000000002</v>
          </cell>
          <cell r="F125">
            <v>4.24</v>
          </cell>
        </row>
        <row r="126">
          <cell r="B126">
            <v>150</v>
          </cell>
          <cell r="C126" t="str">
            <v>Ore</v>
          </cell>
          <cell r="D126" t="str">
            <v>Transition</v>
          </cell>
          <cell r="E126">
            <v>2.2000000000000002</v>
          </cell>
          <cell r="F126">
            <v>4.3600000000000003</v>
          </cell>
        </row>
        <row r="127">
          <cell r="B127">
            <v>165</v>
          </cell>
          <cell r="C127" t="str">
            <v>Ore</v>
          </cell>
          <cell r="D127" t="str">
            <v>Transition</v>
          </cell>
          <cell r="E127">
            <v>2.76</v>
          </cell>
          <cell r="F127">
            <v>4.83</v>
          </cell>
        </row>
        <row r="128">
          <cell r="B128">
            <v>155</v>
          </cell>
          <cell r="C128" t="str">
            <v>Ore</v>
          </cell>
          <cell r="D128" t="str">
            <v>Transition</v>
          </cell>
          <cell r="E128">
            <v>2.76</v>
          </cell>
          <cell r="F128">
            <v>5.01</v>
          </cell>
        </row>
        <row r="129">
          <cell r="B129">
            <v>165</v>
          </cell>
          <cell r="C129" t="str">
            <v>Ore</v>
          </cell>
          <cell r="D129" t="str">
            <v>Fresh</v>
          </cell>
          <cell r="E129">
            <v>2.76</v>
          </cell>
          <cell r="F129">
            <v>4.67</v>
          </cell>
        </row>
        <row r="130">
          <cell r="B130">
            <v>160</v>
          </cell>
          <cell r="C130" t="str">
            <v>Ore</v>
          </cell>
          <cell r="D130" t="str">
            <v>Fresh</v>
          </cell>
          <cell r="E130">
            <v>2.76</v>
          </cell>
          <cell r="F130">
            <v>4.75</v>
          </cell>
        </row>
        <row r="131">
          <cell r="B131">
            <v>155</v>
          </cell>
          <cell r="C131" t="str">
            <v>Ore</v>
          </cell>
          <cell r="D131" t="str">
            <v>Fresh</v>
          </cell>
          <cell r="E131">
            <v>2.76</v>
          </cell>
          <cell r="F131">
            <v>4.83</v>
          </cell>
        </row>
        <row r="132">
          <cell r="B132">
            <v>150</v>
          </cell>
          <cell r="C132" t="str">
            <v>Ore</v>
          </cell>
          <cell r="D132" t="str">
            <v>Fresh</v>
          </cell>
          <cell r="E132">
            <v>2.76</v>
          </cell>
          <cell r="F132">
            <v>4.92</v>
          </cell>
        </row>
        <row r="133">
          <cell r="B133">
            <v>145</v>
          </cell>
          <cell r="C133" t="str">
            <v>Ore</v>
          </cell>
          <cell r="D133" t="str">
            <v>Fresh</v>
          </cell>
          <cell r="E133">
            <v>2.76</v>
          </cell>
          <cell r="F133">
            <v>4.96</v>
          </cell>
        </row>
        <row r="134">
          <cell r="B134">
            <v>140</v>
          </cell>
          <cell r="C134" t="str">
            <v>Ore</v>
          </cell>
          <cell r="D134" t="str">
            <v>Fresh</v>
          </cell>
          <cell r="E134">
            <v>2.76</v>
          </cell>
          <cell r="F134">
            <v>5.0199999999999996</v>
          </cell>
        </row>
        <row r="135">
          <cell r="B135">
            <v>135</v>
          </cell>
          <cell r="C135" t="str">
            <v>Ore</v>
          </cell>
          <cell r="D135" t="str">
            <v>Fresh</v>
          </cell>
          <cell r="E135">
            <v>2.76</v>
          </cell>
          <cell r="F135">
            <v>5.0999999999999996</v>
          </cell>
        </row>
        <row r="136">
          <cell r="B136">
            <v>130</v>
          </cell>
          <cell r="C136" t="str">
            <v>Ore</v>
          </cell>
          <cell r="D136" t="str">
            <v>Fresh</v>
          </cell>
          <cell r="E136">
            <v>2.76</v>
          </cell>
          <cell r="F136">
            <v>5.17</v>
          </cell>
        </row>
        <row r="137">
          <cell r="B137">
            <v>125</v>
          </cell>
          <cell r="C137" t="str">
            <v>Ore</v>
          </cell>
          <cell r="D137" t="str">
            <v>Fresh</v>
          </cell>
          <cell r="E137">
            <v>2.76</v>
          </cell>
          <cell r="F137">
            <v>5.23</v>
          </cell>
        </row>
        <row r="138">
          <cell r="B138">
            <v>120</v>
          </cell>
          <cell r="C138" t="str">
            <v>Ore</v>
          </cell>
          <cell r="D138" t="str">
            <v>Fresh</v>
          </cell>
          <cell r="E138">
            <v>2.76</v>
          </cell>
          <cell r="F138">
            <v>5.34</v>
          </cell>
        </row>
        <row r="139">
          <cell r="B139">
            <v>115</v>
          </cell>
          <cell r="C139" t="str">
            <v>Ore</v>
          </cell>
          <cell r="D139" t="str">
            <v>Fresh</v>
          </cell>
          <cell r="E139">
            <v>2.76</v>
          </cell>
          <cell r="F139">
            <v>5.39</v>
          </cell>
        </row>
        <row r="140">
          <cell r="B140">
            <v>110</v>
          </cell>
          <cell r="C140" t="str">
            <v>Ore</v>
          </cell>
          <cell r="D140" t="str">
            <v>Fresh</v>
          </cell>
          <cell r="E140">
            <v>2.76</v>
          </cell>
          <cell r="F140">
            <v>5.46</v>
          </cell>
        </row>
        <row r="141">
          <cell r="B141">
            <v>105</v>
          </cell>
          <cell r="C141" t="str">
            <v>Ore</v>
          </cell>
          <cell r="D141" t="str">
            <v>Fresh</v>
          </cell>
          <cell r="E141">
            <v>2.76</v>
          </cell>
          <cell r="F141">
            <v>5.52</v>
          </cell>
        </row>
        <row r="142">
          <cell r="B142">
            <v>100</v>
          </cell>
          <cell r="C142" t="str">
            <v>Ore</v>
          </cell>
          <cell r="D142" t="str">
            <v>Fresh</v>
          </cell>
          <cell r="E142">
            <v>2.76</v>
          </cell>
          <cell r="F142">
            <v>5.65</v>
          </cell>
        </row>
        <row r="143">
          <cell r="B143">
            <v>95</v>
          </cell>
          <cell r="C143" t="str">
            <v>Ore</v>
          </cell>
          <cell r="D143" t="str">
            <v>Fresh</v>
          </cell>
          <cell r="E143">
            <v>2.76</v>
          </cell>
          <cell r="F143">
            <v>5.69</v>
          </cell>
        </row>
        <row r="144">
          <cell r="B144">
            <v>90</v>
          </cell>
          <cell r="C144" t="str">
            <v>Ore</v>
          </cell>
          <cell r="D144" t="str">
            <v>Fresh</v>
          </cell>
          <cell r="E144">
            <v>2.76</v>
          </cell>
          <cell r="F144">
            <v>5.76</v>
          </cell>
        </row>
        <row r="145">
          <cell r="B145">
            <v>85</v>
          </cell>
          <cell r="C145" t="str">
            <v>Ore</v>
          </cell>
          <cell r="D145" t="str">
            <v>Fresh</v>
          </cell>
          <cell r="E145">
            <v>2.76</v>
          </cell>
          <cell r="F145">
            <v>5.8</v>
          </cell>
        </row>
        <row r="146">
          <cell r="B146">
            <v>80</v>
          </cell>
          <cell r="C146" t="str">
            <v>Ore</v>
          </cell>
          <cell r="D146" t="str">
            <v>Fresh</v>
          </cell>
          <cell r="E146">
            <v>2.76</v>
          </cell>
          <cell r="F146">
            <v>5.93</v>
          </cell>
        </row>
        <row r="147">
          <cell r="B147">
            <v>75</v>
          </cell>
          <cell r="C147" t="str">
            <v>Ore</v>
          </cell>
          <cell r="D147" t="str">
            <v>Fresh</v>
          </cell>
          <cell r="E147">
            <v>2.76</v>
          </cell>
          <cell r="F147">
            <v>6</v>
          </cell>
        </row>
        <row r="148">
          <cell r="B148">
            <v>70</v>
          </cell>
          <cell r="C148" t="str">
            <v>Ore</v>
          </cell>
          <cell r="D148" t="str">
            <v>Fresh</v>
          </cell>
          <cell r="E148">
            <v>2.76</v>
          </cell>
          <cell r="F148">
            <v>6.05</v>
          </cell>
        </row>
        <row r="149">
          <cell r="B149">
            <v>65</v>
          </cell>
          <cell r="C149" t="str">
            <v>Ore</v>
          </cell>
          <cell r="D149" t="str">
            <v>Fresh</v>
          </cell>
          <cell r="E149">
            <v>2.76</v>
          </cell>
          <cell r="F149">
            <v>6.04</v>
          </cell>
        </row>
        <row r="150">
          <cell r="B150">
            <v>155</v>
          </cell>
          <cell r="C150" t="str">
            <v>Ore</v>
          </cell>
          <cell r="D150" t="str">
            <v>Fresh</v>
          </cell>
          <cell r="E150">
            <v>2.76</v>
          </cell>
          <cell r="F150">
            <v>5.01</v>
          </cell>
        </row>
        <row r="151">
          <cell r="B151">
            <v>150</v>
          </cell>
          <cell r="C151" t="str">
            <v>Ore</v>
          </cell>
          <cell r="D151" t="str">
            <v>Fresh</v>
          </cell>
          <cell r="E151">
            <v>2.76</v>
          </cell>
          <cell r="F151">
            <v>5.09</v>
          </cell>
        </row>
        <row r="152">
          <cell r="B152">
            <v>145</v>
          </cell>
          <cell r="C152" t="str">
            <v>Ore</v>
          </cell>
          <cell r="D152" t="str">
            <v>Fresh</v>
          </cell>
          <cell r="E152">
            <v>2.76</v>
          </cell>
          <cell r="F152">
            <v>5.05</v>
          </cell>
        </row>
        <row r="153">
          <cell r="B153">
            <v>140</v>
          </cell>
          <cell r="C153" t="str">
            <v>Ore</v>
          </cell>
          <cell r="D153" t="str">
            <v>Fresh</v>
          </cell>
          <cell r="E153">
            <v>2.76</v>
          </cell>
          <cell r="F153">
            <v>5.13</v>
          </cell>
        </row>
        <row r="154">
          <cell r="B154">
            <v>135</v>
          </cell>
          <cell r="C154" t="str">
            <v>Ore</v>
          </cell>
          <cell r="D154" t="str">
            <v>Fresh</v>
          </cell>
          <cell r="E154">
            <v>2.76</v>
          </cell>
          <cell r="F154">
            <v>5.18</v>
          </cell>
        </row>
        <row r="155">
          <cell r="B155">
            <v>130</v>
          </cell>
          <cell r="C155" t="str">
            <v>Ore</v>
          </cell>
          <cell r="D155" t="str">
            <v>Fresh</v>
          </cell>
          <cell r="E155">
            <v>2.76</v>
          </cell>
          <cell r="F155">
            <v>5.29</v>
          </cell>
        </row>
        <row r="156">
          <cell r="B156">
            <v>125</v>
          </cell>
          <cell r="C156" t="str">
            <v>Ore</v>
          </cell>
          <cell r="D156" t="str">
            <v>Fresh</v>
          </cell>
          <cell r="E156">
            <v>2.76</v>
          </cell>
          <cell r="F156">
            <v>5.32</v>
          </cell>
        </row>
        <row r="157">
          <cell r="B157">
            <v>120</v>
          </cell>
          <cell r="C157" t="str">
            <v>Ore</v>
          </cell>
          <cell r="D157" t="str">
            <v>Fresh</v>
          </cell>
          <cell r="E157">
            <v>2.76</v>
          </cell>
          <cell r="F157">
            <v>5.39</v>
          </cell>
        </row>
        <row r="158">
          <cell r="B158">
            <v>115</v>
          </cell>
          <cell r="C158" t="str">
            <v>Ore</v>
          </cell>
          <cell r="D158" t="str">
            <v>Fresh</v>
          </cell>
          <cell r="E158">
            <v>2.76</v>
          </cell>
          <cell r="F158">
            <v>5.46</v>
          </cell>
        </row>
        <row r="159">
          <cell r="B159">
            <v>110</v>
          </cell>
          <cell r="C159" t="str">
            <v>Ore</v>
          </cell>
          <cell r="D159" t="str">
            <v>Fresh</v>
          </cell>
          <cell r="E159">
            <v>2.76</v>
          </cell>
          <cell r="F159">
            <v>5.64</v>
          </cell>
        </row>
        <row r="160">
          <cell r="B160">
            <v>105</v>
          </cell>
          <cell r="C160" t="str">
            <v>Ore</v>
          </cell>
          <cell r="D160" t="str">
            <v>Fresh</v>
          </cell>
          <cell r="E160">
            <v>2.76</v>
          </cell>
          <cell r="F160">
            <v>5.67</v>
          </cell>
        </row>
        <row r="161">
          <cell r="B161">
            <v>100</v>
          </cell>
          <cell r="C161" t="str">
            <v>Ore</v>
          </cell>
          <cell r="D161" t="str">
            <v>Fresh</v>
          </cell>
          <cell r="E161">
            <v>2.76</v>
          </cell>
          <cell r="F161">
            <v>5.74</v>
          </cell>
        </row>
        <row r="162">
          <cell r="B162">
            <v>95</v>
          </cell>
          <cell r="C162" t="str">
            <v>Ore</v>
          </cell>
          <cell r="D162" t="str">
            <v>Fresh</v>
          </cell>
          <cell r="E162">
            <v>2.76</v>
          </cell>
          <cell r="F162">
            <v>5.8</v>
          </cell>
        </row>
        <row r="163">
          <cell r="B163">
            <v>90</v>
          </cell>
          <cell r="C163" t="str">
            <v>Ore</v>
          </cell>
          <cell r="D163" t="str">
            <v>Fresh</v>
          </cell>
          <cell r="E163">
            <v>2.76</v>
          </cell>
          <cell r="F163">
            <v>5.88</v>
          </cell>
        </row>
        <row r="164">
          <cell r="B164">
            <v>85</v>
          </cell>
          <cell r="C164" t="str">
            <v>Ore</v>
          </cell>
          <cell r="D164" t="str">
            <v>Fresh</v>
          </cell>
          <cell r="E164">
            <v>2.76</v>
          </cell>
          <cell r="F164">
            <v>5.87</v>
          </cell>
        </row>
        <row r="165">
          <cell r="B165">
            <v>80</v>
          </cell>
          <cell r="C165" t="str">
            <v>Ore</v>
          </cell>
          <cell r="D165" t="str">
            <v>Fresh</v>
          </cell>
          <cell r="E165">
            <v>2.76</v>
          </cell>
          <cell r="F165">
            <v>5.97</v>
          </cell>
        </row>
        <row r="166">
          <cell r="B166">
            <v>75</v>
          </cell>
          <cell r="C166" t="str">
            <v>Ore</v>
          </cell>
          <cell r="D166" t="str">
            <v>Fresh</v>
          </cell>
          <cell r="E166">
            <v>2.76</v>
          </cell>
          <cell r="F166">
            <v>6.11</v>
          </cell>
        </row>
        <row r="167">
          <cell r="B167">
            <v>70</v>
          </cell>
          <cell r="C167" t="str">
            <v>Ore</v>
          </cell>
          <cell r="D167" t="str">
            <v>Fresh</v>
          </cell>
          <cell r="E167">
            <v>2.76</v>
          </cell>
          <cell r="F167">
            <v>6.24</v>
          </cell>
        </row>
        <row r="168">
          <cell r="B168">
            <v>65</v>
          </cell>
          <cell r="C168" t="str">
            <v>Ore</v>
          </cell>
          <cell r="D168" t="str">
            <v>Fresh</v>
          </cell>
          <cell r="E168">
            <v>2.76</v>
          </cell>
          <cell r="F168">
            <v>6.25</v>
          </cell>
        </row>
        <row r="169">
          <cell r="B169">
            <v>60</v>
          </cell>
          <cell r="C169" t="str">
            <v>Ore</v>
          </cell>
          <cell r="D169" t="str">
            <v>Fresh</v>
          </cell>
          <cell r="E169">
            <v>2.76</v>
          </cell>
          <cell r="F169">
            <v>6.35</v>
          </cell>
        </row>
        <row r="170">
          <cell r="B170">
            <v>55</v>
          </cell>
          <cell r="C170" t="str">
            <v>Ore</v>
          </cell>
          <cell r="D170" t="str">
            <v>Fresh</v>
          </cell>
          <cell r="E170">
            <v>2.76</v>
          </cell>
          <cell r="F170">
            <v>6.41</v>
          </cell>
        </row>
        <row r="171">
          <cell r="B171">
            <v>50</v>
          </cell>
          <cell r="C171" t="str">
            <v>Ore</v>
          </cell>
          <cell r="D171" t="str">
            <v>Fresh</v>
          </cell>
          <cell r="E171">
            <v>2.76</v>
          </cell>
          <cell r="F171">
            <v>6.41</v>
          </cell>
        </row>
        <row r="172">
          <cell r="B172">
            <v>45</v>
          </cell>
          <cell r="C172" t="str">
            <v>Ore</v>
          </cell>
          <cell r="D172" t="str">
            <v>Fresh</v>
          </cell>
          <cell r="E172">
            <v>2.76</v>
          </cell>
          <cell r="F172">
            <v>6.48</v>
          </cell>
        </row>
        <row r="173">
          <cell r="B173">
            <v>40</v>
          </cell>
          <cell r="C173" t="str">
            <v>Ore</v>
          </cell>
          <cell r="D173" t="str">
            <v>Fresh</v>
          </cell>
          <cell r="E173">
            <v>2.76</v>
          </cell>
          <cell r="F173">
            <v>6.56</v>
          </cell>
        </row>
        <row r="174">
          <cell r="B174">
            <v>35</v>
          </cell>
          <cell r="C174" t="str">
            <v>Ore</v>
          </cell>
          <cell r="D174" t="str">
            <v>Fresh</v>
          </cell>
          <cell r="E174">
            <v>2.76</v>
          </cell>
          <cell r="F174">
            <v>6.62</v>
          </cell>
        </row>
        <row r="175">
          <cell r="B175">
            <v>30</v>
          </cell>
          <cell r="C175" t="str">
            <v>Ore</v>
          </cell>
          <cell r="D175" t="str">
            <v>Fresh</v>
          </cell>
          <cell r="E175">
            <v>2.76</v>
          </cell>
          <cell r="F175">
            <v>6.63</v>
          </cell>
        </row>
        <row r="176">
          <cell r="B176">
            <v>25</v>
          </cell>
          <cell r="C176" t="str">
            <v>Ore</v>
          </cell>
          <cell r="D176" t="str">
            <v>Fresh</v>
          </cell>
          <cell r="E176">
            <v>2.76</v>
          </cell>
          <cell r="F176">
            <v>6.67</v>
          </cell>
        </row>
        <row r="177">
          <cell r="B177">
            <v>20</v>
          </cell>
          <cell r="C177" t="str">
            <v>Ore</v>
          </cell>
          <cell r="D177" t="str">
            <v>Fresh</v>
          </cell>
          <cell r="E177">
            <v>2.76</v>
          </cell>
          <cell r="F177">
            <v>6.75</v>
          </cell>
        </row>
        <row r="178">
          <cell r="B178">
            <v>15</v>
          </cell>
          <cell r="C178" t="str">
            <v>Ore</v>
          </cell>
          <cell r="D178" t="str">
            <v>Fresh</v>
          </cell>
          <cell r="E178">
            <v>2.76</v>
          </cell>
          <cell r="F178">
            <v>6.74</v>
          </cell>
        </row>
      </sheetData>
      <sheetData sheetId="37">
        <row r="2">
          <cell r="V2" t="str">
            <v>BON_Stage1</v>
          </cell>
        </row>
        <row r="3">
          <cell r="V3" t="str">
            <v>BON_Stage3</v>
          </cell>
        </row>
        <row r="4">
          <cell r="V4" t="str">
            <v>BON_Stage41</v>
          </cell>
        </row>
        <row r="5">
          <cell r="V5" t="str">
            <v>BON_Stage42</v>
          </cell>
        </row>
        <row r="6">
          <cell r="V6" t="str">
            <v>BON_Stage5</v>
          </cell>
        </row>
      </sheetData>
      <sheetData sheetId="38">
        <row r="2">
          <cell r="T2" t="str">
            <v>CHA_Stage32</v>
          </cell>
        </row>
        <row r="3">
          <cell r="T3" t="str">
            <v>CHA_Stage342</v>
          </cell>
        </row>
        <row r="4">
          <cell r="T4" t="str">
            <v>CHA_Stage6</v>
          </cell>
        </row>
      </sheetData>
      <sheetData sheetId="39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FCF885B-05F6-4F8F-AE7A-9C992F93F485}" name="t" displayName="t" ref="A1:G178" totalsRowShown="0" headerRowDxfId="11" dataDxfId="10" headerRowBorderDxfId="8" tableBorderDxfId="9" totalsRowBorderDxfId="7" headerRowCellStyle="Currency">
  <autoFilter ref="A1:G178" xr:uid="{00000000-0001-0000-2400-000000000000}"/>
  <tableColumns count="7">
    <tableColumn id="1" xr3:uid="{FA94E828-8587-41FF-82EB-545A57846852}" name="Pit Name" dataDxfId="6"/>
    <tableColumn id="2" xr3:uid="{DE42CC25-4634-455A-909F-72799CEDA549}" name="BENCH" dataDxfId="5"/>
    <tableColumn id="3" xr3:uid="{542C9F6F-3F3E-4A7E-8178-1ABA767F53E7}" name="MATERIAL" dataDxfId="4"/>
    <tableColumn id="4" xr3:uid="{08AD409F-3CB4-4792-9366-A337E6B7FEE8}" name="Oxidation" dataDxfId="3"/>
    <tableColumn id="5" xr3:uid="{E06C360D-BC8B-4EC4-92D4-FBD855E44C33}" name="Density" dataDxfId="2"/>
    <tableColumn id="6" xr3:uid="{3578DDEC-4522-4554-8312-2B476690EF1F}" name="Rate $/BCM" dataDxfId="1" dataCellStyle="Currency"/>
    <tableColumn id="7" xr3:uid="{63030CDB-2453-4FF1-BA84-2806797ED2B3}" name="Rate $/t" dataDxfId="0" dataCellStyle="Currency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7E2E0-5CD1-4364-908C-9C53D0C40C25}">
  <dimension ref="A1:I27"/>
  <sheetViews>
    <sheetView tabSelected="1" workbookViewId="0">
      <selection activeCell="C12" sqref="C12"/>
    </sheetView>
  </sheetViews>
  <sheetFormatPr defaultRowHeight="15" x14ac:dyDescent="0.25"/>
  <cols>
    <col min="1" max="1" width="15.7109375" customWidth="1"/>
    <col min="2" max="2" width="11.5703125" customWidth="1"/>
    <col min="3" max="3" width="15" customWidth="1"/>
  </cols>
  <sheetData>
    <row r="1" spans="1:9" ht="15.75" x14ac:dyDescent="0.25">
      <c r="A1" s="1" t="s">
        <v>0</v>
      </c>
      <c r="B1" s="2"/>
      <c r="C1" s="2"/>
      <c r="D1" s="2"/>
      <c r="E1" s="2"/>
      <c r="F1" s="2"/>
      <c r="G1" s="2"/>
      <c r="H1" s="2"/>
      <c r="I1" s="3"/>
    </row>
    <row r="2" spans="1:9" ht="15.75" x14ac:dyDescent="0.25">
      <c r="A2" s="4" t="s">
        <v>1</v>
      </c>
      <c r="B2" s="5" t="s">
        <v>2</v>
      </c>
      <c r="C2" s="5" t="s">
        <v>3</v>
      </c>
      <c r="D2" s="6" t="s">
        <v>4</v>
      </c>
      <c r="E2" s="6"/>
      <c r="F2" s="6" t="s">
        <v>5</v>
      </c>
      <c r="G2" s="6"/>
      <c r="H2" s="6" t="s">
        <v>6</v>
      </c>
      <c r="I2" s="7"/>
    </row>
    <row r="3" spans="1:9" ht="16.5" thickBot="1" x14ac:dyDescent="0.3">
      <c r="A3" s="8"/>
      <c r="B3" s="9"/>
      <c r="C3" s="9"/>
      <c r="D3" s="10" t="s">
        <v>7</v>
      </c>
      <c r="E3" s="10" t="s">
        <v>8</v>
      </c>
      <c r="F3" s="10" t="s">
        <v>7</v>
      </c>
      <c r="G3" s="10" t="s">
        <v>8</v>
      </c>
      <c r="H3" s="10" t="s">
        <v>4</v>
      </c>
      <c r="I3" s="11" t="s">
        <v>5</v>
      </c>
    </row>
    <row r="4" spans="1:9" ht="15.75" x14ac:dyDescent="0.25">
      <c r="A4" s="12" t="s">
        <v>9</v>
      </c>
      <c r="B4" s="13">
        <v>195</v>
      </c>
      <c r="C4" s="14" t="s">
        <v>10</v>
      </c>
      <c r="D4" s="14">
        <f>SUMIFS(t[Rate $/BCM],t[Pit Name],A4,t[BENCH],B4,t[Oxidation],C4,t[MATERIAL],D2)</f>
        <v>0</v>
      </c>
      <c r="E4" s="15"/>
      <c r="F4" s="14" t="str">
        <f>IF(B4&lt;&gt;"",VLOOKUP(B4,[1]AKKrate!$B$104:$F$178,[1]AKKrate!$F:$F),"")</f>
        <v>Fresh</v>
      </c>
      <c r="G4" s="15"/>
      <c r="H4" s="14">
        <f t="shared" ref="H4:H26" si="0">IF(B4&lt;&gt;"",D4*E4,"")</f>
        <v>0</v>
      </c>
      <c r="I4" s="16" t="e">
        <f t="shared" ref="I4:I26" si="1">IF(B4&lt;&gt;"",F4*G4,"")</f>
        <v>#VALUE!</v>
      </c>
    </row>
    <row r="5" spans="1:9" ht="15.75" x14ac:dyDescent="0.25">
      <c r="A5" s="17" t="s">
        <v>11</v>
      </c>
      <c r="B5" s="18">
        <v>25</v>
      </c>
      <c r="C5" s="19" t="s">
        <v>10</v>
      </c>
      <c r="D5" s="19"/>
      <c r="E5" s="18"/>
      <c r="F5" s="19" t="e">
        <f>IF(B5&lt;&gt;"",VLOOKUP(B5,[1]AKKrate!$B$26:$F$49,[1]AKKrate!$F:$F),"")</f>
        <v>#N/A</v>
      </c>
      <c r="G5" s="18"/>
      <c r="H5" s="19">
        <f t="shared" si="0"/>
        <v>0</v>
      </c>
      <c r="I5" s="20" t="e">
        <f t="shared" si="1"/>
        <v>#N/A</v>
      </c>
    </row>
    <row r="6" spans="1:9" ht="15.75" x14ac:dyDescent="0.25">
      <c r="A6" s="17" t="s">
        <v>11</v>
      </c>
      <c r="B6" s="18">
        <v>30</v>
      </c>
      <c r="C6" s="19" t="s">
        <v>12</v>
      </c>
      <c r="D6" s="19" t="e">
        <f>IF(B6&lt;&gt;"",VLOOKUP(B6,[1]AKKrate!$B$2:$F$25,4),"")</f>
        <v>#N/A</v>
      </c>
      <c r="E6" s="18"/>
      <c r="F6" s="19" t="e">
        <f>IF(B6&lt;&gt;"",VLOOKUP(B6,[1]AKKrate!$B$26:$F$49,[1]AKKrate!$F:$F),"")</f>
        <v>#N/A</v>
      </c>
      <c r="G6" s="18"/>
      <c r="H6" s="19" t="e">
        <f t="shared" si="0"/>
        <v>#N/A</v>
      </c>
      <c r="I6" s="20" t="e">
        <f t="shared" si="1"/>
        <v>#N/A</v>
      </c>
    </row>
    <row r="7" spans="1:9" ht="31.5" x14ac:dyDescent="0.25">
      <c r="A7" s="17" t="s">
        <v>11</v>
      </c>
      <c r="B7" s="18">
        <v>35</v>
      </c>
      <c r="C7" s="19" t="s">
        <v>12</v>
      </c>
      <c r="D7" s="19" t="e">
        <f>IF(B7&lt;&gt;"",VLOOKUP(B7,AKKrate!$B$2:$F$25,4),"")</f>
        <v>#N/A</v>
      </c>
      <c r="E7" s="18"/>
      <c r="F7" s="19" t="e">
        <f>IF(B7&lt;&gt;"",VLOOKUP(B7,[1]AKKrate!$B$26:$F$49,[1]AKKrate!$F:$F),"")</f>
        <v>#N/A</v>
      </c>
      <c r="G7" s="18"/>
      <c r="H7" s="19" t="e">
        <f t="shared" si="0"/>
        <v>#N/A</v>
      </c>
      <c r="I7" s="20" t="e">
        <f t="shared" si="1"/>
        <v>#N/A</v>
      </c>
    </row>
    <row r="8" spans="1:9" ht="15.75" x14ac:dyDescent="0.25">
      <c r="A8" s="17" t="s">
        <v>13</v>
      </c>
      <c r="B8" s="18">
        <v>80</v>
      </c>
      <c r="C8" s="19" t="s">
        <v>14</v>
      </c>
      <c r="D8" s="19" cm="1">
        <f t="array" ref="D8">SUMPRODUCT((AKKrate!$A$2:$A$34=$A8)*(AKKrate!$B$2:$B$34=$B8)*(AKKrate!$C$2:$C$34=$D$2)*(AKKrate!$D$2:$D$34=$C8)*(AKKrate!$F$2:$F$34))</f>
        <v>0</v>
      </c>
      <c r="E8" s="18"/>
      <c r="F8" s="19" t="e">
        <f>IF(B8&lt;&gt;"",VLOOKUP(B8,[1]AKKrate!$B$26:$F$49,[1]AKKrate!$F:$F),"")</f>
        <v>#N/A</v>
      </c>
      <c r="G8" s="18"/>
      <c r="H8" s="19">
        <f t="shared" si="0"/>
        <v>0</v>
      </c>
      <c r="I8" s="20" t="e">
        <f t="shared" si="1"/>
        <v>#N/A</v>
      </c>
    </row>
    <row r="9" spans="1:9" ht="15.75" x14ac:dyDescent="0.25">
      <c r="A9" s="17"/>
      <c r="B9" s="18"/>
      <c r="C9" s="19"/>
      <c r="D9" s="19" t="str">
        <f>IF(B9&lt;&gt;"",VLOOKUP(B9,[1]AKKrate!$B$2:$F$25,4),"")</f>
        <v/>
      </c>
      <c r="E9" s="18"/>
      <c r="F9" s="19" t="str">
        <f>IF(B9&lt;&gt;"",VLOOKUP(B9,[1]AKKrate!$B$26:$F$49,[1]AKKrate!$F:$F),"")</f>
        <v/>
      </c>
      <c r="G9" s="18"/>
      <c r="H9" s="19" t="str">
        <f t="shared" si="0"/>
        <v/>
      </c>
      <c r="I9" s="20" t="str">
        <f t="shared" si="1"/>
        <v/>
      </c>
    </row>
    <row r="10" spans="1:9" ht="15.75" x14ac:dyDescent="0.25">
      <c r="A10" s="17"/>
      <c r="B10" s="18"/>
      <c r="C10" s="19"/>
      <c r="D10" s="19" t="str">
        <f>IF(B10&lt;&gt;"",VLOOKUP(B10,[1]AKKrate!$B$2:$F$25,4),"")</f>
        <v/>
      </c>
      <c r="E10" s="18"/>
      <c r="F10" s="19" t="str">
        <f>IF(B10&lt;&gt;"",VLOOKUP(B10,[1]AKKrate!$B$26:$F$49,[1]AKKrate!$F:$F),"")</f>
        <v/>
      </c>
      <c r="G10" s="18"/>
      <c r="H10" s="19" t="str">
        <f t="shared" si="0"/>
        <v/>
      </c>
      <c r="I10" s="20" t="str">
        <f t="shared" si="1"/>
        <v/>
      </c>
    </row>
    <row r="11" spans="1:9" ht="15.75" x14ac:dyDescent="0.25">
      <c r="A11" s="17"/>
      <c r="B11" s="18"/>
      <c r="C11" s="19"/>
      <c r="D11" s="19" t="str">
        <f>IF(B11&lt;&gt;"",VLOOKUP(B11,[1]AKKrate!$B$2:$F$25,4),"")</f>
        <v/>
      </c>
      <c r="E11" s="18"/>
      <c r="F11" s="19" t="str">
        <f>IF(B11&lt;&gt;"",VLOOKUP(B11,[1]AKKrate!$B$26:$F$49,[1]AKKrate!$F:$F),"")</f>
        <v/>
      </c>
      <c r="G11" s="18"/>
      <c r="H11" s="19" t="str">
        <f t="shared" si="0"/>
        <v/>
      </c>
      <c r="I11" s="20" t="str">
        <f t="shared" si="1"/>
        <v/>
      </c>
    </row>
    <row r="12" spans="1:9" ht="15.75" x14ac:dyDescent="0.25">
      <c r="A12" s="17"/>
      <c r="B12" s="18"/>
      <c r="C12" s="19"/>
      <c r="D12" s="19" t="str">
        <f>IF(B12&lt;&gt;"",VLOOKUP(B12,[1]AKKrate!$B$2:$F$25,4),"")</f>
        <v/>
      </c>
      <c r="E12" s="18"/>
      <c r="F12" s="19" t="str">
        <f>IF(B12&lt;&gt;"",VLOOKUP(B12,[1]AKKrate!$B$26:$F$49,[1]AKKrate!$F:$F),"")</f>
        <v/>
      </c>
      <c r="G12" s="18"/>
      <c r="H12" s="19" t="str">
        <f t="shared" si="0"/>
        <v/>
      </c>
      <c r="I12" s="20" t="str">
        <f t="shared" si="1"/>
        <v/>
      </c>
    </row>
    <row r="13" spans="1:9" ht="15.75" x14ac:dyDescent="0.25">
      <c r="A13" s="17"/>
      <c r="B13" s="18"/>
      <c r="C13" s="19"/>
      <c r="D13" s="19" t="str">
        <f>IF(B13&lt;&gt;"",VLOOKUP(B13,[1]AKKrate!$B$2:$F$25,4),"")</f>
        <v/>
      </c>
      <c r="E13" s="18"/>
      <c r="F13" s="19" t="str">
        <f>IF(B13&lt;&gt;"",VLOOKUP(B13,[1]AKKrate!$B$26:$F$49,[1]AKKrate!$F:$F),"")</f>
        <v/>
      </c>
      <c r="G13" s="18"/>
      <c r="H13" s="19" t="str">
        <f t="shared" si="0"/>
        <v/>
      </c>
      <c r="I13" s="20" t="str">
        <f t="shared" si="1"/>
        <v/>
      </c>
    </row>
    <row r="14" spans="1:9" ht="15.75" x14ac:dyDescent="0.25">
      <c r="A14" s="17"/>
      <c r="B14" s="18"/>
      <c r="C14" s="19"/>
      <c r="D14" s="19" t="str">
        <f>IF(B14&lt;&gt;"",VLOOKUP(B14,[1]AKKrate!$B$2:$F$25,4),"")</f>
        <v/>
      </c>
      <c r="E14" s="18"/>
      <c r="F14" s="19" t="str">
        <f>IF(B14&lt;&gt;"",VLOOKUP(B14,[1]AKKrate!$B$26:$F$49,[1]AKKrate!$F:$F),"")</f>
        <v/>
      </c>
      <c r="G14" s="18"/>
      <c r="H14" s="19" t="str">
        <f t="shared" si="0"/>
        <v/>
      </c>
      <c r="I14" s="20" t="str">
        <f t="shared" si="1"/>
        <v/>
      </c>
    </row>
    <row r="15" spans="1:9" ht="15.75" x14ac:dyDescent="0.25">
      <c r="A15" s="17"/>
      <c r="B15" s="18"/>
      <c r="C15" s="19"/>
      <c r="D15" s="19" t="str">
        <f>IF(B15&lt;&gt;"",VLOOKUP(B15,[1]AKKrate!$B$2:$F$25,4),"")</f>
        <v/>
      </c>
      <c r="E15" s="18"/>
      <c r="F15" s="19" t="str">
        <f>IF(B15&lt;&gt;"",VLOOKUP(B15,[1]AKKrate!$B$26:$F$49,[1]AKKrate!$F:$F),"")</f>
        <v/>
      </c>
      <c r="G15" s="18"/>
      <c r="H15" s="19" t="str">
        <f t="shared" si="0"/>
        <v/>
      </c>
      <c r="I15" s="20" t="str">
        <f t="shared" si="1"/>
        <v/>
      </c>
    </row>
    <row r="16" spans="1:9" ht="15.75" x14ac:dyDescent="0.25">
      <c r="A16" s="17" t="s">
        <v>15</v>
      </c>
      <c r="B16" s="18"/>
      <c r="C16" s="19"/>
      <c r="D16" s="19" t="str">
        <f>IF(B16&lt;&gt;"",VLOOKUP(B16,[1]AKKrate!$B$2:$F$25,4),"")</f>
        <v/>
      </c>
      <c r="E16" s="18"/>
      <c r="F16" s="19" t="str">
        <f>IF(B16&lt;&gt;"",VLOOKUP(B16,[1]AKKrate!$B$26:$F$49,[1]AKKrate!$F:$F),"")</f>
        <v/>
      </c>
      <c r="G16" s="18"/>
      <c r="H16" s="19" t="str">
        <f t="shared" si="0"/>
        <v/>
      </c>
      <c r="I16" s="20" t="str">
        <f t="shared" si="1"/>
        <v/>
      </c>
    </row>
    <row r="17" spans="1:9" ht="15.75" x14ac:dyDescent="0.25">
      <c r="A17" s="17"/>
      <c r="B17" s="18"/>
      <c r="C17" s="19"/>
      <c r="D17" s="19" t="str">
        <f>IF(B17&lt;&gt;"",VLOOKUP(B17,[1]AKKrate!$B$2:$F$25,4),"")</f>
        <v/>
      </c>
      <c r="E17" s="18"/>
      <c r="F17" s="19" t="str">
        <f>IF(B17&lt;&gt;"",VLOOKUP(B17,[1]AKKrate!$B$26:$F$49,[1]AKKrate!$F:$F),"")</f>
        <v/>
      </c>
      <c r="G17" s="18"/>
      <c r="H17" s="19" t="str">
        <f t="shared" si="0"/>
        <v/>
      </c>
      <c r="I17" s="20" t="str">
        <f t="shared" si="1"/>
        <v/>
      </c>
    </row>
    <row r="18" spans="1:9" ht="15.75" x14ac:dyDescent="0.25">
      <c r="A18" s="17"/>
      <c r="B18" s="18"/>
      <c r="C18" s="19"/>
      <c r="D18" s="19" t="str">
        <f>IF(B18&lt;&gt;"",VLOOKUP(B18,[1]AKKrate!$B$2:$F$25,4),"")</f>
        <v/>
      </c>
      <c r="E18" s="18"/>
      <c r="F18" s="19" t="str">
        <f>IF(B18&lt;&gt;"",VLOOKUP(B18,[1]AKKrate!$B$26:$F$49,[1]AKKrate!$F:$F),"")</f>
        <v/>
      </c>
      <c r="G18" s="18"/>
      <c r="H18" s="19" t="str">
        <f t="shared" si="0"/>
        <v/>
      </c>
      <c r="I18" s="20" t="str">
        <f t="shared" si="1"/>
        <v/>
      </c>
    </row>
    <row r="19" spans="1:9" ht="15.75" x14ac:dyDescent="0.25">
      <c r="A19" s="17"/>
      <c r="B19" s="18"/>
      <c r="C19" s="19"/>
      <c r="D19" s="19" t="str">
        <f>IF(B19&lt;&gt;"",VLOOKUP(B19,[1]AKKrate!$B$2:$F$25,4),"")</f>
        <v/>
      </c>
      <c r="E19" s="18"/>
      <c r="F19" s="19" t="str">
        <f>IF(B19&lt;&gt;"",VLOOKUP(B19,[1]AKKrate!$B$26:$F$49,[1]AKKrate!$F:$F),"")</f>
        <v/>
      </c>
      <c r="G19" s="18"/>
      <c r="H19" s="19" t="str">
        <f t="shared" si="0"/>
        <v/>
      </c>
      <c r="I19" s="20" t="str">
        <f t="shared" si="1"/>
        <v/>
      </c>
    </row>
    <row r="20" spans="1:9" ht="15.75" x14ac:dyDescent="0.25">
      <c r="A20" s="17"/>
      <c r="B20" s="18"/>
      <c r="C20" s="19"/>
      <c r="D20" s="19" t="str">
        <f>IF(B20&lt;&gt;"",VLOOKUP(B20,[1]AKKrate!$B$2:$F$25,4),"")</f>
        <v/>
      </c>
      <c r="E20" s="18"/>
      <c r="F20" s="19" t="str">
        <f>IF(B20&lt;&gt;"",VLOOKUP(B20,[1]AKKrate!$B$26:$F$49,[1]AKKrate!$F:$F),"")</f>
        <v/>
      </c>
      <c r="G20" s="18"/>
      <c r="H20" s="19" t="str">
        <f t="shared" si="0"/>
        <v/>
      </c>
      <c r="I20" s="20" t="str">
        <f t="shared" si="1"/>
        <v/>
      </c>
    </row>
    <row r="21" spans="1:9" ht="15.75" x14ac:dyDescent="0.25">
      <c r="A21" s="17"/>
      <c r="B21" s="18"/>
      <c r="C21" s="19"/>
      <c r="D21" s="19" t="str">
        <f>IF(B21&lt;&gt;"",VLOOKUP(B21,[1]AKKrate!$B$2:$F$25,4),"")</f>
        <v/>
      </c>
      <c r="E21" s="18"/>
      <c r="F21" s="19" t="str">
        <f>IF(B21&lt;&gt;"",VLOOKUP(B21,[1]AKKrate!$B$26:$F$49,[1]AKKrate!$F:$F),"")</f>
        <v/>
      </c>
      <c r="G21" s="18"/>
      <c r="H21" s="19" t="str">
        <f t="shared" si="0"/>
        <v/>
      </c>
      <c r="I21" s="20" t="str">
        <f t="shared" si="1"/>
        <v/>
      </c>
    </row>
    <row r="22" spans="1:9" ht="15.75" x14ac:dyDescent="0.25">
      <c r="A22" s="17"/>
      <c r="B22" s="18"/>
      <c r="C22" s="19"/>
      <c r="D22" s="19" t="str">
        <f>IF(B22&lt;&gt;"",VLOOKUP(B22,[1]AKKrate!$B$2:$F$25,4),"")</f>
        <v/>
      </c>
      <c r="E22" s="18"/>
      <c r="F22" s="19" t="str">
        <f>IF(B22&lt;&gt;"",VLOOKUP(B22,[1]AKKrate!$B$26:$F$49,[1]AKKrate!$F:$F),"")</f>
        <v/>
      </c>
      <c r="G22" s="18"/>
      <c r="H22" s="19" t="str">
        <f t="shared" si="0"/>
        <v/>
      </c>
      <c r="I22" s="20" t="str">
        <f t="shared" si="1"/>
        <v/>
      </c>
    </row>
    <row r="23" spans="1:9" ht="15.75" x14ac:dyDescent="0.25">
      <c r="A23" s="17"/>
      <c r="B23" s="18"/>
      <c r="C23" s="19"/>
      <c r="D23" s="19" t="str">
        <f>IF(B23&lt;&gt;"",VLOOKUP(B23,[1]AKKrate!$B$2:$F$25,4),"")</f>
        <v/>
      </c>
      <c r="E23" s="18"/>
      <c r="F23" s="19" t="str">
        <f>IF(B23&lt;&gt;"",VLOOKUP(B23,[1]AKKrate!$B$26:$F$49,[1]AKKrate!$F:$F),"")</f>
        <v/>
      </c>
      <c r="G23" s="18"/>
      <c r="H23" s="19" t="str">
        <f t="shared" si="0"/>
        <v/>
      </c>
      <c r="I23" s="20" t="str">
        <f t="shared" si="1"/>
        <v/>
      </c>
    </row>
    <row r="24" spans="1:9" ht="15.75" x14ac:dyDescent="0.25">
      <c r="A24" s="17"/>
      <c r="B24" s="18"/>
      <c r="C24" s="19"/>
      <c r="D24" s="19" t="str">
        <f>IF(B24&lt;&gt;"",VLOOKUP(B24,[1]AKKrate!$B$2:$F$25,4),"")</f>
        <v/>
      </c>
      <c r="E24" s="18"/>
      <c r="F24" s="19" t="str">
        <f>IF(B24&lt;&gt;"",VLOOKUP(B24,[1]AKKrate!$B$26:$F$49,[1]AKKrate!$F:$F),"")</f>
        <v/>
      </c>
      <c r="G24" s="18"/>
      <c r="H24" s="19" t="str">
        <f t="shared" si="0"/>
        <v/>
      </c>
      <c r="I24" s="20" t="str">
        <f t="shared" si="1"/>
        <v/>
      </c>
    </row>
    <row r="25" spans="1:9" ht="15.75" x14ac:dyDescent="0.25">
      <c r="A25" s="17"/>
      <c r="B25" s="18"/>
      <c r="C25" s="19"/>
      <c r="D25" s="19" t="str">
        <f>IF(B25&lt;&gt;"",VLOOKUP(B25,[1]AKKrate!$B$2:$F$25,4),"")</f>
        <v/>
      </c>
      <c r="E25" s="18"/>
      <c r="F25" s="19" t="str">
        <f>IF(B25&lt;&gt;"",VLOOKUP(B25,[1]AKKrate!$B$26:$F$49,[1]AKKrate!$F:$F),"")</f>
        <v/>
      </c>
      <c r="G25" s="18"/>
      <c r="H25" s="19" t="str">
        <f t="shared" si="0"/>
        <v/>
      </c>
      <c r="I25" s="20" t="str">
        <f t="shared" si="1"/>
        <v/>
      </c>
    </row>
    <row r="26" spans="1:9" ht="16.5" thickBot="1" x14ac:dyDescent="0.3">
      <c r="A26" s="17"/>
      <c r="B26" s="21"/>
      <c r="C26" s="19"/>
      <c r="D26" s="19" t="str">
        <f>IF(B26&lt;&gt;"",VLOOKUP(B26,[1]AKKrate!$B$2:$F$25,4),"")</f>
        <v/>
      </c>
      <c r="E26" s="18"/>
      <c r="F26" s="19" t="str">
        <f>IF(B26&lt;&gt;"",VLOOKUP(B26,[1]AKKrate!$B$26:$F$49,[1]AKKrate!$F:$F),"")</f>
        <v/>
      </c>
      <c r="G26" s="18"/>
      <c r="H26" s="19" t="str">
        <f t="shared" si="0"/>
        <v/>
      </c>
      <c r="I26" s="20" t="str">
        <f t="shared" si="1"/>
        <v/>
      </c>
    </row>
    <row r="27" spans="1:9" ht="16.5" thickBot="1" x14ac:dyDescent="0.3">
      <c r="A27" s="22" t="s">
        <v>16</v>
      </c>
      <c r="B27" s="23"/>
      <c r="C27" s="24"/>
      <c r="D27" s="25"/>
      <c r="E27" s="26">
        <f>SUM(E21:E26)</f>
        <v>0</v>
      </c>
      <c r="F27" s="26"/>
      <c r="G27" s="26">
        <f>SUM(G21:G26)</f>
        <v>0</v>
      </c>
      <c r="H27" s="27">
        <f>SUM(H21:H26)</f>
        <v>0</v>
      </c>
      <c r="I27" s="28">
        <f>SUM(I21:I26)</f>
        <v>0</v>
      </c>
    </row>
  </sheetData>
  <mergeCells count="8">
    <mergeCell ref="A27:B27"/>
    <mergeCell ref="A1:I1"/>
    <mergeCell ref="A2:A3"/>
    <mergeCell ref="B2:B3"/>
    <mergeCell ref="C2:C3"/>
    <mergeCell ref="D2:E2"/>
    <mergeCell ref="F2:G2"/>
    <mergeCell ref="H2:I2"/>
  </mergeCells>
  <dataValidations count="3">
    <dataValidation type="list" allowBlank="1" showInputMessage="1" showErrorMessage="1" sqref="B4:B26" xr:uid="{40AED393-5673-4D6C-A262-3563ECFA8F69}">
      <formula1>INDIRECT(A4)</formula1>
    </dataValidation>
    <dataValidation type="list" allowBlank="1" showInputMessage="1" showErrorMessage="1" sqref="C4:C26" xr:uid="{EC743676-2676-45B4-A1E0-6863A9F28BE4}">
      <formula1>Oxidation</formula1>
    </dataValidation>
    <dataValidation type="list" allowBlank="1" showInputMessage="1" showErrorMessage="1" sqref="A4:A26" xr:uid="{DFE08D52-D8B2-4814-A054-5CED033F7EC9}">
      <formula1>AKK_Stage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65D16-19E2-46EE-80E8-0BE678D2B71D}">
  <dimension ref="A1:T357"/>
  <sheetViews>
    <sheetView workbookViewId="0">
      <pane ySplit="1" topLeftCell="A2" activePane="bottomLeft" state="frozen"/>
      <selection pane="bottomLeft" activeCell="I24" sqref="I24"/>
    </sheetView>
  </sheetViews>
  <sheetFormatPr defaultColWidth="11.42578125" defaultRowHeight="15" x14ac:dyDescent="0.25"/>
  <cols>
    <col min="1" max="1" width="19.5703125" customWidth="1"/>
    <col min="3" max="3" width="12.5703125" customWidth="1"/>
    <col min="4" max="4" width="12" customWidth="1"/>
    <col min="6" max="6" width="14.7109375" style="54" customWidth="1"/>
    <col min="7" max="7" width="11.42578125" style="54"/>
    <col min="9" max="18" width="16.28515625" bestFit="1" customWidth="1"/>
    <col min="19" max="43" width="14.7109375" bestFit="1" customWidth="1"/>
    <col min="44" max="44" width="18" bestFit="1" customWidth="1"/>
    <col min="45" max="77" width="13.7109375" bestFit="1" customWidth="1"/>
    <col min="78" max="78" width="16.85546875" bestFit="1" customWidth="1"/>
    <col min="79" max="84" width="13.7109375" bestFit="1" customWidth="1"/>
    <col min="85" max="85" width="16.85546875" bestFit="1" customWidth="1"/>
    <col min="86" max="86" width="11.28515625" bestFit="1" customWidth="1"/>
  </cols>
  <sheetData>
    <row r="1" spans="1:20" ht="15" customHeight="1" x14ac:dyDescent="0.25">
      <c r="A1" s="29" t="s">
        <v>17</v>
      </c>
      <c r="B1" s="30" t="s">
        <v>18</v>
      </c>
      <c r="C1" s="30" t="s">
        <v>19</v>
      </c>
      <c r="D1" s="30" t="s">
        <v>3</v>
      </c>
      <c r="E1" s="30" t="s">
        <v>20</v>
      </c>
      <c r="F1" s="31" t="s">
        <v>21</v>
      </c>
      <c r="G1" s="31" t="s">
        <v>22</v>
      </c>
      <c r="I1" s="32"/>
      <c r="J1" s="32"/>
      <c r="K1" s="33"/>
      <c r="L1" s="34"/>
      <c r="M1" s="34"/>
      <c r="O1" t="s">
        <v>15</v>
      </c>
      <c r="P1" t="s">
        <v>13</v>
      </c>
      <c r="Q1" t="s">
        <v>11</v>
      </c>
      <c r="R1" t="s">
        <v>9</v>
      </c>
      <c r="S1" s="35" t="s">
        <v>3</v>
      </c>
      <c r="T1" t="s">
        <v>23</v>
      </c>
    </row>
    <row r="2" spans="1:20" ht="15" customHeight="1" x14ac:dyDescent="0.25">
      <c r="A2" s="36" t="s">
        <v>24</v>
      </c>
      <c r="B2" s="37">
        <v>215</v>
      </c>
      <c r="C2" s="37" t="s">
        <v>5</v>
      </c>
      <c r="D2" s="37" t="s">
        <v>14</v>
      </c>
      <c r="E2" s="37">
        <v>1.82</v>
      </c>
      <c r="F2" s="38">
        <v>2.99</v>
      </c>
      <c r="G2" s="39">
        <v>1.642857142857143</v>
      </c>
      <c r="I2" s="32"/>
      <c r="J2" s="32"/>
      <c r="K2" s="33"/>
      <c r="L2" s="34"/>
      <c r="M2" s="34"/>
      <c r="O2">
        <v>170</v>
      </c>
      <c r="P2">
        <v>65</v>
      </c>
      <c r="Q2">
        <v>15</v>
      </c>
      <c r="R2">
        <v>180</v>
      </c>
      <c r="S2" t="s">
        <v>14</v>
      </c>
      <c r="T2" t="s">
        <v>15</v>
      </c>
    </row>
    <row r="3" spans="1:20" ht="15" customHeight="1" x14ac:dyDescent="0.25">
      <c r="A3" s="36" t="s">
        <v>24</v>
      </c>
      <c r="B3" s="37">
        <v>210</v>
      </c>
      <c r="C3" s="37" t="s">
        <v>5</v>
      </c>
      <c r="D3" s="37" t="s">
        <v>14</v>
      </c>
      <c r="E3" s="37">
        <v>1.82</v>
      </c>
      <c r="F3" s="38">
        <v>3.06</v>
      </c>
      <c r="G3" s="39">
        <v>1.6813186813186813</v>
      </c>
      <c r="I3" s="40"/>
      <c r="J3" s="41"/>
      <c r="K3" s="42"/>
      <c r="L3" s="43"/>
      <c r="M3" s="44"/>
      <c r="O3">
        <v>175</v>
      </c>
      <c r="P3">
        <v>70</v>
      </c>
      <c r="Q3">
        <v>20</v>
      </c>
      <c r="R3">
        <v>185</v>
      </c>
      <c r="S3" t="s">
        <v>25</v>
      </c>
      <c r="T3" t="s">
        <v>13</v>
      </c>
    </row>
    <row r="4" spans="1:20" ht="15" customHeight="1" x14ac:dyDescent="0.25">
      <c r="A4" s="36" t="s">
        <v>24</v>
      </c>
      <c r="B4" s="37">
        <v>205</v>
      </c>
      <c r="C4" s="37" t="s">
        <v>5</v>
      </c>
      <c r="D4" s="37" t="s">
        <v>14</v>
      </c>
      <c r="E4" s="37">
        <v>1.82</v>
      </c>
      <c r="F4" s="38">
        <v>3.12</v>
      </c>
      <c r="G4" s="39">
        <v>1.7142857142857142</v>
      </c>
      <c r="I4" s="45"/>
      <c r="J4" s="46"/>
      <c r="K4" s="47"/>
      <c r="L4" s="37"/>
      <c r="M4" s="44"/>
      <c r="O4">
        <v>180</v>
      </c>
      <c r="P4">
        <v>75</v>
      </c>
      <c r="Q4">
        <v>25</v>
      </c>
      <c r="R4">
        <v>190</v>
      </c>
      <c r="S4" t="s">
        <v>12</v>
      </c>
      <c r="T4" t="s">
        <v>11</v>
      </c>
    </row>
    <row r="5" spans="1:20" x14ac:dyDescent="0.25">
      <c r="A5" s="36" t="s">
        <v>24</v>
      </c>
      <c r="B5" s="37">
        <v>215</v>
      </c>
      <c r="C5" s="37" t="s">
        <v>5</v>
      </c>
      <c r="D5" s="37" t="s">
        <v>25</v>
      </c>
      <c r="E5" s="37">
        <v>1.84</v>
      </c>
      <c r="F5" s="38">
        <v>3.02</v>
      </c>
      <c r="G5" s="39">
        <v>1.6413043478260869</v>
      </c>
      <c r="O5">
        <v>185</v>
      </c>
      <c r="P5">
        <v>80</v>
      </c>
      <c r="Q5">
        <v>30</v>
      </c>
      <c r="R5">
        <v>195</v>
      </c>
      <c r="S5" t="s">
        <v>10</v>
      </c>
      <c r="T5" t="s">
        <v>9</v>
      </c>
    </row>
    <row r="6" spans="1:20" x14ac:dyDescent="0.25">
      <c r="A6" s="36" t="s">
        <v>24</v>
      </c>
      <c r="B6" s="37">
        <v>210</v>
      </c>
      <c r="C6" s="37" t="s">
        <v>5</v>
      </c>
      <c r="D6" s="37" t="s">
        <v>25</v>
      </c>
      <c r="E6" s="37">
        <v>1.84</v>
      </c>
      <c r="F6" s="38">
        <v>3.09</v>
      </c>
      <c r="G6" s="39">
        <v>1.6793478260869563</v>
      </c>
      <c r="O6">
        <v>190</v>
      </c>
      <c r="P6">
        <v>85</v>
      </c>
      <c r="Q6">
        <v>35</v>
      </c>
      <c r="R6">
        <v>200</v>
      </c>
    </row>
    <row r="7" spans="1:20" x14ac:dyDescent="0.25">
      <c r="A7" s="36" t="s">
        <v>24</v>
      </c>
      <c r="B7" s="37">
        <v>205</v>
      </c>
      <c r="C7" s="37" t="s">
        <v>5</v>
      </c>
      <c r="D7" s="37" t="s">
        <v>25</v>
      </c>
      <c r="E7" s="37">
        <v>1.84</v>
      </c>
      <c r="F7" s="38">
        <v>3.14</v>
      </c>
      <c r="G7" s="39">
        <v>1.7065217391304348</v>
      </c>
      <c r="O7">
        <v>195</v>
      </c>
      <c r="P7">
        <v>90</v>
      </c>
      <c r="Q7">
        <v>40</v>
      </c>
      <c r="R7">
        <v>205</v>
      </c>
    </row>
    <row r="8" spans="1:20" x14ac:dyDescent="0.25">
      <c r="A8" s="36" t="s">
        <v>24</v>
      </c>
      <c r="B8" s="37">
        <v>200</v>
      </c>
      <c r="C8" s="37" t="s">
        <v>5</v>
      </c>
      <c r="D8" s="37" t="s">
        <v>25</v>
      </c>
      <c r="E8" s="37">
        <v>1.84</v>
      </c>
      <c r="F8" s="38">
        <v>3.21</v>
      </c>
      <c r="G8" s="39">
        <v>1.7445652173913042</v>
      </c>
      <c r="O8">
        <v>200</v>
      </c>
      <c r="P8">
        <v>95</v>
      </c>
      <c r="Q8">
        <v>45</v>
      </c>
    </row>
    <row r="9" spans="1:20" x14ac:dyDescent="0.25">
      <c r="A9" s="36" t="s">
        <v>24</v>
      </c>
      <c r="B9" s="37">
        <v>195</v>
      </c>
      <c r="C9" s="37" t="s">
        <v>5</v>
      </c>
      <c r="D9" s="37" t="s">
        <v>25</v>
      </c>
      <c r="E9" s="37">
        <v>1.84</v>
      </c>
      <c r="F9" s="38">
        <v>3.27</v>
      </c>
      <c r="G9" s="39">
        <v>1.7771739130434783</v>
      </c>
      <c r="O9">
        <v>205</v>
      </c>
      <c r="P9">
        <v>100</v>
      </c>
      <c r="Q9">
        <v>50</v>
      </c>
    </row>
    <row r="10" spans="1:20" x14ac:dyDescent="0.25">
      <c r="A10" s="36" t="s">
        <v>24</v>
      </c>
      <c r="B10" s="37">
        <v>190</v>
      </c>
      <c r="C10" s="37" t="s">
        <v>5</v>
      </c>
      <c r="D10" s="37" t="s">
        <v>25</v>
      </c>
      <c r="E10" s="37">
        <v>1.84</v>
      </c>
      <c r="F10" s="38">
        <v>3.3</v>
      </c>
      <c r="G10" s="39">
        <v>1.793478260869565</v>
      </c>
      <c r="O10">
        <v>210</v>
      </c>
      <c r="P10">
        <v>105</v>
      </c>
      <c r="Q10">
        <v>55</v>
      </c>
    </row>
    <row r="11" spans="1:20" x14ac:dyDescent="0.25">
      <c r="A11" s="36" t="s">
        <v>24</v>
      </c>
      <c r="B11" s="37">
        <v>185</v>
      </c>
      <c r="C11" s="37" t="s">
        <v>5</v>
      </c>
      <c r="D11" s="37" t="s">
        <v>25</v>
      </c>
      <c r="E11" s="37">
        <v>1.84</v>
      </c>
      <c r="F11" s="38">
        <v>3.37</v>
      </c>
      <c r="G11" s="39">
        <v>1.8315217391304348</v>
      </c>
      <c r="O11">
        <v>215</v>
      </c>
      <c r="P11">
        <v>110</v>
      </c>
      <c r="Q11">
        <v>60</v>
      </c>
    </row>
    <row r="12" spans="1:20" x14ac:dyDescent="0.25">
      <c r="A12" s="36" t="s">
        <v>24</v>
      </c>
      <c r="B12" s="37">
        <v>180</v>
      </c>
      <c r="C12" s="37" t="s">
        <v>5</v>
      </c>
      <c r="D12" s="37" t="s">
        <v>25</v>
      </c>
      <c r="E12" s="37">
        <v>1.84</v>
      </c>
      <c r="F12" s="38">
        <v>3.41</v>
      </c>
      <c r="G12" s="39">
        <v>1.8532608695652173</v>
      </c>
      <c r="P12">
        <v>115</v>
      </c>
      <c r="Q12">
        <v>65</v>
      </c>
    </row>
    <row r="13" spans="1:20" x14ac:dyDescent="0.25">
      <c r="A13" s="36" t="s">
        <v>24</v>
      </c>
      <c r="B13" s="37">
        <v>175</v>
      </c>
      <c r="C13" s="37" t="s">
        <v>5</v>
      </c>
      <c r="D13" s="37" t="s">
        <v>25</v>
      </c>
      <c r="E13" s="37">
        <v>1.84</v>
      </c>
      <c r="F13" s="38">
        <v>3.48</v>
      </c>
      <c r="G13" s="39">
        <v>1.8913043478260869</v>
      </c>
      <c r="P13">
        <v>120</v>
      </c>
      <c r="Q13">
        <v>70</v>
      </c>
    </row>
    <row r="14" spans="1:20" x14ac:dyDescent="0.25">
      <c r="A14" s="36" t="s">
        <v>24</v>
      </c>
      <c r="B14" s="37">
        <v>170</v>
      </c>
      <c r="C14" s="37" t="s">
        <v>5</v>
      </c>
      <c r="D14" s="37" t="s">
        <v>25</v>
      </c>
      <c r="E14" s="37">
        <v>1.84</v>
      </c>
      <c r="F14" s="38">
        <v>3.51</v>
      </c>
      <c r="G14" s="39">
        <v>1.9076086956521736</v>
      </c>
      <c r="P14">
        <v>125</v>
      </c>
      <c r="Q14">
        <v>75</v>
      </c>
    </row>
    <row r="15" spans="1:20" x14ac:dyDescent="0.25">
      <c r="A15" s="36" t="s">
        <v>26</v>
      </c>
      <c r="B15" s="37">
        <v>190</v>
      </c>
      <c r="C15" s="37" t="s">
        <v>5</v>
      </c>
      <c r="D15" s="37" t="s">
        <v>25</v>
      </c>
      <c r="E15" s="37">
        <v>1.84</v>
      </c>
      <c r="F15" s="38">
        <v>3.2</v>
      </c>
      <c r="G15" s="39">
        <v>1.7391304347826086</v>
      </c>
      <c r="P15">
        <v>130</v>
      </c>
      <c r="Q15">
        <v>80</v>
      </c>
    </row>
    <row r="16" spans="1:20" x14ac:dyDescent="0.25">
      <c r="A16" s="36" t="s">
        <v>26</v>
      </c>
      <c r="B16" s="37">
        <v>185</v>
      </c>
      <c r="C16" s="37" t="s">
        <v>5</v>
      </c>
      <c r="D16" s="37" t="s">
        <v>25</v>
      </c>
      <c r="E16" s="37">
        <v>1.84</v>
      </c>
      <c r="F16" s="38">
        <v>3.24</v>
      </c>
      <c r="G16" s="39">
        <v>1.7608695652173914</v>
      </c>
      <c r="P16">
        <v>135</v>
      </c>
      <c r="Q16">
        <v>85</v>
      </c>
    </row>
    <row r="17" spans="1:17" x14ac:dyDescent="0.25">
      <c r="A17" s="36" t="s">
        <v>27</v>
      </c>
      <c r="B17" s="37">
        <v>175</v>
      </c>
      <c r="C17" s="37" t="s">
        <v>5</v>
      </c>
      <c r="D17" s="37" t="s">
        <v>25</v>
      </c>
      <c r="E17" s="37">
        <v>1.84</v>
      </c>
      <c r="F17" s="38">
        <v>3.46</v>
      </c>
      <c r="G17" s="39">
        <v>1.8804347826086956</v>
      </c>
      <c r="P17">
        <v>140</v>
      </c>
      <c r="Q17">
        <v>90</v>
      </c>
    </row>
    <row r="18" spans="1:17" x14ac:dyDescent="0.25">
      <c r="A18" s="36" t="s">
        <v>27</v>
      </c>
      <c r="B18" s="37">
        <v>170</v>
      </c>
      <c r="C18" s="37" t="s">
        <v>5</v>
      </c>
      <c r="D18" s="37" t="s">
        <v>25</v>
      </c>
      <c r="E18" s="37">
        <v>1.84</v>
      </c>
      <c r="F18" s="38">
        <v>3.5</v>
      </c>
      <c r="G18" s="39">
        <v>1.9021739130434783</v>
      </c>
      <c r="P18">
        <v>145</v>
      </c>
      <c r="Q18">
        <v>95</v>
      </c>
    </row>
    <row r="19" spans="1:17" x14ac:dyDescent="0.25">
      <c r="A19" s="36" t="s">
        <v>27</v>
      </c>
      <c r="B19" s="37">
        <v>165</v>
      </c>
      <c r="C19" s="37" t="s">
        <v>5</v>
      </c>
      <c r="D19" s="37" t="s">
        <v>25</v>
      </c>
      <c r="E19" s="37">
        <v>1.84</v>
      </c>
      <c r="F19" s="38">
        <v>3.6</v>
      </c>
      <c r="G19" s="39">
        <v>1.9565217391304348</v>
      </c>
      <c r="P19">
        <v>150</v>
      </c>
      <c r="Q19">
        <v>100</v>
      </c>
    </row>
    <row r="20" spans="1:17" x14ac:dyDescent="0.25">
      <c r="A20" s="36" t="s">
        <v>27</v>
      </c>
      <c r="B20" s="37">
        <v>160</v>
      </c>
      <c r="C20" s="37" t="s">
        <v>5</v>
      </c>
      <c r="D20" s="37" t="s">
        <v>25</v>
      </c>
      <c r="E20" s="37">
        <v>1.84</v>
      </c>
      <c r="F20" s="38">
        <v>3.65</v>
      </c>
      <c r="G20" s="39">
        <v>1.9836956521739129</v>
      </c>
      <c r="P20">
        <v>155</v>
      </c>
      <c r="Q20">
        <v>105</v>
      </c>
    </row>
    <row r="21" spans="1:17" x14ac:dyDescent="0.25">
      <c r="A21" s="36" t="s">
        <v>28</v>
      </c>
      <c r="B21" s="37">
        <v>205</v>
      </c>
      <c r="C21" s="37" t="s">
        <v>5</v>
      </c>
      <c r="D21" s="37" t="s">
        <v>25</v>
      </c>
      <c r="E21" s="37">
        <v>1.84</v>
      </c>
      <c r="F21" s="38">
        <v>3.6</v>
      </c>
      <c r="G21" s="39">
        <v>1.9565217391304348</v>
      </c>
      <c r="P21">
        <v>160</v>
      </c>
      <c r="Q21">
        <v>110</v>
      </c>
    </row>
    <row r="22" spans="1:17" x14ac:dyDescent="0.25">
      <c r="A22" s="36" t="s">
        <v>28</v>
      </c>
      <c r="B22" s="37">
        <v>200</v>
      </c>
      <c r="C22" s="37" t="s">
        <v>5</v>
      </c>
      <c r="D22" s="37" t="s">
        <v>25</v>
      </c>
      <c r="E22" s="37">
        <v>1.84</v>
      </c>
      <c r="F22" s="38">
        <v>3.65</v>
      </c>
      <c r="G22" s="39">
        <v>1.9836956521739129</v>
      </c>
      <c r="P22">
        <v>165</v>
      </c>
      <c r="Q22">
        <v>115</v>
      </c>
    </row>
    <row r="23" spans="1:17" x14ac:dyDescent="0.25">
      <c r="A23" s="36" t="s">
        <v>28</v>
      </c>
      <c r="B23" s="37">
        <v>195</v>
      </c>
      <c r="C23" s="37" t="s">
        <v>5</v>
      </c>
      <c r="D23" s="37" t="s">
        <v>25</v>
      </c>
      <c r="E23" s="37">
        <v>1.84</v>
      </c>
      <c r="F23" s="38">
        <v>3.75</v>
      </c>
      <c r="G23" s="39">
        <v>2.0380434782608696</v>
      </c>
      <c r="P23">
        <v>170</v>
      </c>
      <c r="Q23">
        <v>120</v>
      </c>
    </row>
    <row r="24" spans="1:17" x14ac:dyDescent="0.25">
      <c r="A24" s="36" t="s">
        <v>28</v>
      </c>
      <c r="B24" s="37">
        <v>190</v>
      </c>
      <c r="C24" s="37" t="s">
        <v>5</v>
      </c>
      <c r="D24" s="37" t="s">
        <v>25</v>
      </c>
      <c r="E24" s="37">
        <v>1.84</v>
      </c>
      <c r="F24" s="48">
        <v>3.77</v>
      </c>
      <c r="G24" s="39">
        <v>2.0489130434782608</v>
      </c>
      <c r="P24">
        <v>175</v>
      </c>
      <c r="Q24">
        <v>125</v>
      </c>
    </row>
    <row r="25" spans="1:17" x14ac:dyDescent="0.25">
      <c r="A25" s="36" t="s">
        <v>28</v>
      </c>
      <c r="B25" s="37">
        <v>185</v>
      </c>
      <c r="C25" s="37" t="s">
        <v>5</v>
      </c>
      <c r="D25" s="37" t="s">
        <v>25</v>
      </c>
      <c r="E25" s="37">
        <v>1.84</v>
      </c>
      <c r="F25" s="48">
        <v>3.8</v>
      </c>
      <c r="G25" s="39">
        <v>2.0652173913043477</v>
      </c>
      <c r="P25">
        <v>180</v>
      </c>
      <c r="Q25">
        <v>130</v>
      </c>
    </row>
    <row r="26" spans="1:17" x14ac:dyDescent="0.25">
      <c r="A26" s="36" t="s">
        <v>28</v>
      </c>
      <c r="B26" s="37">
        <v>180</v>
      </c>
      <c r="C26" s="37" t="s">
        <v>5</v>
      </c>
      <c r="D26" s="37" t="s">
        <v>25</v>
      </c>
      <c r="E26" s="37">
        <v>1.84</v>
      </c>
      <c r="F26" s="38">
        <v>3.8</v>
      </c>
      <c r="G26" s="49">
        <v>2.0652173913043477</v>
      </c>
      <c r="P26">
        <v>185</v>
      </c>
      <c r="Q26">
        <v>135</v>
      </c>
    </row>
    <row r="27" spans="1:17" x14ac:dyDescent="0.25">
      <c r="A27" s="36" t="s">
        <v>26</v>
      </c>
      <c r="B27" s="37">
        <v>195</v>
      </c>
      <c r="C27" s="37" t="s">
        <v>5</v>
      </c>
      <c r="D27" s="37" t="s">
        <v>12</v>
      </c>
      <c r="E27" s="37">
        <v>2.2000000000000002</v>
      </c>
      <c r="F27" s="38">
        <v>3.5</v>
      </c>
      <c r="G27" s="49">
        <v>1.5909090909090908</v>
      </c>
      <c r="P27">
        <v>190</v>
      </c>
      <c r="Q27">
        <v>140</v>
      </c>
    </row>
    <row r="28" spans="1:17" x14ac:dyDescent="0.25">
      <c r="A28" s="36" t="s">
        <v>26</v>
      </c>
      <c r="B28" s="37">
        <v>190</v>
      </c>
      <c r="C28" s="37" t="s">
        <v>5</v>
      </c>
      <c r="D28" s="37" t="s">
        <v>12</v>
      </c>
      <c r="E28" s="37">
        <v>2.2000000000000002</v>
      </c>
      <c r="F28" s="38">
        <v>3.53</v>
      </c>
      <c r="G28" s="49">
        <v>1.6045454545454543</v>
      </c>
      <c r="P28">
        <v>195</v>
      </c>
      <c r="Q28">
        <v>145</v>
      </c>
    </row>
    <row r="29" spans="1:17" x14ac:dyDescent="0.25">
      <c r="A29" s="36" t="s">
        <v>26</v>
      </c>
      <c r="B29" s="37">
        <v>185</v>
      </c>
      <c r="C29" s="37" t="s">
        <v>5</v>
      </c>
      <c r="D29" s="37" t="s">
        <v>12</v>
      </c>
      <c r="E29" s="37">
        <v>2.2000000000000002</v>
      </c>
      <c r="F29" s="38">
        <v>3.58</v>
      </c>
      <c r="G29" s="49">
        <v>1.6272727272727272</v>
      </c>
      <c r="Q29">
        <v>150</v>
      </c>
    </row>
    <row r="30" spans="1:17" x14ac:dyDescent="0.25">
      <c r="A30" s="36" t="s">
        <v>26</v>
      </c>
      <c r="B30" s="37">
        <v>180</v>
      </c>
      <c r="C30" s="37" t="s">
        <v>5</v>
      </c>
      <c r="D30" s="37" t="s">
        <v>12</v>
      </c>
      <c r="E30" s="37">
        <v>2.2000000000000002</v>
      </c>
      <c r="F30" s="38">
        <v>3.63</v>
      </c>
      <c r="G30" s="49">
        <v>1.65</v>
      </c>
      <c r="Q30">
        <v>155</v>
      </c>
    </row>
    <row r="31" spans="1:17" x14ac:dyDescent="0.25">
      <c r="A31" s="36" t="s">
        <v>26</v>
      </c>
      <c r="B31" s="37">
        <v>175</v>
      </c>
      <c r="C31" s="37" t="s">
        <v>5</v>
      </c>
      <c r="D31" s="37" t="s">
        <v>12</v>
      </c>
      <c r="E31" s="37">
        <v>2.2000000000000002</v>
      </c>
      <c r="F31" s="38">
        <v>3.75</v>
      </c>
      <c r="G31" s="49">
        <v>1.7045454545454544</v>
      </c>
      <c r="Q31">
        <v>160</v>
      </c>
    </row>
    <row r="32" spans="1:17" x14ac:dyDescent="0.25">
      <c r="A32" s="36" t="s">
        <v>26</v>
      </c>
      <c r="B32" s="37">
        <v>170</v>
      </c>
      <c r="C32" s="37" t="s">
        <v>5</v>
      </c>
      <c r="D32" s="37" t="s">
        <v>12</v>
      </c>
      <c r="E32" s="37">
        <v>2.2000000000000002</v>
      </c>
      <c r="F32" s="38">
        <v>3.8</v>
      </c>
      <c r="G32" s="49">
        <v>1.7272727272727271</v>
      </c>
      <c r="Q32">
        <v>165</v>
      </c>
    </row>
    <row r="33" spans="1:17" x14ac:dyDescent="0.25">
      <c r="A33" s="36" t="s">
        <v>26</v>
      </c>
      <c r="B33" s="37">
        <v>165</v>
      </c>
      <c r="C33" s="37" t="s">
        <v>5</v>
      </c>
      <c r="D33" s="37" t="s">
        <v>12</v>
      </c>
      <c r="E33" s="37">
        <v>2.2000000000000002</v>
      </c>
      <c r="F33" s="38">
        <v>3.85</v>
      </c>
      <c r="G33" s="49">
        <v>1.75</v>
      </c>
      <c r="Q33">
        <v>170</v>
      </c>
    </row>
    <row r="34" spans="1:17" x14ac:dyDescent="0.25">
      <c r="A34" s="36" t="s">
        <v>26</v>
      </c>
      <c r="B34" s="37">
        <v>160</v>
      </c>
      <c r="C34" s="37" t="s">
        <v>5</v>
      </c>
      <c r="D34" s="37" t="s">
        <v>12</v>
      </c>
      <c r="E34" s="37">
        <v>2.2000000000000002</v>
      </c>
      <c r="F34" s="38">
        <v>3.9</v>
      </c>
      <c r="G34" s="49">
        <v>1.7727272727272725</v>
      </c>
      <c r="Q34">
        <v>175</v>
      </c>
    </row>
    <row r="35" spans="1:17" x14ac:dyDescent="0.25">
      <c r="A35" s="36" t="s">
        <v>26</v>
      </c>
      <c r="B35" s="37">
        <v>155</v>
      </c>
      <c r="C35" s="37" t="s">
        <v>5</v>
      </c>
      <c r="D35" s="37" t="s">
        <v>12</v>
      </c>
      <c r="E35" s="37">
        <v>2.2000000000000002</v>
      </c>
      <c r="F35" s="38">
        <v>3.99</v>
      </c>
      <c r="G35" s="49">
        <v>1.8136363636363635</v>
      </c>
    </row>
    <row r="36" spans="1:17" x14ac:dyDescent="0.25">
      <c r="A36" s="36" t="s">
        <v>26</v>
      </c>
      <c r="B36" s="37">
        <v>150</v>
      </c>
      <c r="C36" s="37" t="s">
        <v>5</v>
      </c>
      <c r="D36" s="37" t="s">
        <v>12</v>
      </c>
      <c r="E36" s="37">
        <v>2.2000000000000002</v>
      </c>
      <c r="F36" s="38">
        <v>4.0599999999999996</v>
      </c>
      <c r="G36" s="49">
        <v>1.8454545454545452</v>
      </c>
    </row>
    <row r="37" spans="1:17" x14ac:dyDescent="0.25">
      <c r="A37" s="36" t="s">
        <v>27</v>
      </c>
      <c r="B37" s="37">
        <v>175</v>
      </c>
      <c r="C37" s="37" t="s">
        <v>5</v>
      </c>
      <c r="D37" s="37" t="s">
        <v>12</v>
      </c>
      <c r="E37" s="37">
        <v>2.2000000000000002</v>
      </c>
      <c r="F37" s="38">
        <v>3.81</v>
      </c>
      <c r="G37" s="49">
        <v>1.7318181818181817</v>
      </c>
    </row>
    <row r="38" spans="1:17" x14ac:dyDescent="0.25">
      <c r="A38" s="36" t="s">
        <v>27</v>
      </c>
      <c r="B38" s="37">
        <v>170</v>
      </c>
      <c r="C38" s="37" t="s">
        <v>5</v>
      </c>
      <c r="D38" s="37" t="s">
        <v>12</v>
      </c>
      <c r="E38" s="37">
        <v>2.2000000000000002</v>
      </c>
      <c r="F38" s="38">
        <v>3.87</v>
      </c>
      <c r="G38" s="49">
        <v>1.759090909090909</v>
      </c>
    </row>
    <row r="39" spans="1:17" x14ac:dyDescent="0.25">
      <c r="A39" s="36" t="s">
        <v>27</v>
      </c>
      <c r="B39" s="37">
        <v>165</v>
      </c>
      <c r="C39" s="37" t="s">
        <v>5</v>
      </c>
      <c r="D39" s="37" t="s">
        <v>12</v>
      </c>
      <c r="E39" s="37">
        <v>2.2000000000000002</v>
      </c>
      <c r="F39" s="38">
        <v>4</v>
      </c>
      <c r="G39" s="49">
        <v>1.8181818181818181</v>
      </c>
    </row>
    <row r="40" spans="1:17" x14ac:dyDescent="0.25">
      <c r="A40" s="36" t="s">
        <v>27</v>
      </c>
      <c r="B40" s="37">
        <v>160</v>
      </c>
      <c r="C40" s="37" t="s">
        <v>5</v>
      </c>
      <c r="D40" s="37" t="s">
        <v>12</v>
      </c>
      <c r="E40" s="37">
        <v>2.2000000000000002</v>
      </c>
      <c r="F40" s="38">
        <v>4.04</v>
      </c>
      <c r="G40" s="49">
        <v>1.8363636363636362</v>
      </c>
    </row>
    <row r="41" spans="1:17" x14ac:dyDescent="0.25">
      <c r="A41" s="36" t="s">
        <v>27</v>
      </c>
      <c r="B41" s="37">
        <v>155</v>
      </c>
      <c r="C41" s="37" t="s">
        <v>5</v>
      </c>
      <c r="D41" s="37" t="s">
        <v>12</v>
      </c>
      <c r="E41" s="37">
        <v>2.2000000000000002</v>
      </c>
      <c r="F41" s="38">
        <v>4.1500000000000004</v>
      </c>
      <c r="G41" s="49">
        <v>1.8863636363636365</v>
      </c>
    </row>
    <row r="42" spans="1:17" x14ac:dyDescent="0.25">
      <c r="A42" s="36" t="s">
        <v>28</v>
      </c>
      <c r="B42" s="37">
        <v>195</v>
      </c>
      <c r="C42" s="37" t="s">
        <v>5</v>
      </c>
      <c r="D42" s="37" t="s">
        <v>12</v>
      </c>
      <c r="E42" s="37">
        <v>2.2000000000000002</v>
      </c>
      <c r="F42" s="38">
        <v>4.1399999999999997</v>
      </c>
      <c r="G42" s="49">
        <v>1.8818181818181816</v>
      </c>
    </row>
    <row r="43" spans="1:17" x14ac:dyDescent="0.25">
      <c r="A43" s="36" t="s">
        <v>28</v>
      </c>
      <c r="B43" s="37">
        <v>190</v>
      </c>
      <c r="C43" s="37" t="s">
        <v>5</v>
      </c>
      <c r="D43" s="37" t="s">
        <v>12</v>
      </c>
      <c r="E43" s="37">
        <v>2.2000000000000002</v>
      </c>
      <c r="F43" s="38">
        <v>4.17</v>
      </c>
      <c r="G43" s="49">
        <v>1.8954545454545453</v>
      </c>
    </row>
    <row r="44" spans="1:17" x14ac:dyDescent="0.25">
      <c r="A44" s="36" t="s">
        <v>28</v>
      </c>
      <c r="B44" s="37">
        <v>185</v>
      </c>
      <c r="C44" s="37" t="s">
        <v>5</v>
      </c>
      <c r="D44" s="37" t="s">
        <v>12</v>
      </c>
      <c r="E44" s="37">
        <v>2.2000000000000002</v>
      </c>
      <c r="F44" s="38">
        <v>4.1900000000000004</v>
      </c>
      <c r="G44" s="49">
        <v>1.9045454545454545</v>
      </c>
    </row>
    <row r="45" spans="1:17" x14ac:dyDescent="0.25">
      <c r="A45" s="36" t="s">
        <v>24</v>
      </c>
      <c r="B45" s="37">
        <v>205</v>
      </c>
      <c r="C45" s="37" t="s">
        <v>5</v>
      </c>
      <c r="D45" s="37" t="s">
        <v>10</v>
      </c>
      <c r="E45" s="37">
        <v>2.76</v>
      </c>
      <c r="F45" s="38">
        <v>3.9</v>
      </c>
      <c r="G45" s="49">
        <v>1.4130434782608696</v>
      </c>
    </row>
    <row r="46" spans="1:17" x14ac:dyDescent="0.25">
      <c r="A46" s="36" t="s">
        <v>26</v>
      </c>
      <c r="B46" s="37">
        <v>185</v>
      </c>
      <c r="C46" s="37" t="s">
        <v>5</v>
      </c>
      <c r="D46" s="37" t="s">
        <v>10</v>
      </c>
      <c r="E46" s="37">
        <v>2.76</v>
      </c>
      <c r="F46" s="38">
        <v>4.03</v>
      </c>
      <c r="G46" s="49">
        <v>1.4601449275362322</v>
      </c>
    </row>
    <row r="47" spans="1:17" x14ac:dyDescent="0.25">
      <c r="A47" s="36" t="s">
        <v>26</v>
      </c>
      <c r="B47" s="37">
        <v>180</v>
      </c>
      <c r="C47" s="37" t="s">
        <v>5</v>
      </c>
      <c r="D47" s="37" t="s">
        <v>10</v>
      </c>
      <c r="E47" s="37">
        <v>2.76</v>
      </c>
      <c r="F47" s="38">
        <v>4.08</v>
      </c>
      <c r="G47" s="49">
        <v>1.4782608695652175</v>
      </c>
    </row>
    <row r="48" spans="1:17" x14ac:dyDescent="0.25">
      <c r="A48" s="36" t="s">
        <v>26</v>
      </c>
      <c r="B48" s="37">
        <v>175</v>
      </c>
      <c r="C48" s="37" t="s">
        <v>5</v>
      </c>
      <c r="D48" s="37" t="s">
        <v>10</v>
      </c>
      <c r="E48" s="37">
        <v>2.76</v>
      </c>
      <c r="F48" s="38">
        <v>4.22</v>
      </c>
      <c r="G48" s="49">
        <v>1.5289855072463769</v>
      </c>
    </row>
    <row r="49" spans="1:7" x14ac:dyDescent="0.25">
      <c r="A49" s="36" t="s">
        <v>26</v>
      </c>
      <c r="B49" s="37">
        <v>170</v>
      </c>
      <c r="C49" s="37" t="s">
        <v>5</v>
      </c>
      <c r="D49" s="37" t="s">
        <v>10</v>
      </c>
      <c r="E49" s="37">
        <v>2.76</v>
      </c>
      <c r="F49" s="38">
        <v>4.28</v>
      </c>
      <c r="G49" s="49">
        <v>1.5507246376811596</v>
      </c>
    </row>
    <row r="50" spans="1:7" x14ac:dyDescent="0.25">
      <c r="A50" s="36" t="s">
        <v>26</v>
      </c>
      <c r="B50" s="37">
        <v>165</v>
      </c>
      <c r="C50" s="37" t="s">
        <v>5</v>
      </c>
      <c r="D50" s="37" t="s">
        <v>10</v>
      </c>
      <c r="E50" s="37">
        <v>2.76</v>
      </c>
      <c r="F50" s="38">
        <v>4.3499999999999996</v>
      </c>
      <c r="G50" s="49">
        <v>1.576086956521739</v>
      </c>
    </row>
    <row r="51" spans="1:7" x14ac:dyDescent="0.25">
      <c r="A51" s="36" t="s">
        <v>26</v>
      </c>
      <c r="B51" s="37">
        <v>160</v>
      </c>
      <c r="C51" s="37" t="s">
        <v>5</v>
      </c>
      <c r="D51" s="37" t="s">
        <v>10</v>
      </c>
      <c r="E51" s="37">
        <v>2.76</v>
      </c>
      <c r="F51" s="38">
        <v>4.41</v>
      </c>
      <c r="G51" s="49">
        <v>1.597826086956522</v>
      </c>
    </row>
    <row r="52" spans="1:7" x14ac:dyDescent="0.25">
      <c r="A52" s="36" t="s">
        <v>26</v>
      </c>
      <c r="B52" s="37">
        <v>155</v>
      </c>
      <c r="C52" s="37" t="s">
        <v>5</v>
      </c>
      <c r="D52" s="37" t="s">
        <v>10</v>
      </c>
      <c r="E52" s="37">
        <v>2.76</v>
      </c>
      <c r="F52" s="38">
        <v>4.49</v>
      </c>
      <c r="G52" s="49">
        <v>1.6268115942028987</v>
      </c>
    </row>
    <row r="53" spans="1:7" x14ac:dyDescent="0.25">
      <c r="A53" s="36" t="s">
        <v>26</v>
      </c>
      <c r="B53" s="37">
        <v>150</v>
      </c>
      <c r="C53" s="37" t="s">
        <v>5</v>
      </c>
      <c r="D53" s="37" t="s">
        <v>10</v>
      </c>
      <c r="E53" s="37">
        <v>2.76</v>
      </c>
      <c r="F53" s="38">
        <v>4.59</v>
      </c>
      <c r="G53" s="49">
        <v>1.6630434782608696</v>
      </c>
    </row>
    <row r="54" spans="1:7" x14ac:dyDescent="0.25">
      <c r="A54" s="36" t="s">
        <v>26</v>
      </c>
      <c r="B54" s="37">
        <v>145</v>
      </c>
      <c r="C54" s="37" t="s">
        <v>5</v>
      </c>
      <c r="D54" s="37" t="s">
        <v>10</v>
      </c>
      <c r="E54" s="37">
        <v>2.76</v>
      </c>
      <c r="F54" s="38">
        <v>4.62</v>
      </c>
      <c r="G54" s="49">
        <v>1.673913043478261</v>
      </c>
    </row>
    <row r="55" spans="1:7" x14ac:dyDescent="0.25">
      <c r="A55" s="36" t="s">
        <v>26</v>
      </c>
      <c r="B55" s="37">
        <v>140</v>
      </c>
      <c r="C55" s="37" t="s">
        <v>5</v>
      </c>
      <c r="D55" s="37" t="s">
        <v>10</v>
      </c>
      <c r="E55" s="37">
        <v>2.76</v>
      </c>
      <c r="F55" s="38">
        <v>4.7</v>
      </c>
      <c r="G55" s="49">
        <v>1.7028985507246379</v>
      </c>
    </row>
    <row r="56" spans="1:7" x14ac:dyDescent="0.25">
      <c r="A56" s="36" t="s">
        <v>26</v>
      </c>
      <c r="B56" s="37">
        <v>135</v>
      </c>
      <c r="C56" s="37" t="s">
        <v>5</v>
      </c>
      <c r="D56" s="37" t="s">
        <v>10</v>
      </c>
      <c r="E56" s="37">
        <v>2.76</v>
      </c>
      <c r="F56" s="38">
        <v>4.8099999999999996</v>
      </c>
      <c r="G56" s="49">
        <v>1.7427536231884058</v>
      </c>
    </row>
    <row r="57" spans="1:7" x14ac:dyDescent="0.25">
      <c r="A57" s="36" t="s">
        <v>26</v>
      </c>
      <c r="B57" s="37">
        <v>130</v>
      </c>
      <c r="C57" s="37" t="s">
        <v>5</v>
      </c>
      <c r="D57" s="37" t="s">
        <v>10</v>
      </c>
      <c r="E57" s="37">
        <v>2.76</v>
      </c>
      <c r="F57" s="38">
        <v>4.88</v>
      </c>
      <c r="G57" s="49">
        <v>1.7681159420289856</v>
      </c>
    </row>
    <row r="58" spans="1:7" x14ac:dyDescent="0.25">
      <c r="A58" s="36" t="s">
        <v>26</v>
      </c>
      <c r="B58" s="37">
        <v>125</v>
      </c>
      <c r="C58" s="37" t="s">
        <v>5</v>
      </c>
      <c r="D58" s="37" t="s">
        <v>10</v>
      </c>
      <c r="E58" s="37">
        <v>2.76</v>
      </c>
      <c r="F58" s="38">
        <v>4.92</v>
      </c>
      <c r="G58" s="49">
        <v>1.7826086956521741</v>
      </c>
    </row>
    <row r="59" spans="1:7" x14ac:dyDescent="0.25">
      <c r="A59" s="36" t="s">
        <v>26</v>
      </c>
      <c r="B59" s="37">
        <v>120</v>
      </c>
      <c r="C59" s="37" t="s">
        <v>5</v>
      </c>
      <c r="D59" s="37" t="s">
        <v>10</v>
      </c>
      <c r="E59" s="37">
        <v>2.76</v>
      </c>
      <c r="F59" s="38">
        <v>5.01</v>
      </c>
      <c r="G59" s="49">
        <v>1.8152173913043479</v>
      </c>
    </row>
    <row r="60" spans="1:7" x14ac:dyDescent="0.25">
      <c r="A60" s="36" t="s">
        <v>26</v>
      </c>
      <c r="B60" s="37">
        <v>115</v>
      </c>
      <c r="C60" s="37" t="s">
        <v>5</v>
      </c>
      <c r="D60" s="37" t="s">
        <v>10</v>
      </c>
      <c r="E60" s="37">
        <v>2.76</v>
      </c>
      <c r="F60" s="38">
        <v>5.05</v>
      </c>
      <c r="G60" s="49">
        <v>1.8297101449275364</v>
      </c>
    </row>
    <row r="61" spans="1:7" x14ac:dyDescent="0.25">
      <c r="A61" s="36" t="s">
        <v>26</v>
      </c>
      <c r="B61" s="37">
        <v>110</v>
      </c>
      <c r="C61" s="37" t="s">
        <v>5</v>
      </c>
      <c r="D61" s="37" t="s">
        <v>10</v>
      </c>
      <c r="E61" s="37">
        <v>2.76</v>
      </c>
      <c r="F61" s="38">
        <v>5.14</v>
      </c>
      <c r="G61" s="49">
        <v>1.8623188405797102</v>
      </c>
    </row>
    <row r="62" spans="1:7" x14ac:dyDescent="0.25">
      <c r="A62" s="36" t="s">
        <v>26</v>
      </c>
      <c r="B62" s="37">
        <v>105</v>
      </c>
      <c r="C62" s="37" t="s">
        <v>5</v>
      </c>
      <c r="D62" s="37" t="s">
        <v>10</v>
      </c>
      <c r="E62" s="37">
        <v>2.76</v>
      </c>
      <c r="F62" s="38">
        <v>5.17</v>
      </c>
      <c r="G62" s="49">
        <v>1.8731884057971016</v>
      </c>
    </row>
    <row r="63" spans="1:7" x14ac:dyDescent="0.25">
      <c r="A63" s="36" t="s">
        <v>26</v>
      </c>
      <c r="B63" s="37">
        <v>100</v>
      </c>
      <c r="C63" s="37" t="s">
        <v>5</v>
      </c>
      <c r="D63" s="37" t="s">
        <v>10</v>
      </c>
      <c r="E63" s="37">
        <v>2.76</v>
      </c>
      <c r="F63" s="38">
        <v>5.29</v>
      </c>
      <c r="G63" s="49">
        <v>1.9166666666666667</v>
      </c>
    </row>
    <row r="64" spans="1:7" x14ac:dyDescent="0.25">
      <c r="A64" s="36" t="s">
        <v>26</v>
      </c>
      <c r="B64" s="37">
        <v>95</v>
      </c>
      <c r="C64" s="37" t="s">
        <v>5</v>
      </c>
      <c r="D64" s="37" t="s">
        <v>10</v>
      </c>
      <c r="E64" s="37">
        <v>2.76</v>
      </c>
      <c r="F64" s="38">
        <v>5.32</v>
      </c>
      <c r="G64" s="49">
        <v>1.9275362318840583</v>
      </c>
    </row>
    <row r="65" spans="1:7" x14ac:dyDescent="0.25">
      <c r="A65" s="36" t="s">
        <v>26</v>
      </c>
      <c r="B65" s="37">
        <v>90</v>
      </c>
      <c r="C65" s="37" t="s">
        <v>5</v>
      </c>
      <c r="D65" s="37" t="s">
        <v>10</v>
      </c>
      <c r="E65" s="37">
        <v>2.76</v>
      </c>
      <c r="F65" s="38">
        <v>5.45</v>
      </c>
      <c r="G65" s="49">
        <v>1.9746376811594204</v>
      </c>
    </row>
    <row r="66" spans="1:7" x14ac:dyDescent="0.25">
      <c r="A66" s="36" t="s">
        <v>26</v>
      </c>
      <c r="B66" s="37">
        <v>85</v>
      </c>
      <c r="C66" s="37" t="s">
        <v>5</v>
      </c>
      <c r="D66" s="37" t="s">
        <v>10</v>
      </c>
      <c r="E66" s="37">
        <v>2.76</v>
      </c>
      <c r="F66" s="38">
        <v>5.5</v>
      </c>
      <c r="G66" s="49">
        <v>1.992753623188406</v>
      </c>
    </row>
    <row r="67" spans="1:7" x14ac:dyDescent="0.25">
      <c r="A67" s="36" t="s">
        <v>26</v>
      </c>
      <c r="B67" s="37">
        <v>80</v>
      </c>
      <c r="C67" s="37" t="s">
        <v>5</v>
      </c>
      <c r="D67" s="37" t="s">
        <v>10</v>
      </c>
      <c r="E67" s="37">
        <v>2.76</v>
      </c>
      <c r="F67" s="38">
        <v>5.61</v>
      </c>
      <c r="G67" s="49">
        <v>2.0326086956521743</v>
      </c>
    </row>
    <row r="68" spans="1:7" x14ac:dyDescent="0.25">
      <c r="A68" s="36" t="s">
        <v>26</v>
      </c>
      <c r="B68" s="37">
        <v>75</v>
      </c>
      <c r="C68" s="37" t="s">
        <v>5</v>
      </c>
      <c r="D68" s="37" t="s">
        <v>10</v>
      </c>
      <c r="E68" s="37">
        <v>2.76</v>
      </c>
      <c r="F68" s="38">
        <v>5.65</v>
      </c>
      <c r="G68" s="49">
        <v>2.0471014492753628</v>
      </c>
    </row>
    <row r="69" spans="1:7" x14ac:dyDescent="0.25">
      <c r="A69" s="36" t="s">
        <v>26</v>
      </c>
      <c r="B69" s="37">
        <v>70</v>
      </c>
      <c r="C69" s="37" t="s">
        <v>5</v>
      </c>
      <c r="D69" s="37" t="s">
        <v>10</v>
      </c>
      <c r="E69" s="37">
        <v>2.76</v>
      </c>
      <c r="F69" s="38">
        <v>5.74</v>
      </c>
      <c r="G69" s="49">
        <v>2.0797101449275366</v>
      </c>
    </row>
    <row r="70" spans="1:7" x14ac:dyDescent="0.25">
      <c r="A70" s="36" t="s">
        <v>26</v>
      </c>
      <c r="B70" s="37">
        <v>65</v>
      </c>
      <c r="C70" s="37" t="s">
        <v>5</v>
      </c>
      <c r="D70" s="37" t="s">
        <v>10</v>
      </c>
      <c r="E70" s="37">
        <v>2.76</v>
      </c>
      <c r="F70" s="38">
        <v>5.75</v>
      </c>
      <c r="G70" s="49">
        <v>2.0833333333333335</v>
      </c>
    </row>
    <row r="71" spans="1:7" x14ac:dyDescent="0.25">
      <c r="A71" s="36" t="s">
        <v>27</v>
      </c>
      <c r="B71" s="37">
        <v>175</v>
      </c>
      <c r="C71" s="37" t="s">
        <v>5</v>
      </c>
      <c r="D71" s="37" t="s">
        <v>10</v>
      </c>
      <c r="E71" s="37">
        <v>2.76</v>
      </c>
      <c r="F71" s="38">
        <v>4.3</v>
      </c>
      <c r="G71" s="49">
        <v>1.5579710144927537</v>
      </c>
    </row>
    <row r="72" spans="1:7" x14ac:dyDescent="0.25">
      <c r="A72" s="36" t="s">
        <v>27</v>
      </c>
      <c r="B72" s="37">
        <v>170</v>
      </c>
      <c r="C72" s="37" t="s">
        <v>5</v>
      </c>
      <c r="D72" s="37" t="s">
        <v>10</v>
      </c>
      <c r="E72" s="37">
        <v>2.76</v>
      </c>
      <c r="F72" s="38">
        <v>4.37</v>
      </c>
      <c r="G72" s="49">
        <v>1.5833333333333335</v>
      </c>
    </row>
    <row r="73" spans="1:7" x14ac:dyDescent="0.25">
      <c r="A73" s="36" t="s">
        <v>27</v>
      </c>
      <c r="B73" s="37">
        <v>165</v>
      </c>
      <c r="C73" s="37" t="s">
        <v>5</v>
      </c>
      <c r="D73" s="37" t="s">
        <v>10</v>
      </c>
      <c r="E73" s="37">
        <v>2.76</v>
      </c>
      <c r="F73" s="38">
        <v>4.5</v>
      </c>
      <c r="G73" s="49">
        <v>1.6304347826086958</v>
      </c>
    </row>
    <row r="74" spans="1:7" x14ac:dyDescent="0.25">
      <c r="A74" s="36" t="s">
        <v>27</v>
      </c>
      <c r="B74" s="37">
        <v>160</v>
      </c>
      <c r="C74" s="37" t="s">
        <v>5</v>
      </c>
      <c r="D74" s="37" t="s">
        <v>10</v>
      </c>
      <c r="E74" s="37">
        <v>2.76</v>
      </c>
      <c r="F74" s="38">
        <v>4.55</v>
      </c>
      <c r="G74" s="49">
        <v>1.6485507246376812</v>
      </c>
    </row>
    <row r="75" spans="1:7" x14ac:dyDescent="0.25">
      <c r="A75" s="36" t="s">
        <v>27</v>
      </c>
      <c r="B75" s="37">
        <v>155</v>
      </c>
      <c r="C75" s="37" t="s">
        <v>5</v>
      </c>
      <c r="D75" s="37" t="s">
        <v>10</v>
      </c>
      <c r="E75" s="37">
        <v>2.76</v>
      </c>
      <c r="F75" s="38">
        <v>4.6900000000000004</v>
      </c>
      <c r="G75" s="49">
        <v>1.6992753623188408</v>
      </c>
    </row>
    <row r="76" spans="1:7" x14ac:dyDescent="0.25">
      <c r="A76" s="36" t="s">
        <v>27</v>
      </c>
      <c r="B76" s="37">
        <v>150</v>
      </c>
      <c r="C76" s="37" t="s">
        <v>5</v>
      </c>
      <c r="D76" s="37" t="s">
        <v>10</v>
      </c>
      <c r="E76" s="37">
        <v>2.76</v>
      </c>
      <c r="F76" s="38">
        <v>4.8099999999999996</v>
      </c>
      <c r="G76" s="49">
        <v>1.7427536231884058</v>
      </c>
    </row>
    <row r="77" spans="1:7" x14ac:dyDescent="0.25">
      <c r="A77" s="36" t="s">
        <v>27</v>
      </c>
      <c r="B77" s="37">
        <v>145</v>
      </c>
      <c r="C77" s="37" t="s">
        <v>5</v>
      </c>
      <c r="D77" s="37" t="s">
        <v>10</v>
      </c>
      <c r="E77" s="37">
        <v>2.76</v>
      </c>
      <c r="F77" s="38">
        <v>4.7300000000000004</v>
      </c>
      <c r="G77" s="49">
        <v>1.7137681159420293</v>
      </c>
    </row>
    <row r="78" spans="1:7" x14ac:dyDescent="0.25">
      <c r="A78" s="36" t="s">
        <v>27</v>
      </c>
      <c r="B78" s="37">
        <v>140</v>
      </c>
      <c r="C78" s="37" t="s">
        <v>5</v>
      </c>
      <c r="D78" s="37" t="s">
        <v>10</v>
      </c>
      <c r="E78" s="37">
        <v>2.76</v>
      </c>
      <c r="F78" s="38">
        <v>4.8499999999999996</v>
      </c>
      <c r="G78" s="49">
        <v>1.7572463768115942</v>
      </c>
    </row>
    <row r="79" spans="1:7" x14ac:dyDescent="0.25">
      <c r="A79" s="36" t="s">
        <v>27</v>
      </c>
      <c r="B79" s="37">
        <v>135</v>
      </c>
      <c r="C79" s="37" t="s">
        <v>5</v>
      </c>
      <c r="D79" s="37" t="s">
        <v>10</v>
      </c>
      <c r="E79" s="37">
        <v>2.76</v>
      </c>
      <c r="F79" s="38">
        <v>4.8899999999999997</v>
      </c>
      <c r="G79" s="49">
        <v>1.7717391304347827</v>
      </c>
    </row>
    <row r="80" spans="1:7" x14ac:dyDescent="0.25">
      <c r="A80" s="36" t="s">
        <v>27</v>
      </c>
      <c r="B80" s="37">
        <v>130</v>
      </c>
      <c r="C80" s="37" t="s">
        <v>5</v>
      </c>
      <c r="D80" s="37" t="s">
        <v>10</v>
      </c>
      <c r="E80" s="37">
        <v>2.76</v>
      </c>
      <c r="F80" s="38">
        <v>4.96</v>
      </c>
      <c r="G80" s="49">
        <v>1.7971014492753625</v>
      </c>
    </row>
    <row r="81" spans="1:7" x14ac:dyDescent="0.25">
      <c r="A81" s="36" t="s">
        <v>27</v>
      </c>
      <c r="B81" s="37">
        <v>125</v>
      </c>
      <c r="C81" s="37" t="s">
        <v>5</v>
      </c>
      <c r="D81" s="37" t="s">
        <v>10</v>
      </c>
      <c r="E81" s="37">
        <v>2.76</v>
      </c>
      <c r="F81" s="38">
        <v>4.99</v>
      </c>
      <c r="G81" s="49">
        <v>1.8079710144927539</v>
      </c>
    </row>
    <row r="82" spans="1:7" x14ac:dyDescent="0.25">
      <c r="A82" s="36" t="s">
        <v>27</v>
      </c>
      <c r="B82" s="37">
        <v>120</v>
      </c>
      <c r="C82" s="37" t="s">
        <v>5</v>
      </c>
      <c r="D82" s="37" t="s">
        <v>10</v>
      </c>
      <c r="E82" s="37">
        <v>2.76</v>
      </c>
      <c r="F82" s="38">
        <v>5.1100000000000003</v>
      </c>
      <c r="G82" s="49">
        <v>1.8514492753623191</v>
      </c>
    </row>
    <row r="83" spans="1:7" x14ac:dyDescent="0.25">
      <c r="A83" s="36" t="s">
        <v>27</v>
      </c>
      <c r="B83" s="37">
        <v>115</v>
      </c>
      <c r="C83" s="37" t="s">
        <v>5</v>
      </c>
      <c r="D83" s="37" t="s">
        <v>10</v>
      </c>
      <c r="E83" s="37">
        <v>2.76</v>
      </c>
      <c r="F83" s="38">
        <v>5.14</v>
      </c>
      <c r="G83" s="49">
        <v>1.8623188405797102</v>
      </c>
    </row>
    <row r="84" spans="1:7" x14ac:dyDescent="0.25">
      <c r="A84" s="36" t="s">
        <v>27</v>
      </c>
      <c r="B84" s="37">
        <v>110</v>
      </c>
      <c r="C84" s="37" t="s">
        <v>5</v>
      </c>
      <c r="D84" s="37" t="s">
        <v>10</v>
      </c>
      <c r="E84" s="37">
        <v>2.76</v>
      </c>
      <c r="F84" s="38">
        <v>5.26</v>
      </c>
      <c r="G84" s="49">
        <v>1.9057971014492754</v>
      </c>
    </row>
    <row r="85" spans="1:7" x14ac:dyDescent="0.25">
      <c r="A85" s="36" t="s">
        <v>27</v>
      </c>
      <c r="B85" s="37">
        <v>105</v>
      </c>
      <c r="C85" s="37" t="s">
        <v>5</v>
      </c>
      <c r="D85" s="37" t="s">
        <v>10</v>
      </c>
      <c r="E85" s="37">
        <v>2.76</v>
      </c>
      <c r="F85" s="38">
        <v>5.3</v>
      </c>
      <c r="G85" s="49">
        <v>1.9202898550724639</v>
      </c>
    </row>
    <row r="86" spans="1:7" x14ac:dyDescent="0.25">
      <c r="A86" s="36" t="s">
        <v>27</v>
      </c>
      <c r="B86" s="37">
        <v>100</v>
      </c>
      <c r="C86" s="37" t="s">
        <v>5</v>
      </c>
      <c r="D86" s="37" t="s">
        <v>10</v>
      </c>
      <c r="E86" s="37">
        <v>2.76</v>
      </c>
      <c r="F86" s="38">
        <v>5.43</v>
      </c>
      <c r="G86" s="49">
        <v>1.9673913043478262</v>
      </c>
    </row>
    <row r="87" spans="1:7" x14ac:dyDescent="0.25">
      <c r="A87" s="36" t="s">
        <v>27</v>
      </c>
      <c r="B87" s="37">
        <v>95</v>
      </c>
      <c r="C87" s="37" t="s">
        <v>5</v>
      </c>
      <c r="D87" s="37" t="s">
        <v>10</v>
      </c>
      <c r="E87" s="37">
        <v>2.76</v>
      </c>
      <c r="F87" s="38">
        <v>5.49</v>
      </c>
      <c r="G87" s="49">
        <v>1.9891304347826089</v>
      </c>
    </row>
    <row r="88" spans="1:7" x14ac:dyDescent="0.25">
      <c r="A88" s="36" t="s">
        <v>27</v>
      </c>
      <c r="B88" s="37">
        <v>90</v>
      </c>
      <c r="C88" s="37" t="s">
        <v>5</v>
      </c>
      <c r="D88" s="37" t="s">
        <v>10</v>
      </c>
      <c r="E88" s="37">
        <v>2.76</v>
      </c>
      <c r="F88" s="38">
        <v>5.54</v>
      </c>
      <c r="G88" s="49">
        <v>2.0072463768115942</v>
      </c>
    </row>
    <row r="89" spans="1:7" x14ac:dyDescent="0.25">
      <c r="A89" s="36" t="s">
        <v>27</v>
      </c>
      <c r="B89" s="37">
        <v>85</v>
      </c>
      <c r="C89" s="37" t="s">
        <v>5</v>
      </c>
      <c r="D89" s="37" t="s">
        <v>10</v>
      </c>
      <c r="E89" s="37">
        <v>2.76</v>
      </c>
      <c r="F89" s="38">
        <v>5.54</v>
      </c>
      <c r="G89" s="49">
        <v>2.0072463768115942</v>
      </c>
    </row>
    <row r="90" spans="1:7" x14ac:dyDescent="0.25">
      <c r="A90" s="36" t="s">
        <v>27</v>
      </c>
      <c r="B90" s="37">
        <v>80</v>
      </c>
      <c r="C90" s="37" t="s">
        <v>5</v>
      </c>
      <c r="D90" s="37" t="s">
        <v>10</v>
      </c>
      <c r="E90" s="37">
        <v>2.76</v>
      </c>
      <c r="F90" s="38">
        <v>5.63</v>
      </c>
      <c r="G90" s="49">
        <v>2.0398550724637681</v>
      </c>
    </row>
    <row r="91" spans="1:7" x14ac:dyDescent="0.25">
      <c r="A91" s="36" t="s">
        <v>27</v>
      </c>
      <c r="B91" s="37">
        <v>75</v>
      </c>
      <c r="C91" s="37" t="s">
        <v>5</v>
      </c>
      <c r="D91" s="37" t="s">
        <v>10</v>
      </c>
      <c r="E91" s="37">
        <v>2.76</v>
      </c>
      <c r="F91" s="38">
        <v>5.79</v>
      </c>
      <c r="G91" s="49">
        <v>2.097826086956522</v>
      </c>
    </row>
    <row r="92" spans="1:7" x14ac:dyDescent="0.25">
      <c r="A92" s="36" t="s">
        <v>27</v>
      </c>
      <c r="B92" s="37">
        <v>70</v>
      </c>
      <c r="C92" s="37" t="s">
        <v>5</v>
      </c>
      <c r="D92" s="37" t="s">
        <v>10</v>
      </c>
      <c r="E92" s="37">
        <v>2.76</v>
      </c>
      <c r="F92" s="38">
        <v>5.88</v>
      </c>
      <c r="G92" s="49">
        <v>2.1304347826086958</v>
      </c>
    </row>
    <row r="93" spans="1:7" x14ac:dyDescent="0.25">
      <c r="A93" s="36" t="s">
        <v>27</v>
      </c>
      <c r="B93" s="37">
        <v>65</v>
      </c>
      <c r="C93" s="37" t="s">
        <v>5</v>
      </c>
      <c r="D93" s="37" t="s">
        <v>10</v>
      </c>
      <c r="E93" s="37">
        <v>2.76</v>
      </c>
      <c r="F93" s="38">
        <v>5.89</v>
      </c>
      <c r="G93" s="49">
        <v>2.1340579710144927</v>
      </c>
    </row>
    <row r="94" spans="1:7" x14ac:dyDescent="0.25">
      <c r="A94" s="36" t="s">
        <v>27</v>
      </c>
      <c r="B94" s="37">
        <v>60</v>
      </c>
      <c r="C94" s="37" t="s">
        <v>5</v>
      </c>
      <c r="D94" s="37" t="s">
        <v>10</v>
      </c>
      <c r="E94" s="37">
        <v>2.76</v>
      </c>
      <c r="F94" s="38">
        <v>5.93</v>
      </c>
      <c r="G94" s="49">
        <v>2.1485507246376812</v>
      </c>
    </row>
    <row r="95" spans="1:7" x14ac:dyDescent="0.25">
      <c r="A95" s="36" t="s">
        <v>27</v>
      </c>
      <c r="B95" s="37">
        <v>55</v>
      </c>
      <c r="C95" s="37" t="s">
        <v>5</v>
      </c>
      <c r="D95" s="37" t="s">
        <v>10</v>
      </c>
      <c r="E95" s="37">
        <v>2.76</v>
      </c>
      <c r="F95" s="38">
        <v>6.06</v>
      </c>
      <c r="G95" s="49">
        <v>2.1956521739130435</v>
      </c>
    </row>
    <row r="96" spans="1:7" x14ac:dyDescent="0.25">
      <c r="A96" s="36" t="s">
        <v>27</v>
      </c>
      <c r="B96" s="37">
        <v>50</v>
      </c>
      <c r="C96" s="37" t="s">
        <v>5</v>
      </c>
      <c r="D96" s="37" t="s">
        <v>10</v>
      </c>
      <c r="E96" s="37">
        <v>2.76</v>
      </c>
      <c r="F96" s="38">
        <v>6.07</v>
      </c>
      <c r="G96" s="49">
        <v>2.1992753623188408</v>
      </c>
    </row>
    <row r="97" spans="1:7" x14ac:dyDescent="0.25">
      <c r="A97" s="36" t="s">
        <v>27</v>
      </c>
      <c r="B97" s="37">
        <v>45</v>
      </c>
      <c r="C97" s="37" t="s">
        <v>5</v>
      </c>
      <c r="D97" s="37" t="s">
        <v>10</v>
      </c>
      <c r="E97" s="37">
        <v>2.76</v>
      </c>
      <c r="F97" s="38">
        <v>6.12</v>
      </c>
      <c r="G97" s="49">
        <v>2.2173913043478262</v>
      </c>
    </row>
    <row r="98" spans="1:7" x14ac:dyDescent="0.25">
      <c r="A98" s="36" t="s">
        <v>27</v>
      </c>
      <c r="B98" s="37">
        <v>40</v>
      </c>
      <c r="C98" s="37" t="s">
        <v>5</v>
      </c>
      <c r="D98" s="37" t="s">
        <v>10</v>
      </c>
      <c r="E98" s="37">
        <v>2.76</v>
      </c>
      <c r="F98" s="38">
        <v>6.19</v>
      </c>
      <c r="G98" s="49">
        <v>2.2427536231884062</v>
      </c>
    </row>
    <row r="99" spans="1:7" x14ac:dyDescent="0.25">
      <c r="A99" s="36" t="s">
        <v>27</v>
      </c>
      <c r="B99" s="37">
        <v>35</v>
      </c>
      <c r="C99" s="37" t="s">
        <v>5</v>
      </c>
      <c r="D99" s="37" t="s">
        <v>10</v>
      </c>
      <c r="E99" s="37">
        <v>2.76</v>
      </c>
      <c r="F99" s="38">
        <v>6.24</v>
      </c>
      <c r="G99" s="49">
        <v>2.2608695652173916</v>
      </c>
    </row>
    <row r="100" spans="1:7" x14ac:dyDescent="0.25">
      <c r="A100" s="36" t="s">
        <v>27</v>
      </c>
      <c r="B100" s="37">
        <v>30</v>
      </c>
      <c r="C100" s="37" t="s">
        <v>5</v>
      </c>
      <c r="D100" s="37" t="s">
        <v>10</v>
      </c>
      <c r="E100" s="37">
        <v>2.76</v>
      </c>
      <c r="F100" s="38">
        <v>6.28</v>
      </c>
      <c r="G100" s="49">
        <v>2.27536231884058</v>
      </c>
    </row>
    <row r="101" spans="1:7" x14ac:dyDescent="0.25">
      <c r="A101" s="36" t="s">
        <v>27</v>
      </c>
      <c r="B101" s="37">
        <v>25</v>
      </c>
      <c r="C101" s="37" t="s">
        <v>5</v>
      </c>
      <c r="D101" s="37" t="s">
        <v>10</v>
      </c>
      <c r="E101" s="37">
        <v>2.76</v>
      </c>
      <c r="F101" s="38">
        <v>6.36</v>
      </c>
      <c r="G101" s="49">
        <v>2.304347826086957</v>
      </c>
    </row>
    <row r="102" spans="1:7" x14ac:dyDescent="0.25">
      <c r="A102" s="36" t="s">
        <v>27</v>
      </c>
      <c r="B102" s="37">
        <v>20</v>
      </c>
      <c r="C102" s="37" t="s">
        <v>5</v>
      </c>
      <c r="D102" s="37" t="s">
        <v>10</v>
      </c>
      <c r="E102" s="37">
        <v>2.76</v>
      </c>
      <c r="F102" s="38">
        <v>6.45</v>
      </c>
      <c r="G102" s="49">
        <v>2.3369565217391308</v>
      </c>
    </row>
    <row r="103" spans="1:7" x14ac:dyDescent="0.25">
      <c r="A103" s="36" t="s">
        <v>27</v>
      </c>
      <c r="B103" s="37">
        <v>15</v>
      </c>
      <c r="C103" s="37" t="s">
        <v>5</v>
      </c>
      <c r="D103" s="37" t="s">
        <v>10</v>
      </c>
      <c r="E103" s="37">
        <v>2.76</v>
      </c>
      <c r="F103" s="38">
        <v>6.42</v>
      </c>
      <c r="G103" s="49">
        <v>2.3260869565217392</v>
      </c>
    </row>
    <row r="104" spans="1:7" x14ac:dyDescent="0.25">
      <c r="A104" s="36" t="s">
        <v>24</v>
      </c>
      <c r="B104" s="37">
        <v>205</v>
      </c>
      <c r="C104" s="37" t="s">
        <v>4</v>
      </c>
      <c r="D104" s="37" t="s">
        <v>25</v>
      </c>
      <c r="E104" s="37">
        <v>1.84</v>
      </c>
      <c r="F104" s="38">
        <v>3.36</v>
      </c>
      <c r="G104" s="49">
        <v>1.826086956521739</v>
      </c>
    </row>
    <row r="105" spans="1:7" x14ac:dyDescent="0.25">
      <c r="A105" s="36" t="s">
        <v>24</v>
      </c>
      <c r="B105" s="37">
        <v>200</v>
      </c>
      <c r="C105" s="37" t="s">
        <v>4</v>
      </c>
      <c r="D105" s="37" t="s">
        <v>25</v>
      </c>
      <c r="E105" s="37">
        <v>1.84</v>
      </c>
      <c r="F105" s="38">
        <v>3.41</v>
      </c>
      <c r="G105" s="49">
        <v>1.8532608695652173</v>
      </c>
    </row>
    <row r="106" spans="1:7" x14ac:dyDescent="0.25">
      <c r="A106" s="36" t="s">
        <v>24</v>
      </c>
      <c r="B106" s="37">
        <v>195</v>
      </c>
      <c r="C106" s="37" t="s">
        <v>4</v>
      </c>
      <c r="D106" s="37" t="s">
        <v>25</v>
      </c>
      <c r="E106" s="37">
        <v>1.84</v>
      </c>
      <c r="F106" s="38">
        <v>3.45</v>
      </c>
      <c r="G106" s="49">
        <v>1.875</v>
      </c>
    </row>
    <row r="107" spans="1:7" x14ac:dyDescent="0.25">
      <c r="A107" s="36" t="s">
        <v>24</v>
      </c>
      <c r="B107" s="37">
        <v>190</v>
      </c>
      <c r="C107" s="37" t="s">
        <v>4</v>
      </c>
      <c r="D107" s="37" t="s">
        <v>25</v>
      </c>
      <c r="E107" s="37">
        <v>1.84</v>
      </c>
      <c r="F107" s="38">
        <v>3.48</v>
      </c>
      <c r="G107" s="49">
        <v>1.8913043478260869</v>
      </c>
    </row>
    <row r="108" spans="1:7" x14ac:dyDescent="0.25">
      <c r="A108" s="36" t="s">
        <v>24</v>
      </c>
      <c r="B108" s="37">
        <v>185</v>
      </c>
      <c r="C108" s="37" t="s">
        <v>4</v>
      </c>
      <c r="D108" s="37" t="s">
        <v>25</v>
      </c>
      <c r="E108" s="37">
        <v>1.84</v>
      </c>
      <c r="F108" s="38">
        <v>3.51</v>
      </c>
      <c r="G108" s="49">
        <v>1.9076086956521736</v>
      </c>
    </row>
    <row r="109" spans="1:7" x14ac:dyDescent="0.25">
      <c r="A109" s="36" t="s">
        <v>24</v>
      </c>
      <c r="B109" s="37">
        <v>180</v>
      </c>
      <c r="C109" s="37" t="s">
        <v>4</v>
      </c>
      <c r="D109" s="37" t="s">
        <v>25</v>
      </c>
      <c r="E109" s="37">
        <v>1.84</v>
      </c>
      <c r="F109" s="38">
        <v>3.55</v>
      </c>
      <c r="G109" s="49">
        <v>1.9293478260869563</v>
      </c>
    </row>
    <row r="110" spans="1:7" x14ac:dyDescent="0.25">
      <c r="A110" s="36" t="s">
        <v>24</v>
      </c>
      <c r="B110" s="37">
        <v>175</v>
      </c>
      <c r="C110" s="37" t="s">
        <v>4</v>
      </c>
      <c r="D110" s="37" t="s">
        <v>25</v>
      </c>
      <c r="E110" s="37">
        <v>1.84</v>
      </c>
      <c r="F110" s="38">
        <v>3.63</v>
      </c>
      <c r="G110" s="49">
        <v>1.9728260869565215</v>
      </c>
    </row>
    <row r="111" spans="1:7" x14ac:dyDescent="0.25">
      <c r="A111" s="36" t="s">
        <v>24</v>
      </c>
      <c r="B111" s="37">
        <v>170</v>
      </c>
      <c r="C111" s="37" t="s">
        <v>4</v>
      </c>
      <c r="D111" s="37" t="s">
        <v>25</v>
      </c>
      <c r="E111" s="37">
        <v>1.84</v>
      </c>
      <c r="F111" s="38">
        <v>3.66</v>
      </c>
      <c r="G111" s="49">
        <v>1.9891304347826086</v>
      </c>
    </row>
    <row r="112" spans="1:7" x14ac:dyDescent="0.25">
      <c r="A112" s="36" t="s">
        <v>28</v>
      </c>
      <c r="B112" s="37">
        <v>200</v>
      </c>
      <c r="C112" s="37" t="s">
        <v>4</v>
      </c>
      <c r="D112" s="37" t="s">
        <v>25</v>
      </c>
      <c r="E112" s="37">
        <v>1.84</v>
      </c>
      <c r="F112" s="38">
        <v>3.78</v>
      </c>
      <c r="G112" s="49">
        <v>2.0543478260869565</v>
      </c>
    </row>
    <row r="113" spans="1:7" x14ac:dyDescent="0.25">
      <c r="A113" s="36" t="s">
        <v>28</v>
      </c>
      <c r="B113" s="37">
        <v>195</v>
      </c>
      <c r="C113" s="37" t="s">
        <v>4</v>
      </c>
      <c r="D113" s="37" t="s">
        <v>25</v>
      </c>
      <c r="E113" s="37">
        <v>1.84</v>
      </c>
      <c r="F113" s="38">
        <v>3.92</v>
      </c>
      <c r="G113" s="49">
        <v>2.1304347826086953</v>
      </c>
    </row>
    <row r="114" spans="1:7" x14ac:dyDescent="0.25">
      <c r="A114" s="36" t="s">
        <v>28</v>
      </c>
      <c r="B114" s="37">
        <v>190</v>
      </c>
      <c r="C114" s="37" t="s">
        <v>4</v>
      </c>
      <c r="D114" s="37" t="s">
        <v>25</v>
      </c>
      <c r="E114" s="37">
        <v>1.84</v>
      </c>
      <c r="F114" s="38">
        <v>3.94</v>
      </c>
      <c r="G114" s="49">
        <v>2.1413043478260869</v>
      </c>
    </row>
    <row r="115" spans="1:7" x14ac:dyDescent="0.25">
      <c r="A115" s="36" t="s">
        <v>28</v>
      </c>
      <c r="B115" s="37">
        <v>185</v>
      </c>
      <c r="C115" s="37" t="s">
        <v>4</v>
      </c>
      <c r="D115" s="37" t="s">
        <v>25</v>
      </c>
      <c r="E115" s="37">
        <v>1.84</v>
      </c>
      <c r="F115" s="38">
        <v>4.01</v>
      </c>
      <c r="G115" s="49">
        <v>2.1793478260869561</v>
      </c>
    </row>
    <row r="116" spans="1:7" x14ac:dyDescent="0.25">
      <c r="A116" s="36" t="s">
        <v>28</v>
      </c>
      <c r="B116" s="37">
        <v>180</v>
      </c>
      <c r="C116" s="37" t="s">
        <v>4</v>
      </c>
      <c r="D116" s="37" t="s">
        <v>25</v>
      </c>
      <c r="E116" s="37">
        <v>1.84</v>
      </c>
      <c r="F116" s="38">
        <v>4</v>
      </c>
      <c r="G116" s="49">
        <v>2.1739130434782608</v>
      </c>
    </row>
    <row r="117" spans="1:7" x14ac:dyDescent="0.25">
      <c r="A117" s="36" t="s">
        <v>26</v>
      </c>
      <c r="B117" s="37">
        <v>195</v>
      </c>
      <c r="C117" s="37" t="s">
        <v>4</v>
      </c>
      <c r="D117" s="37" t="s">
        <v>12</v>
      </c>
      <c r="E117" s="37">
        <v>2.2000000000000002</v>
      </c>
      <c r="F117" s="38">
        <v>3.8</v>
      </c>
      <c r="G117" s="49">
        <v>1.7272727272727271</v>
      </c>
    </row>
    <row r="118" spans="1:7" x14ac:dyDescent="0.25">
      <c r="A118" s="36" t="s">
        <v>26</v>
      </c>
      <c r="B118" s="37">
        <v>190</v>
      </c>
      <c r="C118" s="37" t="s">
        <v>4</v>
      </c>
      <c r="D118" s="37" t="s">
        <v>12</v>
      </c>
      <c r="E118" s="37">
        <v>2.2000000000000002</v>
      </c>
      <c r="F118" s="38">
        <v>3.83</v>
      </c>
      <c r="G118" s="49">
        <v>1.7409090909090907</v>
      </c>
    </row>
    <row r="119" spans="1:7" x14ac:dyDescent="0.25">
      <c r="A119" s="36" t="s">
        <v>26</v>
      </c>
      <c r="B119" s="37">
        <v>185</v>
      </c>
      <c r="C119" s="37" t="s">
        <v>4</v>
      </c>
      <c r="D119" s="37" t="s">
        <v>12</v>
      </c>
      <c r="E119" s="37">
        <v>2.2000000000000002</v>
      </c>
      <c r="F119" s="38">
        <v>3.87</v>
      </c>
      <c r="G119" s="49">
        <v>1.759090909090909</v>
      </c>
    </row>
    <row r="120" spans="1:7" x14ac:dyDescent="0.25">
      <c r="A120" s="36" t="s">
        <v>26</v>
      </c>
      <c r="B120" s="37">
        <v>180</v>
      </c>
      <c r="C120" s="37" t="s">
        <v>4</v>
      </c>
      <c r="D120" s="37" t="s">
        <v>12</v>
      </c>
      <c r="E120" s="37">
        <v>2.2000000000000002</v>
      </c>
      <c r="F120" s="38">
        <v>3.9</v>
      </c>
      <c r="G120" s="49">
        <v>1.7727272727272725</v>
      </c>
    </row>
    <row r="121" spans="1:7" x14ac:dyDescent="0.25">
      <c r="A121" s="36" t="s">
        <v>26</v>
      </c>
      <c r="B121" s="37">
        <v>175</v>
      </c>
      <c r="C121" s="37" t="s">
        <v>4</v>
      </c>
      <c r="D121" s="37" t="s">
        <v>12</v>
      </c>
      <c r="E121" s="37">
        <v>2.2000000000000002</v>
      </c>
      <c r="F121" s="38">
        <v>3.99</v>
      </c>
      <c r="G121" s="49">
        <v>1.8136363636363635</v>
      </c>
    </row>
    <row r="122" spans="1:7" x14ac:dyDescent="0.25">
      <c r="A122" s="36" t="s">
        <v>26</v>
      </c>
      <c r="B122" s="37">
        <v>170</v>
      </c>
      <c r="C122" s="37" t="s">
        <v>4</v>
      </c>
      <c r="D122" s="37" t="s">
        <v>12</v>
      </c>
      <c r="E122" s="37">
        <v>2.2000000000000002</v>
      </c>
      <c r="F122" s="38">
        <v>4.05</v>
      </c>
      <c r="G122" s="49">
        <v>1.8409090909090906</v>
      </c>
    </row>
    <row r="123" spans="1:7" x14ac:dyDescent="0.25">
      <c r="A123" s="36" t="s">
        <v>26</v>
      </c>
      <c r="B123" s="37">
        <v>165</v>
      </c>
      <c r="C123" s="37" t="s">
        <v>4</v>
      </c>
      <c r="D123" s="37" t="s">
        <v>12</v>
      </c>
      <c r="E123" s="37">
        <v>2.2000000000000002</v>
      </c>
      <c r="F123" s="38">
        <v>4.1100000000000003</v>
      </c>
      <c r="G123" s="49">
        <v>1.8681818181818182</v>
      </c>
    </row>
    <row r="124" spans="1:7" x14ac:dyDescent="0.25">
      <c r="A124" s="36" t="s">
        <v>26</v>
      </c>
      <c r="B124" s="37">
        <v>160</v>
      </c>
      <c r="C124" s="37" t="s">
        <v>4</v>
      </c>
      <c r="D124" s="37" t="s">
        <v>12</v>
      </c>
      <c r="E124" s="37">
        <v>2.2000000000000002</v>
      </c>
      <c r="F124" s="38">
        <v>4.17</v>
      </c>
      <c r="G124" s="49">
        <v>1.8954545454545453</v>
      </c>
    </row>
    <row r="125" spans="1:7" x14ac:dyDescent="0.25">
      <c r="A125" s="36" t="s">
        <v>26</v>
      </c>
      <c r="B125" s="37">
        <v>155</v>
      </c>
      <c r="C125" s="37" t="s">
        <v>4</v>
      </c>
      <c r="D125" s="37" t="s">
        <v>12</v>
      </c>
      <c r="E125" s="37">
        <v>2.2000000000000002</v>
      </c>
      <c r="F125" s="38">
        <v>4.24</v>
      </c>
      <c r="G125" s="49">
        <v>1.9272727272727272</v>
      </c>
    </row>
    <row r="126" spans="1:7" x14ac:dyDescent="0.25">
      <c r="A126" s="36" t="s">
        <v>26</v>
      </c>
      <c r="B126" s="37">
        <v>150</v>
      </c>
      <c r="C126" s="37" t="s">
        <v>4</v>
      </c>
      <c r="D126" s="37" t="s">
        <v>12</v>
      </c>
      <c r="E126" s="37">
        <v>2.2000000000000002</v>
      </c>
      <c r="F126" s="38">
        <v>4.3600000000000003</v>
      </c>
      <c r="G126" s="49">
        <v>1.9818181818181817</v>
      </c>
    </row>
    <row r="127" spans="1:7" x14ac:dyDescent="0.25">
      <c r="A127" s="36" t="s">
        <v>27</v>
      </c>
      <c r="B127" s="37">
        <v>165</v>
      </c>
      <c r="C127" s="37" t="s">
        <v>4</v>
      </c>
      <c r="D127" s="37" t="s">
        <v>12</v>
      </c>
      <c r="E127" s="37">
        <v>2.76</v>
      </c>
      <c r="F127" s="38">
        <v>4.83</v>
      </c>
      <c r="G127" s="49">
        <v>1.7500000000000002</v>
      </c>
    </row>
    <row r="128" spans="1:7" x14ac:dyDescent="0.25">
      <c r="A128" s="36" t="s">
        <v>27</v>
      </c>
      <c r="B128" s="37">
        <v>155</v>
      </c>
      <c r="C128" s="37" t="s">
        <v>4</v>
      </c>
      <c r="D128" s="37" t="s">
        <v>12</v>
      </c>
      <c r="E128" s="37">
        <v>2.76</v>
      </c>
      <c r="F128" s="38">
        <v>5.01</v>
      </c>
      <c r="G128" s="49">
        <v>1.8152173913043479</v>
      </c>
    </row>
    <row r="129" spans="1:7" x14ac:dyDescent="0.25">
      <c r="A129" s="36" t="s">
        <v>26</v>
      </c>
      <c r="B129" s="37">
        <v>165</v>
      </c>
      <c r="C129" s="37" t="s">
        <v>4</v>
      </c>
      <c r="D129" s="37" t="s">
        <v>10</v>
      </c>
      <c r="E129" s="37">
        <v>2.76</v>
      </c>
      <c r="F129" s="38">
        <v>4.67</v>
      </c>
      <c r="G129" s="49">
        <v>1.6920289855072466</v>
      </c>
    </row>
    <row r="130" spans="1:7" x14ac:dyDescent="0.25">
      <c r="A130" s="36" t="s">
        <v>26</v>
      </c>
      <c r="B130" s="37">
        <v>160</v>
      </c>
      <c r="C130" s="37" t="s">
        <v>4</v>
      </c>
      <c r="D130" s="37" t="s">
        <v>10</v>
      </c>
      <c r="E130" s="37">
        <v>2.76</v>
      </c>
      <c r="F130" s="38">
        <v>4.75</v>
      </c>
      <c r="G130" s="49">
        <v>1.7210144927536233</v>
      </c>
    </row>
    <row r="131" spans="1:7" x14ac:dyDescent="0.25">
      <c r="A131" s="36" t="s">
        <v>26</v>
      </c>
      <c r="B131" s="37">
        <v>155</v>
      </c>
      <c r="C131" s="37" t="s">
        <v>4</v>
      </c>
      <c r="D131" s="37" t="s">
        <v>10</v>
      </c>
      <c r="E131" s="37">
        <v>2.76</v>
      </c>
      <c r="F131" s="38">
        <v>4.83</v>
      </c>
      <c r="G131" s="49">
        <v>1.7500000000000002</v>
      </c>
    </row>
    <row r="132" spans="1:7" x14ac:dyDescent="0.25">
      <c r="A132" s="36" t="s">
        <v>26</v>
      </c>
      <c r="B132" s="37">
        <v>150</v>
      </c>
      <c r="C132" s="37" t="s">
        <v>4</v>
      </c>
      <c r="D132" s="37" t="s">
        <v>10</v>
      </c>
      <c r="E132" s="37">
        <v>2.76</v>
      </c>
      <c r="F132" s="38">
        <v>4.92</v>
      </c>
      <c r="G132" s="49">
        <v>1.7826086956521741</v>
      </c>
    </row>
    <row r="133" spans="1:7" x14ac:dyDescent="0.25">
      <c r="A133" s="36" t="s">
        <v>26</v>
      </c>
      <c r="B133" s="37">
        <v>145</v>
      </c>
      <c r="C133" s="37" t="s">
        <v>4</v>
      </c>
      <c r="D133" s="37" t="s">
        <v>10</v>
      </c>
      <c r="E133" s="37">
        <v>2.76</v>
      </c>
      <c r="F133" s="38">
        <v>4.96</v>
      </c>
      <c r="G133" s="49">
        <v>1.7971014492753625</v>
      </c>
    </row>
    <row r="134" spans="1:7" x14ac:dyDescent="0.25">
      <c r="A134" s="36" t="s">
        <v>26</v>
      </c>
      <c r="B134" s="37">
        <v>140</v>
      </c>
      <c r="C134" s="37" t="s">
        <v>4</v>
      </c>
      <c r="D134" s="37" t="s">
        <v>10</v>
      </c>
      <c r="E134" s="37">
        <v>2.76</v>
      </c>
      <c r="F134" s="38">
        <v>5.0199999999999996</v>
      </c>
      <c r="G134" s="49">
        <v>1.818840579710145</v>
      </c>
    </row>
    <row r="135" spans="1:7" x14ac:dyDescent="0.25">
      <c r="A135" s="36" t="s">
        <v>26</v>
      </c>
      <c r="B135" s="37">
        <v>135</v>
      </c>
      <c r="C135" s="37" t="s">
        <v>4</v>
      </c>
      <c r="D135" s="37" t="s">
        <v>10</v>
      </c>
      <c r="E135" s="37">
        <v>2.76</v>
      </c>
      <c r="F135" s="38">
        <v>5.0999999999999996</v>
      </c>
      <c r="G135" s="49">
        <v>1.8478260869565217</v>
      </c>
    </row>
    <row r="136" spans="1:7" x14ac:dyDescent="0.25">
      <c r="A136" s="36" t="s">
        <v>26</v>
      </c>
      <c r="B136" s="37">
        <v>130</v>
      </c>
      <c r="C136" s="37" t="s">
        <v>4</v>
      </c>
      <c r="D136" s="37" t="s">
        <v>10</v>
      </c>
      <c r="E136" s="37">
        <v>2.76</v>
      </c>
      <c r="F136" s="38">
        <v>5.17</v>
      </c>
      <c r="G136" s="49">
        <v>1.8731884057971016</v>
      </c>
    </row>
    <row r="137" spans="1:7" x14ac:dyDescent="0.25">
      <c r="A137" s="36" t="s">
        <v>26</v>
      </c>
      <c r="B137" s="37">
        <v>125</v>
      </c>
      <c r="C137" s="37" t="s">
        <v>4</v>
      </c>
      <c r="D137" s="37" t="s">
        <v>10</v>
      </c>
      <c r="E137" s="37">
        <v>2.76</v>
      </c>
      <c r="F137" s="38">
        <v>5.23</v>
      </c>
      <c r="G137" s="49">
        <v>1.8949275362318843</v>
      </c>
    </row>
    <row r="138" spans="1:7" x14ac:dyDescent="0.25">
      <c r="A138" s="36" t="s">
        <v>26</v>
      </c>
      <c r="B138" s="37">
        <v>120</v>
      </c>
      <c r="C138" s="37" t="s">
        <v>4</v>
      </c>
      <c r="D138" s="37" t="s">
        <v>10</v>
      </c>
      <c r="E138" s="37">
        <v>2.76</v>
      </c>
      <c r="F138" s="38">
        <v>5.34</v>
      </c>
      <c r="G138" s="49">
        <v>1.9347826086956523</v>
      </c>
    </row>
    <row r="139" spans="1:7" x14ac:dyDescent="0.25">
      <c r="A139" s="36" t="s">
        <v>26</v>
      </c>
      <c r="B139" s="37">
        <v>115</v>
      </c>
      <c r="C139" s="37" t="s">
        <v>4</v>
      </c>
      <c r="D139" s="37" t="s">
        <v>10</v>
      </c>
      <c r="E139" s="37">
        <v>2.76</v>
      </c>
      <c r="F139" s="38">
        <v>5.39</v>
      </c>
      <c r="G139" s="49">
        <v>1.9528985507246377</v>
      </c>
    </row>
    <row r="140" spans="1:7" x14ac:dyDescent="0.25">
      <c r="A140" s="36" t="s">
        <v>26</v>
      </c>
      <c r="B140" s="37">
        <v>110</v>
      </c>
      <c r="C140" s="37" t="s">
        <v>4</v>
      </c>
      <c r="D140" s="37" t="s">
        <v>10</v>
      </c>
      <c r="E140" s="37">
        <v>2.76</v>
      </c>
      <c r="F140" s="38">
        <v>5.46</v>
      </c>
      <c r="G140" s="49">
        <v>1.9782608695652175</v>
      </c>
    </row>
    <row r="141" spans="1:7" x14ac:dyDescent="0.25">
      <c r="A141" s="36" t="s">
        <v>26</v>
      </c>
      <c r="B141" s="37">
        <v>105</v>
      </c>
      <c r="C141" s="37" t="s">
        <v>4</v>
      </c>
      <c r="D141" s="37" t="s">
        <v>10</v>
      </c>
      <c r="E141" s="37">
        <v>2.76</v>
      </c>
      <c r="F141" s="38">
        <v>5.52</v>
      </c>
      <c r="G141" s="49">
        <v>2</v>
      </c>
    </row>
    <row r="142" spans="1:7" x14ac:dyDescent="0.25">
      <c r="A142" s="36" t="s">
        <v>26</v>
      </c>
      <c r="B142" s="37">
        <v>100</v>
      </c>
      <c r="C142" s="37" t="s">
        <v>4</v>
      </c>
      <c r="D142" s="37" t="s">
        <v>10</v>
      </c>
      <c r="E142" s="37">
        <v>2.76</v>
      </c>
      <c r="F142" s="38">
        <v>5.65</v>
      </c>
      <c r="G142" s="49">
        <v>2.0471014492753628</v>
      </c>
    </row>
    <row r="143" spans="1:7" x14ac:dyDescent="0.25">
      <c r="A143" s="36" t="s">
        <v>26</v>
      </c>
      <c r="B143" s="37">
        <v>95</v>
      </c>
      <c r="C143" s="37" t="s">
        <v>4</v>
      </c>
      <c r="D143" s="37" t="s">
        <v>10</v>
      </c>
      <c r="E143" s="37">
        <v>2.76</v>
      </c>
      <c r="F143" s="38">
        <v>5.69</v>
      </c>
      <c r="G143" s="49">
        <v>2.0615942028985512</v>
      </c>
    </row>
    <row r="144" spans="1:7" x14ac:dyDescent="0.25">
      <c r="A144" s="36" t="s">
        <v>26</v>
      </c>
      <c r="B144" s="37">
        <v>90</v>
      </c>
      <c r="C144" s="37" t="s">
        <v>4</v>
      </c>
      <c r="D144" s="37" t="s">
        <v>10</v>
      </c>
      <c r="E144" s="37">
        <v>2.76</v>
      </c>
      <c r="F144" s="38">
        <v>5.76</v>
      </c>
      <c r="G144" s="49">
        <v>2.0869565217391304</v>
      </c>
    </row>
    <row r="145" spans="1:7" x14ac:dyDescent="0.25">
      <c r="A145" s="36" t="s">
        <v>26</v>
      </c>
      <c r="B145" s="37">
        <v>85</v>
      </c>
      <c r="C145" s="37" t="s">
        <v>4</v>
      </c>
      <c r="D145" s="37" t="s">
        <v>10</v>
      </c>
      <c r="E145" s="37">
        <v>2.76</v>
      </c>
      <c r="F145" s="38">
        <v>5.8</v>
      </c>
      <c r="G145" s="49">
        <v>2.1014492753623188</v>
      </c>
    </row>
    <row r="146" spans="1:7" x14ac:dyDescent="0.25">
      <c r="A146" s="36" t="s">
        <v>26</v>
      </c>
      <c r="B146" s="37">
        <v>80</v>
      </c>
      <c r="C146" s="37" t="s">
        <v>4</v>
      </c>
      <c r="D146" s="37" t="s">
        <v>10</v>
      </c>
      <c r="E146" s="37">
        <v>2.76</v>
      </c>
      <c r="F146" s="38">
        <v>5.93</v>
      </c>
      <c r="G146" s="49">
        <v>2.1485507246376812</v>
      </c>
    </row>
    <row r="147" spans="1:7" x14ac:dyDescent="0.25">
      <c r="A147" s="36" t="s">
        <v>26</v>
      </c>
      <c r="B147" s="37">
        <v>75</v>
      </c>
      <c r="C147" s="37" t="s">
        <v>4</v>
      </c>
      <c r="D147" s="37" t="s">
        <v>10</v>
      </c>
      <c r="E147" s="37">
        <v>2.76</v>
      </c>
      <c r="F147" s="38">
        <v>6</v>
      </c>
      <c r="G147" s="49">
        <v>2.1739130434782612</v>
      </c>
    </row>
    <row r="148" spans="1:7" x14ac:dyDescent="0.25">
      <c r="A148" s="36" t="s">
        <v>26</v>
      </c>
      <c r="B148" s="37">
        <v>70</v>
      </c>
      <c r="C148" s="37" t="s">
        <v>4</v>
      </c>
      <c r="D148" s="37" t="s">
        <v>10</v>
      </c>
      <c r="E148" s="37">
        <v>2.76</v>
      </c>
      <c r="F148" s="38">
        <v>6.05</v>
      </c>
      <c r="G148" s="49">
        <v>2.1920289855072466</v>
      </c>
    </row>
    <row r="149" spans="1:7" x14ac:dyDescent="0.25">
      <c r="A149" s="36" t="s">
        <v>26</v>
      </c>
      <c r="B149" s="37">
        <v>65</v>
      </c>
      <c r="C149" s="37" t="s">
        <v>4</v>
      </c>
      <c r="D149" s="37" t="s">
        <v>10</v>
      </c>
      <c r="E149" s="37">
        <v>2.76</v>
      </c>
      <c r="F149" s="38">
        <v>6.04</v>
      </c>
      <c r="G149" s="49">
        <v>2.1884057971014497</v>
      </c>
    </row>
    <row r="150" spans="1:7" x14ac:dyDescent="0.25">
      <c r="A150" s="36" t="s">
        <v>27</v>
      </c>
      <c r="B150" s="37">
        <v>155</v>
      </c>
      <c r="C150" s="37" t="s">
        <v>4</v>
      </c>
      <c r="D150" s="37" t="s">
        <v>10</v>
      </c>
      <c r="E150" s="37">
        <v>2.76</v>
      </c>
      <c r="F150" s="38">
        <v>5.01</v>
      </c>
      <c r="G150" s="49">
        <v>1.8152173913043479</v>
      </c>
    </row>
    <row r="151" spans="1:7" x14ac:dyDescent="0.25">
      <c r="A151" s="36" t="s">
        <v>27</v>
      </c>
      <c r="B151" s="37">
        <v>150</v>
      </c>
      <c r="C151" s="37" t="s">
        <v>4</v>
      </c>
      <c r="D151" s="37" t="s">
        <v>10</v>
      </c>
      <c r="E151" s="37">
        <v>2.76</v>
      </c>
      <c r="F151" s="38">
        <v>5.09</v>
      </c>
      <c r="G151" s="49">
        <v>1.8442028985507248</v>
      </c>
    </row>
    <row r="152" spans="1:7" x14ac:dyDescent="0.25">
      <c r="A152" s="36" t="s">
        <v>27</v>
      </c>
      <c r="B152" s="37">
        <v>145</v>
      </c>
      <c r="C152" s="37" t="s">
        <v>4</v>
      </c>
      <c r="D152" s="37" t="s">
        <v>10</v>
      </c>
      <c r="E152" s="37">
        <v>2.76</v>
      </c>
      <c r="F152" s="38">
        <v>5.05</v>
      </c>
      <c r="G152" s="49">
        <v>1.8297101449275364</v>
      </c>
    </row>
    <row r="153" spans="1:7" x14ac:dyDescent="0.25">
      <c r="A153" s="36" t="s">
        <v>27</v>
      </c>
      <c r="B153" s="37">
        <v>140</v>
      </c>
      <c r="C153" s="37" t="s">
        <v>4</v>
      </c>
      <c r="D153" s="37" t="s">
        <v>10</v>
      </c>
      <c r="E153" s="37">
        <v>2.76</v>
      </c>
      <c r="F153" s="38">
        <v>5.13</v>
      </c>
      <c r="G153" s="49">
        <v>1.8586956521739131</v>
      </c>
    </row>
    <row r="154" spans="1:7" x14ac:dyDescent="0.25">
      <c r="A154" s="36" t="s">
        <v>27</v>
      </c>
      <c r="B154" s="37">
        <v>135</v>
      </c>
      <c r="C154" s="37" t="s">
        <v>4</v>
      </c>
      <c r="D154" s="37" t="s">
        <v>10</v>
      </c>
      <c r="E154" s="37">
        <v>2.76</v>
      </c>
      <c r="F154" s="38">
        <v>5.18</v>
      </c>
      <c r="G154" s="49">
        <v>1.8768115942028987</v>
      </c>
    </row>
    <row r="155" spans="1:7" x14ac:dyDescent="0.25">
      <c r="A155" s="36" t="s">
        <v>27</v>
      </c>
      <c r="B155" s="37">
        <v>130</v>
      </c>
      <c r="C155" s="37" t="s">
        <v>4</v>
      </c>
      <c r="D155" s="37" t="s">
        <v>10</v>
      </c>
      <c r="E155" s="37">
        <v>2.76</v>
      </c>
      <c r="F155" s="38">
        <v>5.29</v>
      </c>
      <c r="G155" s="49">
        <v>1.9166666666666667</v>
      </c>
    </row>
    <row r="156" spans="1:7" x14ac:dyDescent="0.25">
      <c r="A156" s="36" t="s">
        <v>27</v>
      </c>
      <c r="B156" s="37">
        <v>125</v>
      </c>
      <c r="C156" s="37" t="s">
        <v>4</v>
      </c>
      <c r="D156" s="37" t="s">
        <v>10</v>
      </c>
      <c r="E156" s="37">
        <v>2.76</v>
      </c>
      <c r="F156" s="38">
        <v>5.32</v>
      </c>
      <c r="G156" s="49">
        <v>1.9275362318840583</v>
      </c>
    </row>
    <row r="157" spans="1:7" x14ac:dyDescent="0.25">
      <c r="A157" s="36" t="s">
        <v>27</v>
      </c>
      <c r="B157" s="37">
        <v>120</v>
      </c>
      <c r="C157" s="37" t="s">
        <v>4</v>
      </c>
      <c r="D157" s="37" t="s">
        <v>10</v>
      </c>
      <c r="E157" s="37">
        <v>2.76</v>
      </c>
      <c r="F157" s="38">
        <v>5.39</v>
      </c>
      <c r="G157" s="49">
        <v>1.9528985507246377</v>
      </c>
    </row>
    <row r="158" spans="1:7" x14ac:dyDescent="0.25">
      <c r="A158" s="36" t="s">
        <v>27</v>
      </c>
      <c r="B158" s="37">
        <v>115</v>
      </c>
      <c r="C158" s="37" t="s">
        <v>4</v>
      </c>
      <c r="D158" s="37" t="s">
        <v>10</v>
      </c>
      <c r="E158" s="37">
        <v>2.76</v>
      </c>
      <c r="F158" s="38">
        <v>5.46</v>
      </c>
      <c r="G158" s="49">
        <v>1.9782608695652175</v>
      </c>
    </row>
    <row r="159" spans="1:7" x14ac:dyDescent="0.25">
      <c r="A159" s="36" t="s">
        <v>27</v>
      </c>
      <c r="B159" s="37">
        <v>110</v>
      </c>
      <c r="C159" s="37" t="s">
        <v>4</v>
      </c>
      <c r="D159" s="37" t="s">
        <v>10</v>
      </c>
      <c r="E159" s="37">
        <v>2.76</v>
      </c>
      <c r="F159" s="38">
        <v>5.64</v>
      </c>
      <c r="G159" s="49">
        <v>2.0434782608695654</v>
      </c>
    </row>
    <row r="160" spans="1:7" x14ac:dyDescent="0.25">
      <c r="A160" s="36" t="s">
        <v>27</v>
      </c>
      <c r="B160" s="37">
        <v>105</v>
      </c>
      <c r="C160" s="37" t="s">
        <v>4</v>
      </c>
      <c r="D160" s="37" t="s">
        <v>10</v>
      </c>
      <c r="E160" s="37">
        <v>2.76</v>
      </c>
      <c r="F160" s="38">
        <v>5.67</v>
      </c>
      <c r="G160" s="49">
        <v>2.0543478260869565</v>
      </c>
    </row>
    <row r="161" spans="1:7" x14ac:dyDescent="0.25">
      <c r="A161" s="36" t="s">
        <v>27</v>
      </c>
      <c r="B161" s="37">
        <v>100</v>
      </c>
      <c r="C161" s="37" t="s">
        <v>4</v>
      </c>
      <c r="D161" s="37" t="s">
        <v>10</v>
      </c>
      <c r="E161" s="37">
        <v>2.76</v>
      </c>
      <c r="F161" s="38">
        <v>5.74</v>
      </c>
      <c r="G161" s="49">
        <v>2.0797101449275366</v>
      </c>
    </row>
    <row r="162" spans="1:7" x14ac:dyDescent="0.25">
      <c r="A162" s="36" t="s">
        <v>27</v>
      </c>
      <c r="B162" s="37">
        <v>95</v>
      </c>
      <c r="C162" s="37" t="s">
        <v>4</v>
      </c>
      <c r="D162" s="37" t="s">
        <v>10</v>
      </c>
      <c r="E162" s="37">
        <v>2.76</v>
      </c>
      <c r="F162" s="38">
        <v>5.8</v>
      </c>
      <c r="G162" s="49">
        <v>2.1014492753623188</v>
      </c>
    </row>
    <row r="163" spans="1:7" x14ac:dyDescent="0.25">
      <c r="A163" s="36" t="s">
        <v>27</v>
      </c>
      <c r="B163" s="37">
        <v>90</v>
      </c>
      <c r="C163" s="37" t="s">
        <v>4</v>
      </c>
      <c r="D163" s="37" t="s">
        <v>10</v>
      </c>
      <c r="E163" s="37">
        <v>2.76</v>
      </c>
      <c r="F163" s="38">
        <v>5.88</v>
      </c>
      <c r="G163" s="49">
        <v>2.1304347826086958</v>
      </c>
    </row>
    <row r="164" spans="1:7" x14ac:dyDescent="0.25">
      <c r="A164" s="36" t="s">
        <v>27</v>
      </c>
      <c r="B164" s="37">
        <v>85</v>
      </c>
      <c r="C164" s="37" t="s">
        <v>4</v>
      </c>
      <c r="D164" s="37" t="s">
        <v>10</v>
      </c>
      <c r="E164" s="37">
        <v>2.76</v>
      </c>
      <c r="F164" s="38">
        <v>5.87</v>
      </c>
      <c r="G164" s="49">
        <v>2.1268115942028989</v>
      </c>
    </row>
    <row r="165" spans="1:7" x14ac:dyDescent="0.25">
      <c r="A165" s="36" t="s">
        <v>27</v>
      </c>
      <c r="B165" s="37">
        <v>80</v>
      </c>
      <c r="C165" s="37" t="s">
        <v>4</v>
      </c>
      <c r="D165" s="37" t="s">
        <v>10</v>
      </c>
      <c r="E165" s="37">
        <v>2.76</v>
      </c>
      <c r="F165" s="38">
        <v>5.97</v>
      </c>
      <c r="G165" s="49">
        <v>2.1630434782608696</v>
      </c>
    </row>
    <row r="166" spans="1:7" x14ac:dyDescent="0.25">
      <c r="A166" s="36" t="s">
        <v>27</v>
      </c>
      <c r="B166" s="37">
        <v>75</v>
      </c>
      <c r="C166" s="37" t="s">
        <v>4</v>
      </c>
      <c r="D166" s="37" t="s">
        <v>10</v>
      </c>
      <c r="E166" s="37">
        <v>2.76</v>
      </c>
      <c r="F166" s="38">
        <v>6.11</v>
      </c>
      <c r="G166" s="49">
        <v>2.2137681159420293</v>
      </c>
    </row>
    <row r="167" spans="1:7" x14ac:dyDescent="0.25">
      <c r="A167" s="36" t="s">
        <v>27</v>
      </c>
      <c r="B167" s="37">
        <v>70</v>
      </c>
      <c r="C167" s="37" t="s">
        <v>4</v>
      </c>
      <c r="D167" s="37" t="s">
        <v>10</v>
      </c>
      <c r="E167" s="37">
        <v>2.76</v>
      </c>
      <c r="F167" s="38">
        <v>6.24</v>
      </c>
      <c r="G167" s="49">
        <v>2.2608695652173916</v>
      </c>
    </row>
    <row r="168" spans="1:7" x14ac:dyDescent="0.25">
      <c r="A168" s="36" t="s">
        <v>27</v>
      </c>
      <c r="B168" s="37">
        <v>65</v>
      </c>
      <c r="C168" s="37" t="s">
        <v>4</v>
      </c>
      <c r="D168" s="37" t="s">
        <v>10</v>
      </c>
      <c r="E168" s="37">
        <v>2.76</v>
      </c>
      <c r="F168" s="38">
        <v>6.25</v>
      </c>
      <c r="G168" s="49">
        <v>2.2644927536231885</v>
      </c>
    </row>
    <row r="169" spans="1:7" x14ac:dyDescent="0.25">
      <c r="A169" s="36" t="s">
        <v>27</v>
      </c>
      <c r="B169" s="37">
        <v>60</v>
      </c>
      <c r="C169" s="37" t="s">
        <v>4</v>
      </c>
      <c r="D169" s="37" t="s">
        <v>10</v>
      </c>
      <c r="E169" s="37">
        <v>2.76</v>
      </c>
      <c r="F169" s="38">
        <v>6.35</v>
      </c>
      <c r="G169" s="49">
        <v>2.3007246376811596</v>
      </c>
    </row>
    <row r="170" spans="1:7" x14ac:dyDescent="0.25">
      <c r="A170" s="36" t="s">
        <v>27</v>
      </c>
      <c r="B170" s="37">
        <v>55</v>
      </c>
      <c r="C170" s="37" t="s">
        <v>4</v>
      </c>
      <c r="D170" s="37" t="s">
        <v>10</v>
      </c>
      <c r="E170" s="37">
        <v>2.76</v>
      </c>
      <c r="F170" s="38">
        <v>6.41</v>
      </c>
      <c r="G170" s="49">
        <v>2.3224637681159424</v>
      </c>
    </row>
    <row r="171" spans="1:7" x14ac:dyDescent="0.25">
      <c r="A171" s="36" t="s">
        <v>27</v>
      </c>
      <c r="B171" s="37">
        <v>50</v>
      </c>
      <c r="C171" s="37" t="s">
        <v>4</v>
      </c>
      <c r="D171" s="37" t="s">
        <v>10</v>
      </c>
      <c r="E171" s="37">
        <v>2.76</v>
      </c>
      <c r="F171" s="38">
        <v>6.41</v>
      </c>
      <c r="G171" s="49">
        <v>2.3224637681159424</v>
      </c>
    </row>
    <row r="172" spans="1:7" x14ac:dyDescent="0.25">
      <c r="A172" s="36" t="s">
        <v>27</v>
      </c>
      <c r="B172" s="37">
        <v>45</v>
      </c>
      <c r="C172" s="37" t="s">
        <v>4</v>
      </c>
      <c r="D172" s="37" t="s">
        <v>10</v>
      </c>
      <c r="E172" s="37">
        <v>2.76</v>
      </c>
      <c r="F172" s="38">
        <v>6.48</v>
      </c>
      <c r="G172" s="49">
        <v>2.347826086956522</v>
      </c>
    </row>
    <row r="173" spans="1:7" x14ac:dyDescent="0.25">
      <c r="A173" s="36" t="s">
        <v>27</v>
      </c>
      <c r="B173" s="37">
        <v>40</v>
      </c>
      <c r="C173" s="37" t="s">
        <v>4</v>
      </c>
      <c r="D173" s="37" t="s">
        <v>10</v>
      </c>
      <c r="E173" s="37">
        <v>2.76</v>
      </c>
      <c r="F173" s="38">
        <v>6.56</v>
      </c>
      <c r="G173" s="49">
        <v>2.3768115942028984</v>
      </c>
    </row>
    <row r="174" spans="1:7" x14ac:dyDescent="0.25">
      <c r="A174" s="36" t="s">
        <v>27</v>
      </c>
      <c r="B174" s="37">
        <v>35</v>
      </c>
      <c r="C174" s="37" t="s">
        <v>4</v>
      </c>
      <c r="D174" s="37" t="s">
        <v>10</v>
      </c>
      <c r="E174" s="37">
        <v>2.76</v>
      </c>
      <c r="F174" s="38">
        <v>6.62</v>
      </c>
      <c r="G174" s="49">
        <v>2.3985507246376816</v>
      </c>
    </row>
    <row r="175" spans="1:7" x14ac:dyDescent="0.25">
      <c r="A175" s="36" t="s">
        <v>27</v>
      </c>
      <c r="B175" s="37">
        <v>30</v>
      </c>
      <c r="C175" s="37" t="s">
        <v>4</v>
      </c>
      <c r="D175" s="37" t="s">
        <v>10</v>
      </c>
      <c r="E175" s="37">
        <v>2.76</v>
      </c>
      <c r="F175" s="38">
        <v>6.63</v>
      </c>
      <c r="G175" s="49">
        <v>2.4021739130434785</v>
      </c>
    </row>
    <row r="176" spans="1:7" x14ac:dyDescent="0.25">
      <c r="A176" s="36" t="s">
        <v>27</v>
      </c>
      <c r="B176" s="37">
        <v>25</v>
      </c>
      <c r="C176" s="37" t="s">
        <v>4</v>
      </c>
      <c r="D176" s="37" t="s">
        <v>10</v>
      </c>
      <c r="E176" s="37">
        <v>2.76</v>
      </c>
      <c r="F176" s="38">
        <v>6.67</v>
      </c>
      <c r="G176" s="49">
        <v>2.416666666666667</v>
      </c>
    </row>
    <row r="177" spans="1:7" x14ac:dyDescent="0.25">
      <c r="A177" s="36" t="s">
        <v>27</v>
      </c>
      <c r="B177" s="37">
        <v>20</v>
      </c>
      <c r="C177" s="37" t="s">
        <v>4</v>
      </c>
      <c r="D177" s="37" t="s">
        <v>10</v>
      </c>
      <c r="E177" s="37">
        <v>2.76</v>
      </c>
      <c r="F177" s="38">
        <v>6.75</v>
      </c>
      <c r="G177" s="49">
        <v>2.4456521739130435</v>
      </c>
    </row>
    <row r="178" spans="1:7" x14ac:dyDescent="0.25">
      <c r="A178" s="50" t="s">
        <v>27</v>
      </c>
      <c r="B178" s="51">
        <v>15</v>
      </c>
      <c r="C178" s="51" t="s">
        <v>4</v>
      </c>
      <c r="D178" s="51" t="s">
        <v>10</v>
      </c>
      <c r="E178" s="51">
        <v>2.76</v>
      </c>
      <c r="F178" s="52">
        <v>6.74</v>
      </c>
      <c r="G178" s="53">
        <v>2.4420289855072466</v>
      </c>
    </row>
    <row r="180" spans="1:7" x14ac:dyDescent="0.25">
      <c r="A180" t="s">
        <v>17</v>
      </c>
      <c r="B180" t="s">
        <v>18</v>
      </c>
      <c r="C180" t="s">
        <v>19</v>
      </c>
      <c r="D180" t="s">
        <v>3</v>
      </c>
      <c r="E180" t="s">
        <v>20</v>
      </c>
      <c r="F180" s="54" t="s">
        <v>21</v>
      </c>
      <c r="G180" s="54" t="s">
        <v>22</v>
      </c>
    </row>
    <row r="181" spans="1:7" x14ac:dyDescent="0.25">
      <c r="A181" t="s">
        <v>24</v>
      </c>
      <c r="B181">
        <v>215</v>
      </c>
      <c r="C181" t="s">
        <v>5</v>
      </c>
      <c r="D181" t="s">
        <v>14</v>
      </c>
      <c r="E181">
        <v>1.82</v>
      </c>
      <c r="F181" s="54">
        <v>2.99</v>
      </c>
      <c r="G181" s="54">
        <v>1.642857142857143</v>
      </c>
    </row>
    <row r="182" spans="1:7" x14ac:dyDescent="0.25">
      <c r="A182" t="s">
        <v>24</v>
      </c>
      <c r="B182">
        <v>210</v>
      </c>
      <c r="C182" t="s">
        <v>5</v>
      </c>
      <c r="D182" t="s">
        <v>14</v>
      </c>
      <c r="E182">
        <v>1.82</v>
      </c>
      <c r="F182" s="54">
        <v>3.06</v>
      </c>
      <c r="G182" s="54">
        <v>1.6813186813186813</v>
      </c>
    </row>
    <row r="183" spans="1:7" x14ac:dyDescent="0.25">
      <c r="A183" t="s">
        <v>24</v>
      </c>
      <c r="B183">
        <v>205</v>
      </c>
      <c r="C183" t="s">
        <v>5</v>
      </c>
      <c r="D183" t="s">
        <v>14</v>
      </c>
      <c r="E183">
        <v>1.82</v>
      </c>
      <c r="F183" s="54">
        <v>3.12</v>
      </c>
      <c r="G183" s="54">
        <v>1.7142857142857142</v>
      </c>
    </row>
    <row r="184" spans="1:7" x14ac:dyDescent="0.25">
      <c r="A184" t="s">
        <v>24</v>
      </c>
      <c r="B184">
        <v>215</v>
      </c>
      <c r="C184" t="s">
        <v>5</v>
      </c>
      <c r="D184" t="s">
        <v>25</v>
      </c>
      <c r="E184">
        <v>1.84</v>
      </c>
      <c r="F184" s="54">
        <v>3.02</v>
      </c>
      <c r="G184" s="54">
        <v>1.6413043478260869</v>
      </c>
    </row>
    <row r="185" spans="1:7" x14ac:dyDescent="0.25">
      <c r="A185" t="s">
        <v>24</v>
      </c>
      <c r="B185">
        <v>210</v>
      </c>
      <c r="C185" t="s">
        <v>5</v>
      </c>
      <c r="D185" t="s">
        <v>25</v>
      </c>
      <c r="E185">
        <v>1.84</v>
      </c>
      <c r="F185" s="54">
        <v>3.09</v>
      </c>
      <c r="G185" s="54">
        <v>1.6793478260869563</v>
      </c>
    </row>
    <row r="186" spans="1:7" x14ac:dyDescent="0.25">
      <c r="A186" t="s">
        <v>24</v>
      </c>
      <c r="B186">
        <v>205</v>
      </c>
      <c r="C186" t="s">
        <v>5</v>
      </c>
      <c r="D186" t="s">
        <v>25</v>
      </c>
      <c r="E186">
        <v>1.84</v>
      </c>
      <c r="F186" s="54">
        <v>3.14</v>
      </c>
      <c r="G186" s="54">
        <v>1.7065217391304348</v>
      </c>
    </row>
    <row r="187" spans="1:7" x14ac:dyDescent="0.25">
      <c r="A187" t="s">
        <v>24</v>
      </c>
      <c r="B187">
        <v>200</v>
      </c>
      <c r="C187" t="s">
        <v>5</v>
      </c>
      <c r="D187" t="s">
        <v>25</v>
      </c>
      <c r="E187">
        <v>1.84</v>
      </c>
      <c r="F187" s="54">
        <v>3.21</v>
      </c>
      <c r="G187" s="54">
        <v>1.7445652173913042</v>
      </c>
    </row>
    <row r="188" spans="1:7" x14ac:dyDescent="0.25">
      <c r="A188" t="s">
        <v>24</v>
      </c>
      <c r="B188">
        <v>195</v>
      </c>
      <c r="C188" t="s">
        <v>5</v>
      </c>
      <c r="D188" t="s">
        <v>25</v>
      </c>
      <c r="E188">
        <v>1.84</v>
      </c>
      <c r="F188" s="54">
        <v>3.27</v>
      </c>
      <c r="G188" s="54">
        <v>1.7771739130434783</v>
      </c>
    </row>
    <row r="189" spans="1:7" x14ac:dyDescent="0.25">
      <c r="A189" t="s">
        <v>24</v>
      </c>
      <c r="B189">
        <v>190</v>
      </c>
      <c r="C189" t="s">
        <v>5</v>
      </c>
      <c r="D189" t="s">
        <v>25</v>
      </c>
      <c r="E189">
        <v>1.84</v>
      </c>
      <c r="F189" s="54">
        <v>3.3</v>
      </c>
      <c r="G189" s="54">
        <v>1.793478260869565</v>
      </c>
    </row>
    <row r="190" spans="1:7" x14ac:dyDescent="0.25">
      <c r="A190" t="s">
        <v>24</v>
      </c>
      <c r="B190">
        <v>185</v>
      </c>
      <c r="C190" t="s">
        <v>5</v>
      </c>
      <c r="D190" t="s">
        <v>25</v>
      </c>
      <c r="E190">
        <v>1.84</v>
      </c>
      <c r="F190" s="54">
        <v>3.37</v>
      </c>
      <c r="G190" s="54">
        <v>1.8315217391304348</v>
      </c>
    </row>
    <row r="191" spans="1:7" x14ac:dyDescent="0.25">
      <c r="A191" t="s">
        <v>24</v>
      </c>
      <c r="B191">
        <v>180</v>
      </c>
      <c r="C191" t="s">
        <v>5</v>
      </c>
      <c r="D191" t="s">
        <v>25</v>
      </c>
      <c r="E191">
        <v>1.84</v>
      </c>
      <c r="F191" s="54">
        <v>3.41</v>
      </c>
      <c r="G191" s="54">
        <v>1.8532608695652173</v>
      </c>
    </row>
    <row r="192" spans="1:7" x14ac:dyDescent="0.25">
      <c r="A192" t="s">
        <v>24</v>
      </c>
      <c r="B192">
        <v>175</v>
      </c>
      <c r="C192" t="s">
        <v>5</v>
      </c>
      <c r="D192" t="s">
        <v>25</v>
      </c>
      <c r="E192">
        <v>1.84</v>
      </c>
      <c r="F192" s="54">
        <v>3.48</v>
      </c>
      <c r="G192" s="54">
        <v>1.8913043478260869</v>
      </c>
    </row>
    <row r="193" spans="1:7" x14ac:dyDescent="0.25">
      <c r="A193" t="s">
        <v>24</v>
      </c>
      <c r="B193">
        <v>170</v>
      </c>
      <c r="C193" t="s">
        <v>5</v>
      </c>
      <c r="D193" t="s">
        <v>25</v>
      </c>
      <c r="E193">
        <v>1.84</v>
      </c>
      <c r="F193" s="54">
        <v>3.51</v>
      </c>
      <c r="G193" s="54">
        <v>1.9076086956521736</v>
      </c>
    </row>
    <row r="194" spans="1:7" x14ac:dyDescent="0.25">
      <c r="A194" t="s">
        <v>26</v>
      </c>
      <c r="B194">
        <v>190</v>
      </c>
      <c r="C194" t="s">
        <v>5</v>
      </c>
      <c r="D194" t="s">
        <v>25</v>
      </c>
      <c r="E194">
        <v>1.84</v>
      </c>
      <c r="F194" s="54">
        <v>3.2</v>
      </c>
      <c r="G194" s="54">
        <v>1.7391304347826086</v>
      </c>
    </row>
    <row r="195" spans="1:7" x14ac:dyDescent="0.25">
      <c r="A195" t="s">
        <v>26</v>
      </c>
      <c r="B195">
        <v>185</v>
      </c>
      <c r="C195" t="s">
        <v>5</v>
      </c>
      <c r="D195" t="s">
        <v>25</v>
      </c>
      <c r="E195">
        <v>1.84</v>
      </c>
      <c r="F195" s="54">
        <v>3.24</v>
      </c>
      <c r="G195" s="54">
        <v>1.7608695652173914</v>
      </c>
    </row>
    <row r="196" spans="1:7" x14ac:dyDescent="0.25">
      <c r="A196" t="s">
        <v>27</v>
      </c>
      <c r="B196">
        <v>175</v>
      </c>
      <c r="C196" t="s">
        <v>5</v>
      </c>
      <c r="D196" t="s">
        <v>25</v>
      </c>
      <c r="E196">
        <v>1.84</v>
      </c>
      <c r="F196" s="54">
        <v>3.46</v>
      </c>
      <c r="G196" s="54">
        <v>1.8804347826086956</v>
      </c>
    </row>
    <row r="197" spans="1:7" x14ac:dyDescent="0.25">
      <c r="A197" t="s">
        <v>27</v>
      </c>
      <c r="B197">
        <v>170</v>
      </c>
      <c r="C197" t="s">
        <v>5</v>
      </c>
      <c r="D197" t="s">
        <v>25</v>
      </c>
      <c r="E197">
        <v>1.84</v>
      </c>
      <c r="F197" s="54">
        <v>3.5</v>
      </c>
      <c r="G197" s="54">
        <v>1.9021739130434783</v>
      </c>
    </row>
    <row r="198" spans="1:7" x14ac:dyDescent="0.25">
      <c r="A198" t="s">
        <v>27</v>
      </c>
      <c r="B198">
        <v>165</v>
      </c>
      <c r="C198" t="s">
        <v>5</v>
      </c>
      <c r="D198" t="s">
        <v>25</v>
      </c>
      <c r="E198">
        <v>1.84</v>
      </c>
      <c r="F198" s="54">
        <v>3.6</v>
      </c>
      <c r="G198" s="54">
        <v>1.9565217391304348</v>
      </c>
    </row>
    <row r="199" spans="1:7" x14ac:dyDescent="0.25">
      <c r="A199" t="s">
        <v>27</v>
      </c>
      <c r="B199">
        <v>160</v>
      </c>
      <c r="C199" t="s">
        <v>5</v>
      </c>
      <c r="D199" t="s">
        <v>25</v>
      </c>
      <c r="E199">
        <v>1.84</v>
      </c>
      <c r="F199" s="54">
        <v>3.65</v>
      </c>
      <c r="G199" s="54">
        <v>1.9836956521739129</v>
      </c>
    </row>
    <row r="200" spans="1:7" x14ac:dyDescent="0.25">
      <c r="A200" t="s">
        <v>28</v>
      </c>
      <c r="B200">
        <v>205</v>
      </c>
      <c r="C200" t="s">
        <v>5</v>
      </c>
      <c r="D200" t="s">
        <v>25</v>
      </c>
      <c r="E200">
        <v>1.84</v>
      </c>
      <c r="F200" s="54">
        <v>3.6</v>
      </c>
      <c r="G200" s="54">
        <v>1.9565217391304348</v>
      </c>
    </row>
    <row r="201" spans="1:7" x14ac:dyDescent="0.25">
      <c r="A201" t="s">
        <v>28</v>
      </c>
      <c r="B201">
        <v>200</v>
      </c>
      <c r="C201" t="s">
        <v>5</v>
      </c>
      <c r="D201" t="s">
        <v>25</v>
      </c>
      <c r="E201">
        <v>1.84</v>
      </c>
      <c r="F201" s="54">
        <v>3.65</v>
      </c>
      <c r="G201" s="54">
        <v>1.9836956521739129</v>
      </c>
    </row>
    <row r="202" spans="1:7" x14ac:dyDescent="0.25">
      <c r="A202" t="s">
        <v>28</v>
      </c>
      <c r="B202">
        <v>195</v>
      </c>
      <c r="C202" t="s">
        <v>5</v>
      </c>
      <c r="D202" t="s">
        <v>25</v>
      </c>
      <c r="E202">
        <v>1.84</v>
      </c>
      <c r="F202" s="54">
        <v>3.75</v>
      </c>
      <c r="G202" s="54">
        <v>2.0380434782608696</v>
      </c>
    </row>
    <row r="203" spans="1:7" x14ac:dyDescent="0.25">
      <c r="A203" t="s">
        <v>28</v>
      </c>
      <c r="B203">
        <v>190</v>
      </c>
      <c r="C203" t="s">
        <v>5</v>
      </c>
      <c r="D203" t="s">
        <v>25</v>
      </c>
      <c r="E203">
        <v>1.84</v>
      </c>
      <c r="F203" s="54">
        <v>3.77</v>
      </c>
      <c r="G203" s="54">
        <v>2.0489130434782608</v>
      </c>
    </row>
    <row r="204" spans="1:7" x14ac:dyDescent="0.25">
      <c r="A204" t="s">
        <v>28</v>
      </c>
      <c r="B204">
        <v>185</v>
      </c>
      <c r="C204" t="s">
        <v>5</v>
      </c>
      <c r="D204" t="s">
        <v>25</v>
      </c>
      <c r="E204">
        <v>1.84</v>
      </c>
      <c r="F204" s="54">
        <v>3.8</v>
      </c>
      <c r="G204" s="54">
        <v>2.0652173913043477</v>
      </c>
    </row>
    <row r="205" spans="1:7" x14ac:dyDescent="0.25">
      <c r="A205" t="s">
        <v>28</v>
      </c>
      <c r="B205">
        <v>180</v>
      </c>
      <c r="C205" t="s">
        <v>5</v>
      </c>
      <c r="D205" t="s">
        <v>25</v>
      </c>
      <c r="E205">
        <v>1.84</v>
      </c>
      <c r="F205" s="54">
        <v>3.8</v>
      </c>
      <c r="G205" s="54">
        <v>2.0652173913043477</v>
      </c>
    </row>
    <row r="206" spans="1:7" x14ac:dyDescent="0.25">
      <c r="A206" t="s">
        <v>26</v>
      </c>
      <c r="B206">
        <v>195</v>
      </c>
      <c r="C206" t="s">
        <v>5</v>
      </c>
      <c r="D206" t="s">
        <v>12</v>
      </c>
      <c r="E206">
        <v>2.2000000000000002</v>
      </c>
      <c r="F206" s="54">
        <v>3.5</v>
      </c>
      <c r="G206" s="54">
        <v>1.5909090909090908</v>
      </c>
    </row>
    <row r="207" spans="1:7" x14ac:dyDescent="0.25">
      <c r="A207" t="s">
        <v>26</v>
      </c>
      <c r="B207">
        <v>190</v>
      </c>
      <c r="C207" t="s">
        <v>5</v>
      </c>
      <c r="D207" t="s">
        <v>12</v>
      </c>
      <c r="E207">
        <v>2.2000000000000002</v>
      </c>
      <c r="F207" s="54">
        <v>3.53</v>
      </c>
      <c r="G207" s="54">
        <v>1.6045454545454543</v>
      </c>
    </row>
    <row r="208" spans="1:7" x14ac:dyDescent="0.25">
      <c r="A208" t="s">
        <v>26</v>
      </c>
      <c r="B208">
        <v>185</v>
      </c>
      <c r="C208" t="s">
        <v>5</v>
      </c>
      <c r="D208" t="s">
        <v>12</v>
      </c>
      <c r="E208">
        <v>2.2000000000000002</v>
      </c>
      <c r="F208" s="54">
        <v>3.58</v>
      </c>
      <c r="G208" s="54">
        <v>1.6272727272727272</v>
      </c>
    </row>
    <row r="209" spans="1:7" x14ac:dyDescent="0.25">
      <c r="A209" t="s">
        <v>26</v>
      </c>
      <c r="B209">
        <v>180</v>
      </c>
      <c r="C209" t="s">
        <v>5</v>
      </c>
      <c r="D209" t="s">
        <v>12</v>
      </c>
      <c r="E209">
        <v>2.2000000000000002</v>
      </c>
      <c r="F209" s="54">
        <v>3.63</v>
      </c>
      <c r="G209" s="54">
        <v>1.65</v>
      </c>
    </row>
    <row r="210" spans="1:7" x14ac:dyDescent="0.25">
      <c r="A210" t="s">
        <v>26</v>
      </c>
      <c r="B210">
        <v>175</v>
      </c>
      <c r="C210" t="s">
        <v>5</v>
      </c>
      <c r="D210" t="s">
        <v>12</v>
      </c>
      <c r="E210">
        <v>2.2000000000000002</v>
      </c>
      <c r="F210" s="54">
        <v>3.75</v>
      </c>
      <c r="G210" s="54">
        <v>1.7045454545454544</v>
      </c>
    </row>
    <row r="211" spans="1:7" x14ac:dyDescent="0.25">
      <c r="A211" t="s">
        <v>26</v>
      </c>
      <c r="B211">
        <v>170</v>
      </c>
      <c r="C211" t="s">
        <v>5</v>
      </c>
      <c r="D211" t="s">
        <v>12</v>
      </c>
      <c r="E211">
        <v>2.2000000000000002</v>
      </c>
      <c r="F211" s="54">
        <v>3.8</v>
      </c>
      <c r="G211" s="54">
        <v>1.7272727272727271</v>
      </c>
    </row>
    <row r="212" spans="1:7" x14ac:dyDescent="0.25">
      <c r="A212" t="s">
        <v>26</v>
      </c>
      <c r="B212">
        <v>165</v>
      </c>
      <c r="C212" t="s">
        <v>5</v>
      </c>
      <c r="D212" t="s">
        <v>12</v>
      </c>
      <c r="E212">
        <v>2.2000000000000002</v>
      </c>
      <c r="F212" s="54">
        <v>3.85</v>
      </c>
      <c r="G212" s="54">
        <v>1.75</v>
      </c>
    </row>
    <row r="213" spans="1:7" x14ac:dyDescent="0.25">
      <c r="A213" t="s">
        <v>26</v>
      </c>
      <c r="B213">
        <v>160</v>
      </c>
      <c r="C213" t="s">
        <v>5</v>
      </c>
      <c r="D213" t="s">
        <v>12</v>
      </c>
      <c r="E213">
        <v>2.2000000000000002</v>
      </c>
      <c r="F213" s="54">
        <v>3.9</v>
      </c>
      <c r="G213" s="54">
        <v>1.7727272727272725</v>
      </c>
    </row>
    <row r="214" spans="1:7" x14ac:dyDescent="0.25">
      <c r="A214" t="s">
        <v>26</v>
      </c>
      <c r="B214">
        <v>155</v>
      </c>
      <c r="C214" t="s">
        <v>5</v>
      </c>
      <c r="D214" t="s">
        <v>12</v>
      </c>
      <c r="E214">
        <v>2.2000000000000002</v>
      </c>
      <c r="F214" s="54">
        <v>3.99</v>
      </c>
      <c r="G214" s="54">
        <v>1.8136363636363635</v>
      </c>
    </row>
    <row r="215" spans="1:7" x14ac:dyDescent="0.25">
      <c r="A215" t="s">
        <v>26</v>
      </c>
      <c r="B215">
        <v>150</v>
      </c>
      <c r="C215" t="s">
        <v>5</v>
      </c>
      <c r="D215" t="s">
        <v>12</v>
      </c>
      <c r="E215">
        <v>2.2000000000000002</v>
      </c>
      <c r="F215" s="54">
        <v>4.0599999999999996</v>
      </c>
      <c r="G215" s="54">
        <v>1.8454545454545452</v>
      </c>
    </row>
    <row r="216" spans="1:7" x14ac:dyDescent="0.25">
      <c r="A216" t="s">
        <v>27</v>
      </c>
      <c r="B216">
        <v>175</v>
      </c>
      <c r="C216" t="s">
        <v>5</v>
      </c>
      <c r="D216" t="s">
        <v>12</v>
      </c>
      <c r="E216">
        <v>2.2000000000000002</v>
      </c>
      <c r="F216" s="54">
        <v>3.81</v>
      </c>
      <c r="G216" s="54">
        <v>1.7318181818181817</v>
      </c>
    </row>
    <row r="217" spans="1:7" x14ac:dyDescent="0.25">
      <c r="A217" t="s">
        <v>27</v>
      </c>
      <c r="B217">
        <v>170</v>
      </c>
      <c r="C217" t="s">
        <v>5</v>
      </c>
      <c r="D217" t="s">
        <v>12</v>
      </c>
      <c r="E217">
        <v>2.2000000000000002</v>
      </c>
      <c r="F217" s="54">
        <v>3.87</v>
      </c>
      <c r="G217" s="54">
        <v>1.759090909090909</v>
      </c>
    </row>
    <row r="218" spans="1:7" x14ac:dyDescent="0.25">
      <c r="A218" t="s">
        <v>27</v>
      </c>
      <c r="B218">
        <v>165</v>
      </c>
      <c r="C218" t="s">
        <v>5</v>
      </c>
      <c r="D218" t="s">
        <v>12</v>
      </c>
      <c r="E218">
        <v>2.2000000000000002</v>
      </c>
      <c r="F218" s="54">
        <v>4</v>
      </c>
      <c r="G218" s="54">
        <v>1.8181818181818181</v>
      </c>
    </row>
    <row r="219" spans="1:7" x14ac:dyDescent="0.25">
      <c r="A219" t="s">
        <v>27</v>
      </c>
      <c r="B219">
        <v>160</v>
      </c>
      <c r="C219" t="s">
        <v>5</v>
      </c>
      <c r="D219" t="s">
        <v>12</v>
      </c>
      <c r="E219">
        <v>2.2000000000000002</v>
      </c>
      <c r="F219" s="54">
        <v>4.04</v>
      </c>
      <c r="G219" s="54">
        <v>1.8363636363636362</v>
      </c>
    </row>
    <row r="220" spans="1:7" x14ac:dyDescent="0.25">
      <c r="A220" t="s">
        <v>27</v>
      </c>
      <c r="B220">
        <v>155</v>
      </c>
      <c r="C220" t="s">
        <v>5</v>
      </c>
      <c r="D220" t="s">
        <v>12</v>
      </c>
      <c r="E220">
        <v>2.2000000000000002</v>
      </c>
      <c r="F220" s="54">
        <v>4.1500000000000004</v>
      </c>
      <c r="G220" s="54">
        <v>1.8863636363636365</v>
      </c>
    </row>
    <row r="221" spans="1:7" x14ac:dyDescent="0.25">
      <c r="A221" t="s">
        <v>28</v>
      </c>
      <c r="B221">
        <v>195</v>
      </c>
      <c r="C221" t="s">
        <v>5</v>
      </c>
      <c r="D221" t="s">
        <v>12</v>
      </c>
      <c r="E221">
        <v>2.2000000000000002</v>
      </c>
      <c r="F221" s="54">
        <v>4.1399999999999997</v>
      </c>
      <c r="G221" s="54">
        <v>1.8818181818181816</v>
      </c>
    </row>
    <row r="222" spans="1:7" x14ac:dyDescent="0.25">
      <c r="A222" t="s">
        <v>28</v>
      </c>
      <c r="B222">
        <v>190</v>
      </c>
      <c r="C222" t="s">
        <v>5</v>
      </c>
      <c r="D222" t="s">
        <v>12</v>
      </c>
      <c r="E222">
        <v>2.2000000000000002</v>
      </c>
      <c r="F222" s="54">
        <v>4.17</v>
      </c>
      <c r="G222" s="54">
        <v>1.8954545454545453</v>
      </c>
    </row>
    <row r="223" spans="1:7" x14ac:dyDescent="0.25">
      <c r="A223" t="s">
        <v>28</v>
      </c>
      <c r="B223">
        <v>185</v>
      </c>
      <c r="C223" t="s">
        <v>5</v>
      </c>
      <c r="D223" t="s">
        <v>12</v>
      </c>
      <c r="E223">
        <v>2.2000000000000002</v>
      </c>
      <c r="F223" s="54">
        <v>4.1900000000000004</v>
      </c>
      <c r="G223" s="54">
        <v>1.9045454545454545</v>
      </c>
    </row>
    <row r="224" spans="1:7" x14ac:dyDescent="0.25">
      <c r="A224" t="s">
        <v>24</v>
      </c>
      <c r="B224">
        <v>205</v>
      </c>
      <c r="C224" t="s">
        <v>5</v>
      </c>
      <c r="D224" t="s">
        <v>10</v>
      </c>
      <c r="E224">
        <v>2.76</v>
      </c>
      <c r="F224" s="54">
        <v>3.9</v>
      </c>
      <c r="G224" s="54">
        <v>1.4130434782608696</v>
      </c>
    </row>
    <row r="225" spans="1:7" x14ac:dyDescent="0.25">
      <c r="A225" t="s">
        <v>26</v>
      </c>
      <c r="B225">
        <v>185</v>
      </c>
      <c r="C225" t="s">
        <v>5</v>
      </c>
      <c r="D225" t="s">
        <v>10</v>
      </c>
      <c r="E225">
        <v>2.76</v>
      </c>
      <c r="F225" s="54">
        <v>4.03</v>
      </c>
      <c r="G225" s="54">
        <v>1.4601449275362322</v>
      </c>
    </row>
    <row r="226" spans="1:7" x14ac:dyDescent="0.25">
      <c r="A226" t="s">
        <v>26</v>
      </c>
      <c r="B226">
        <v>180</v>
      </c>
      <c r="C226" t="s">
        <v>5</v>
      </c>
      <c r="D226" t="s">
        <v>10</v>
      </c>
      <c r="E226">
        <v>2.76</v>
      </c>
      <c r="F226" s="54">
        <v>4.08</v>
      </c>
      <c r="G226" s="54">
        <v>1.4782608695652175</v>
      </c>
    </row>
    <row r="227" spans="1:7" x14ac:dyDescent="0.25">
      <c r="A227" t="s">
        <v>26</v>
      </c>
      <c r="B227">
        <v>175</v>
      </c>
      <c r="C227" t="s">
        <v>5</v>
      </c>
      <c r="D227" t="s">
        <v>10</v>
      </c>
      <c r="E227">
        <v>2.76</v>
      </c>
      <c r="F227" s="54">
        <v>4.22</v>
      </c>
      <c r="G227" s="54">
        <v>1.5289855072463769</v>
      </c>
    </row>
    <row r="228" spans="1:7" x14ac:dyDescent="0.25">
      <c r="A228" t="s">
        <v>26</v>
      </c>
      <c r="B228">
        <v>170</v>
      </c>
      <c r="C228" t="s">
        <v>5</v>
      </c>
      <c r="D228" t="s">
        <v>10</v>
      </c>
      <c r="E228">
        <v>2.76</v>
      </c>
      <c r="F228" s="54">
        <v>4.28</v>
      </c>
      <c r="G228" s="54">
        <v>1.5507246376811596</v>
      </c>
    </row>
    <row r="229" spans="1:7" x14ac:dyDescent="0.25">
      <c r="A229" t="s">
        <v>26</v>
      </c>
      <c r="B229">
        <v>165</v>
      </c>
      <c r="C229" t="s">
        <v>5</v>
      </c>
      <c r="D229" t="s">
        <v>10</v>
      </c>
      <c r="E229">
        <v>2.76</v>
      </c>
      <c r="F229" s="54">
        <v>4.3499999999999996</v>
      </c>
      <c r="G229" s="54">
        <v>1.576086956521739</v>
      </c>
    </row>
    <row r="230" spans="1:7" x14ac:dyDescent="0.25">
      <c r="A230" t="s">
        <v>26</v>
      </c>
      <c r="B230">
        <v>160</v>
      </c>
      <c r="C230" t="s">
        <v>5</v>
      </c>
      <c r="D230" t="s">
        <v>10</v>
      </c>
      <c r="E230">
        <v>2.76</v>
      </c>
      <c r="F230" s="54">
        <v>4.41</v>
      </c>
      <c r="G230" s="54">
        <v>1.597826086956522</v>
      </c>
    </row>
    <row r="231" spans="1:7" x14ac:dyDescent="0.25">
      <c r="A231" t="s">
        <v>26</v>
      </c>
      <c r="B231">
        <v>155</v>
      </c>
      <c r="C231" t="s">
        <v>5</v>
      </c>
      <c r="D231" t="s">
        <v>10</v>
      </c>
      <c r="E231">
        <v>2.76</v>
      </c>
      <c r="F231" s="54">
        <v>4.49</v>
      </c>
      <c r="G231" s="54">
        <v>1.6268115942028987</v>
      </c>
    </row>
    <row r="232" spans="1:7" x14ac:dyDescent="0.25">
      <c r="A232" t="s">
        <v>26</v>
      </c>
      <c r="B232">
        <v>150</v>
      </c>
      <c r="C232" t="s">
        <v>5</v>
      </c>
      <c r="D232" t="s">
        <v>10</v>
      </c>
      <c r="E232">
        <v>2.76</v>
      </c>
      <c r="F232" s="54">
        <v>4.59</v>
      </c>
      <c r="G232" s="54">
        <v>1.6630434782608696</v>
      </c>
    </row>
    <row r="233" spans="1:7" x14ac:dyDescent="0.25">
      <c r="A233" t="s">
        <v>26</v>
      </c>
      <c r="B233">
        <v>145</v>
      </c>
      <c r="C233" t="s">
        <v>5</v>
      </c>
      <c r="D233" t="s">
        <v>10</v>
      </c>
      <c r="E233">
        <v>2.76</v>
      </c>
      <c r="F233" s="54">
        <v>4.62</v>
      </c>
      <c r="G233" s="54">
        <v>1.673913043478261</v>
      </c>
    </row>
    <row r="234" spans="1:7" x14ac:dyDescent="0.25">
      <c r="A234" t="s">
        <v>26</v>
      </c>
      <c r="B234">
        <v>140</v>
      </c>
      <c r="C234" t="s">
        <v>5</v>
      </c>
      <c r="D234" t="s">
        <v>10</v>
      </c>
      <c r="E234">
        <v>2.76</v>
      </c>
      <c r="F234" s="54">
        <v>4.7</v>
      </c>
      <c r="G234" s="54">
        <v>1.7028985507246379</v>
      </c>
    </row>
    <row r="235" spans="1:7" x14ac:dyDescent="0.25">
      <c r="A235" t="s">
        <v>26</v>
      </c>
      <c r="B235">
        <v>135</v>
      </c>
      <c r="C235" t="s">
        <v>5</v>
      </c>
      <c r="D235" t="s">
        <v>10</v>
      </c>
      <c r="E235">
        <v>2.76</v>
      </c>
      <c r="F235" s="54">
        <v>4.8099999999999996</v>
      </c>
      <c r="G235" s="54">
        <v>1.7427536231884058</v>
      </c>
    </row>
    <row r="236" spans="1:7" x14ac:dyDescent="0.25">
      <c r="A236" t="s">
        <v>26</v>
      </c>
      <c r="B236">
        <v>130</v>
      </c>
      <c r="C236" t="s">
        <v>5</v>
      </c>
      <c r="D236" t="s">
        <v>10</v>
      </c>
      <c r="E236">
        <v>2.76</v>
      </c>
      <c r="F236" s="54">
        <v>4.88</v>
      </c>
      <c r="G236" s="54">
        <v>1.7681159420289856</v>
      </c>
    </row>
    <row r="237" spans="1:7" x14ac:dyDescent="0.25">
      <c r="A237" t="s">
        <v>26</v>
      </c>
      <c r="B237">
        <v>125</v>
      </c>
      <c r="C237" t="s">
        <v>5</v>
      </c>
      <c r="D237" t="s">
        <v>10</v>
      </c>
      <c r="E237">
        <v>2.76</v>
      </c>
      <c r="F237" s="54">
        <v>4.92</v>
      </c>
      <c r="G237" s="54">
        <v>1.7826086956521741</v>
      </c>
    </row>
    <row r="238" spans="1:7" x14ac:dyDescent="0.25">
      <c r="A238" t="s">
        <v>26</v>
      </c>
      <c r="B238">
        <v>120</v>
      </c>
      <c r="C238" t="s">
        <v>5</v>
      </c>
      <c r="D238" t="s">
        <v>10</v>
      </c>
      <c r="E238">
        <v>2.76</v>
      </c>
      <c r="F238" s="54">
        <v>5.01</v>
      </c>
      <c r="G238" s="54">
        <v>1.8152173913043479</v>
      </c>
    </row>
    <row r="239" spans="1:7" x14ac:dyDescent="0.25">
      <c r="A239" t="s">
        <v>26</v>
      </c>
      <c r="B239">
        <v>115</v>
      </c>
      <c r="C239" t="s">
        <v>5</v>
      </c>
      <c r="D239" t="s">
        <v>10</v>
      </c>
      <c r="E239">
        <v>2.76</v>
      </c>
      <c r="F239" s="54">
        <v>5.05</v>
      </c>
      <c r="G239" s="54">
        <v>1.8297101449275364</v>
      </c>
    </row>
    <row r="240" spans="1:7" x14ac:dyDescent="0.25">
      <c r="A240" t="s">
        <v>26</v>
      </c>
      <c r="B240">
        <v>110</v>
      </c>
      <c r="C240" t="s">
        <v>5</v>
      </c>
      <c r="D240" t="s">
        <v>10</v>
      </c>
      <c r="E240">
        <v>2.76</v>
      </c>
      <c r="F240" s="54">
        <v>5.14</v>
      </c>
      <c r="G240" s="54">
        <v>1.8623188405797102</v>
      </c>
    </row>
    <row r="241" spans="1:7" x14ac:dyDescent="0.25">
      <c r="A241" t="s">
        <v>26</v>
      </c>
      <c r="B241">
        <v>105</v>
      </c>
      <c r="C241" t="s">
        <v>5</v>
      </c>
      <c r="D241" t="s">
        <v>10</v>
      </c>
      <c r="E241">
        <v>2.76</v>
      </c>
      <c r="F241" s="54">
        <v>5.17</v>
      </c>
      <c r="G241" s="54">
        <v>1.8731884057971016</v>
      </c>
    </row>
    <row r="242" spans="1:7" x14ac:dyDescent="0.25">
      <c r="A242" t="s">
        <v>26</v>
      </c>
      <c r="B242">
        <v>100</v>
      </c>
      <c r="C242" t="s">
        <v>5</v>
      </c>
      <c r="D242" t="s">
        <v>10</v>
      </c>
      <c r="E242">
        <v>2.76</v>
      </c>
      <c r="F242" s="54">
        <v>5.29</v>
      </c>
      <c r="G242" s="54">
        <v>1.9166666666666667</v>
      </c>
    </row>
    <row r="243" spans="1:7" x14ac:dyDescent="0.25">
      <c r="A243" t="s">
        <v>26</v>
      </c>
      <c r="B243">
        <v>95</v>
      </c>
      <c r="C243" t="s">
        <v>5</v>
      </c>
      <c r="D243" t="s">
        <v>10</v>
      </c>
      <c r="E243">
        <v>2.76</v>
      </c>
      <c r="F243" s="54">
        <v>5.32</v>
      </c>
      <c r="G243" s="54">
        <v>1.9275362318840583</v>
      </c>
    </row>
    <row r="244" spans="1:7" x14ac:dyDescent="0.25">
      <c r="A244" t="s">
        <v>26</v>
      </c>
      <c r="B244">
        <v>90</v>
      </c>
      <c r="C244" t="s">
        <v>5</v>
      </c>
      <c r="D244" t="s">
        <v>10</v>
      </c>
      <c r="E244">
        <v>2.76</v>
      </c>
      <c r="F244" s="54">
        <v>5.45</v>
      </c>
      <c r="G244" s="54">
        <v>1.9746376811594204</v>
      </c>
    </row>
    <row r="245" spans="1:7" x14ac:dyDescent="0.25">
      <c r="A245" t="s">
        <v>26</v>
      </c>
      <c r="B245">
        <v>85</v>
      </c>
      <c r="C245" t="s">
        <v>5</v>
      </c>
      <c r="D245" t="s">
        <v>10</v>
      </c>
      <c r="E245">
        <v>2.76</v>
      </c>
      <c r="F245" s="54">
        <v>5.5</v>
      </c>
      <c r="G245" s="54">
        <v>1.992753623188406</v>
      </c>
    </row>
    <row r="246" spans="1:7" x14ac:dyDescent="0.25">
      <c r="A246" t="s">
        <v>26</v>
      </c>
      <c r="B246">
        <v>80</v>
      </c>
      <c r="C246" t="s">
        <v>5</v>
      </c>
      <c r="D246" t="s">
        <v>10</v>
      </c>
      <c r="E246">
        <v>2.76</v>
      </c>
      <c r="F246" s="54">
        <v>5.61</v>
      </c>
      <c r="G246" s="54">
        <v>2.0326086956521743</v>
      </c>
    </row>
    <row r="247" spans="1:7" x14ac:dyDescent="0.25">
      <c r="A247" t="s">
        <v>26</v>
      </c>
      <c r="B247">
        <v>75</v>
      </c>
      <c r="C247" t="s">
        <v>5</v>
      </c>
      <c r="D247" t="s">
        <v>10</v>
      </c>
      <c r="E247">
        <v>2.76</v>
      </c>
      <c r="F247" s="54">
        <v>5.65</v>
      </c>
      <c r="G247" s="54">
        <v>2.0471014492753628</v>
      </c>
    </row>
    <row r="248" spans="1:7" x14ac:dyDescent="0.25">
      <c r="A248" t="s">
        <v>26</v>
      </c>
      <c r="B248">
        <v>70</v>
      </c>
      <c r="C248" t="s">
        <v>5</v>
      </c>
      <c r="D248" t="s">
        <v>10</v>
      </c>
      <c r="E248">
        <v>2.76</v>
      </c>
      <c r="F248" s="54">
        <v>5.74</v>
      </c>
      <c r="G248" s="54">
        <v>2.0797101449275366</v>
      </c>
    </row>
    <row r="249" spans="1:7" x14ac:dyDescent="0.25">
      <c r="A249" t="s">
        <v>26</v>
      </c>
      <c r="B249">
        <v>65</v>
      </c>
      <c r="C249" t="s">
        <v>5</v>
      </c>
      <c r="D249" t="s">
        <v>10</v>
      </c>
      <c r="E249">
        <v>2.76</v>
      </c>
      <c r="F249" s="54">
        <v>5.75</v>
      </c>
      <c r="G249" s="54">
        <v>2.0833333333333335</v>
      </c>
    </row>
    <row r="250" spans="1:7" x14ac:dyDescent="0.25">
      <c r="A250" t="s">
        <v>27</v>
      </c>
      <c r="B250">
        <v>175</v>
      </c>
      <c r="C250" t="s">
        <v>5</v>
      </c>
      <c r="D250" t="s">
        <v>10</v>
      </c>
      <c r="E250">
        <v>2.76</v>
      </c>
      <c r="F250" s="54">
        <v>4.3</v>
      </c>
      <c r="G250" s="54">
        <v>1.5579710144927537</v>
      </c>
    </row>
    <row r="251" spans="1:7" x14ac:dyDescent="0.25">
      <c r="A251" t="s">
        <v>27</v>
      </c>
      <c r="B251">
        <v>170</v>
      </c>
      <c r="C251" t="s">
        <v>5</v>
      </c>
      <c r="D251" t="s">
        <v>10</v>
      </c>
      <c r="E251">
        <v>2.76</v>
      </c>
      <c r="F251" s="54">
        <v>4.37</v>
      </c>
      <c r="G251" s="54">
        <v>1.5833333333333335</v>
      </c>
    </row>
    <row r="252" spans="1:7" x14ac:dyDescent="0.25">
      <c r="A252" t="s">
        <v>27</v>
      </c>
      <c r="B252">
        <v>165</v>
      </c>
      <c r="C252" t="s">
        <v>5</v>
      </c>
      <c r="D252" t="s">
        <v>10</v>
      </c>
      <c r="E252">
        <v>2.76</v>
      </c>
      <c r="F252" s="54">
        <v>4.5</v>
      </c>
      <c r="G252" s="54">
        <v>1.6304347826086958</v>
      </c>
    </row>
    <row r="253" spans="1:7" x14ac:dyDescent="0.25">
      <c r="A253" t="s">
        <v>27</v>
      </c>
      <c r="B253">
        <v>160</v>
      </c>
      <c r="C253" t="s">
        <v>5</v>
      </c>
      <c r="D253" t="s">
        <v>10</v>
      </c>
      <c r="E253">
        <v>2.76</v>
      </c>
      <c r="F253" s="54">
        <v>4.55</v>
      </c>
      <c r="G253" s="54">
        <v>1.6485507246376812</v>
      </c>
    </row>
    <row r="254" spans="1:7" x14ac:dyDescent="0.25">
      <c r="A254" t="s">
        <v>27</v>
      </c>
      <c r="B254">
        <v>155</v>
      </c>
      <c r="C254" t="s">
        <v>5</v>
      </c>
      <c r="D254" t="s">
        <v>10</v>
      </c>
      <c r="E254">
        <v>2.76</v>
      </c>
      <c r="F254" s="54">
        <v>4.6900000000000004</v>
      </c>
      <c r="G254" s="54">
        <v>1.6992753623188408</v>
      </c>
    </row>
    <row r="255" spans="1:7" x14ac:dyDescent="0.25">
      <c r="A255" t="s">
        <v>27</v>
      </c>
      <c r="B255">
        <v>150</v>
      </c>
      <c r="C255" t="s">
        <v>5</v>
      </c>
      <c r="D255" t="s">
        <v>10</v>
      </c>
      <c r="E255">
        <v>2.76</v>
      </c>
      <c r="F255" s="54">
        <v>4.8099999999999996</v>
      </c>
      <c r="G255" s="54">
        <v>1.7427536231884058</v>
      </c>
    </row>
    <row r="256" spans="1:7" x14ac:dyDescent="0.25">
      <c r="A256" t="s">
        <v>27</v>
      </c>
      <c r="B256">
        <v>145</v>
      </c>
      <c r="C256" t="s">
        <v>5</v>
      </c>
      <c r="D256" t="s">
        <v>10</v>
      </c>
      <c r="E256">
        <v>2.76</v>
      </c>
      <c r="F256" s="54">
        <v>4.7300000000000004</v>
      </c>
      <c r="G256" s="54">
        <v>1.7137681159420293</v>
      </c>
    </row>
    <row r="257" spans="1:7" x14ac:dyDescent="0.25">
      <c r="A257" t="s">
        <v>27</v>
      </c>
      <c r="B257">
        <v>140</v>
      </c>
      <c r="C257" t="s">
        <v>5</v>
      </c>
      <c r="D257" t="s">
        <v>10</v>
      </c>
      <c r="E257">
        <v>2.76</v>
      </c>
      <c r="F257" s="54">
        <v>4.8499999999999996</v>
      </c>
      <c r="G257" s="54">
        <v>1.7572463768115942</v>
      </c>
    </row>
    <row r="258" spans="1:7" x14ac:dyDescent="0.25">
      <c r="A258" t="s">
        <v>27</v>
      </c>
      <c r="B258">
        <v>135</v>
      </c>
      <c r="C258" t="s">
        <v>5</v>
      </c>
      <c r="D258" t="s">
        <v>10</v>
      </c>
      <c r="E258">
        <v>2.76</v>
      </c>
      <c r="F258" s="54">
        <v>4.8899999999999997</v>
      </c>
      <c r="G258" s="54">
        <v>1.7717391304347827</v>
      </c>
    </row>
    <row r="259" spans="1:7" x14ac:dyDescent="0.25">
      <c r="A259" t="s">
        <v>27</v>
      </c>
      <c r="B259">
        <v>130</v>
      </c>
      <c r="C259" t="s">
        <v>5</v>
      </c>
      <c r="D259" t="s">
        <v>10</v>
      </c>
      <c r="E259">
        <v>2.76</v>
      </c>
      <c r="F259" s="54">
        <v>4.96</v>
      </c>
      <c r="G259" s="54">
        <v>1.7971014492753625</v>
      </c>
    </row>
    <row r="260" spans="1:7" x14ac:dyDescent="0.25">
      <c r="A260" t="s">
        <v>27</v>
      </c>
      <c r="B260">
        <v>125</v>
      </c>
      <c r="C260" t="s">
        <v>5</v>
      </c>
      <c r="D260" t="s">
        <v>10</v>
      </c>
      <c r="E260">
        <v>2.76</v>
      </c>
      <c r="F260" s="54">
        <v>4.99</v>
      </c>
      <c r="G260" s="54">
        <v>1.8079710144927539</v>
      </c>
    </row>
    <row r="261" spans="1:7" x14ac:dyDescent="0.25">
      <c r="A261" t="s">
        <v>27</v>
      </c>
      <c r="B261">
        <v>120</v>
      </c>
      <c r="C261" t="s">
        <v>5</v>
      </c>
      <c r="D261" t="s">
        <v>10</v>
      </c>
      <c r="E261">
        <v>2.76</v>
      </c>
      <c r="F261" s="54">
        <v>5.1100000000000003</v>
      </c>
      <c r="G261" s="54">
        <v>1.8514492753623191</v>
      </c>
    </row>
    <row r="262" spans="1:7" x14ac:dyDescent="0.25">
      <c r="A262" t="s">
        <v>27</v>
      </c>
      <c r="B262">
        <v>115</v>
      </c>
      <c r="C262" t="s">
        <v>5</v>
      </c>
      <c r="D262" t="s">
        <v>10</v>
      </c>
      <c r="E262">
        <v>2.76</v>
      </c>
      <c r="F262" s="54">
        <v>5.14</v>
      </c>
      <c r="G262" s="54">
        <v>1.8623188405797102</v>
      </c>
    </row>
    <row r="263" spans="1:7" x14ac:dyDescent="0.25">
      <c r="A263" t="s">
        <v>27</v>
      </c>
      <c r="B263">
        <v>110</v>
      </c>
      <c r="C263" t="s">
        <v>5</v>
      </c>
      <c r="D263" t="s">
        <v>10</v>
      </c>
      <c r="E263">
        <v>2.76</v>
      </c>
      <c r="F263" s="54">
        <v>5.26</v>
      </c>
      <c r="G263" s="54">
        <v>1.9057971014492754</v>
      </c>
    </row>
    <row r="264" spans="1:7" x14ac:dyDescent="0.25">
      <c r="A264" t="s">
        <v>27</v>
      </c>
      <c r="B264">
        <v>105</v>
      </c>
      <c r="C264" t="s">
        <v>5</v>
      </c>
      <c r="D264" t="s">
        <v>10</v>
      </c>
      <c r="E264">
        <v>2.76</v>
      </c>
      <c r="F264" s="54">
        <v>5.3</v>
      </c>
      <c r="G264" s="54">
        <v>1.9202898550724639</v>
      </c>
    </row>
    <row r="265" spans="1:7" x14ac:dyDescent="0.25">
      <c r="A265" t="s">
        <v>27</v>
      </c>
      <c r="B265">
        <v>100</v>
      </c>
      <c r="C265" t="s">
        <v>5</v>
      </c>
      <c r="D265" t="s">
        <v>10</v>
      </c>
      <c r="E265">
        <v>2.76</v>
      </c>
      <c r="F265" s="54">
        <v>5.43</v>
      </c>
      <c r="G265" s="54">
        <v>1.9673913043478262</v>
      </c>
    </row>
    <row r="266" spans="1:7" x14ac:dyDescent="0.25">
      <c r="A266" t="s">
        <v>27</v>
      </c>
      <c r="B266">
        <v>95</v>
      </c>
      <c r="C266" t="s">
        <v>5</v>
      </c>
      <c r="D266" t="s">
        <v>10</v>
      </c>
      <c r="E266">
        <v>2.76</v>
      </c>
      <c r="F266" s="54">
        <v>5.49</v>
      </c>
      <c r="G266" s="54">
        <v>1.9891304347826089</v>
      </c>
    </row>
    <row r="267" spans="1:7" x14ac:dyDescent="0.25">
      <c r="A267" t="s">
        <v>27</v>
      </c>
      <c r="B267">
        <v>90</v>
      </c>
      <c r="C267" t="s">
        <v>5</v>
      </c>
      <c r="D267" t="s">
        <v>10</v>
      </c>
      <c r="E267">
        <v>2.76</v>
      </c>
      <c r="F267" s="54">
        <v>5.54</v>
      </c>
      <c r="G267" s="54">
        <v>2.0072463768115942</v>
      </c>
    </row>
    <row r="268" spans="1:7" x14ac:dyDescent="0.25">
      <c r="A268" t="s">
        <v>27</v>
      </c>
      <c r="B268">
        <v>85</v>
      </c>
      <c r="C268" t="s">
        <v>5</v>
      </c>
      <c r="D268" t="s">
        <v>10</v>
      </c>
      <c r="E268">
        <v>2.76</v>
      </c>
      <c r="F268" s="54">
        <v>5.54</v>
      </c>
      <c r="G268" s="54">
        <v>2.0072463768115942</v>
      </c>
    </row>
    <row r="269" spans="1:7" x14ac:dyDescent="0.25">
      <c r="A269" t="s">
        <v>27</v>
      </c>
      <c r="B269">
        <v>80</v>
      </c>
      <c r="C269" t="s">
        <v>5</v>
      </c>
      <c r="D269" t="s">
        <v>10</v>
      </c>
      <c r="E269">
        <v>2.76</v>
      </c>
      <c r="F269" s="54">
        <v>5.63</v>
      </c>
      <c r="G269" s="54">
        <v>2.0398550724637681</v>
      </c>
    </row>
    <row r="270" spans="1:7" x14ac:dyDescent="0.25">
      <c r="A270" t="s">
        <v>27</v>
      </c>
      <c r="B270">
        <v>75</v>
      </c>
      <c r="C270" t="s">
        <v>5</v>
      </c>
      <c r="D270" t="s">
        <v>10</v>
      </c>
      <c r="E270">
        <v>2.76</v>
      </c>
      <c r="F270" s="54">
        <v>5.79</v>
      </c>
      <c r="G270" s="54">
        <v>2.097826086956522</v>
      </c>
    </row>
    <row r="271" spans="1:7" x14ac:dyDescent="0.25">
      <c r="A271" t="s">
        <v>27</v>
      </c>
      <c r="B271">
        <v>70</v>
      </c>
      <c r="C271" t="s">
        <v>5</v>
      </c>
      <c r="D271" t="s">
        <v>10</v>
      </c>
      <c r="E271">
        <v>2.76</v>
      </c>
      <c r="F271" s="54">
        <v>5.88</v>
      </c>
      <c r="G271" s="54">
        <v>2.1304347826086958</v>
      </c>
    </row>
    <row r="272" spans="1:7" x14ac:dyDescent="0.25">
      <c r="A272" t="s">
        <v>27</v>
      </c>
      <c r="B272">
        <v>65</v>
      </c>
      <c r="C272" t="s">
        <v>5</v>
      </c>
      <c r="D272" t="s">
        <v>10</v>
      </c>
      <c r="E272">
        <v>2.76</v>
      </c>
      <c r="F272" s="54">
        <v>5.89</v>
      </c>
      <c r="G272" s="54">
        <v>2.1340579710144927</v>
      </c>
    </row>
    <row r="273" spans="1:7" x14ac:dyDescent="0.25">
      <c r="A273" t="s">
        <v>27</v>
      </c>
      <c r="B273">
        <v>60</v>
      </c>
      <c r="C273" t="s">
        <v>5</v>
      </c>
      <c r="D273" t="s">
        <v>10</v>
      </c>
      <c r="E273">
        <v>2.76</v>
      </c>
      <c r="F273" s="54">
        <v>5.93</v>
      </c>
      <c r="G273" s="54">
        <v>2.1485507246376812</v>
      </c>
    </row>
    <row r="274" spans="1:7" x14ac:dyDescent="0.25">
      <c r="A274" t="s">
        <v>27</v>
      </c>
      <c r="B274">
        <v>55</v>
      </c>
      <c r="C274" t="s">
        <v>5</v>
      </c>
      <c r="D274" t="s">
        <v>10</v>
      </c>
      <c r="E274">
        <v>2.76</v>
      </c>
      <c r="F274" s="54">
        <v>6.06</v>
      </c>
      <c r="G274" s="54">
        <v>2.1956521739130435</v>
      </c>
    </row>
    <row r="275" spans="1:7" x14ac:dyDescent="0.25">
      <c r="A275" t="s">
        <v>27</v>
      </c>
      <c r="B275">
        <v>50</v>
      </c>
      <c r="C275" t="s">
        <v>5</v>
      </c>
      <c r="D275" t="s">
        <v>10</v>
      </c>
      <c r="E275">
        <v>2.76</v>
      </c>
      <c r="F275" s="54">
        <v>6.07</v>
      </c>
      <c r="G275" s="54">
        <v>2.1992753623188408</v>
      </c>
    </row>
    <row r="276" spans="1:7" x14ac:dyDescent="0.25">
      <c r="A276" t="s">
        <v>27</v>
      </c>
      <c r="B276">
        <v>45</v>
      </c>
      <c r="C276" t="s">
        <v>5</v>
      </c>
      <c r="D276" t="s">
        <v>10</v>
      </c>
      <c r="E276">
        <v>2.76</v>
      </c>
      <c r="F276" s="54">
        <v>6.12</v>
      </c>
      <c r="G276" s="54">
        <v>2.2173913043478262</v>
      </c>
    </row>
    <row r="277" spans="1:7" x14ac:dyDescent="0.25">
      <c r="A277" t="s">
        <v>27</v>
      </c>
      <c r="B277">
        <v>40</v>
      </c>
      <c r="C277" t="s">
        <v>5</v>
      </c>
      <c r="D277" t="s">
        <v>10</v>
      </c>
      <c r="E277">
        <v>2.76</v>
      </c>
      <c r="F277" s="54">
        <v>6.19</v>
      </c>
      <c r="G277" s="54">
        <v>2.2427536231884062</v>
      </c>
    </row>
    <row r="278" spans="1:7" x14ac:dyDescent="0.25">
      <c r="A278" t="s">
        <v>27</v>
      </c>
      <c r="B278">
        <v>35</v>
      </c>
      <c r="C278" t="s">
        <v>5</v>
      </c>
      <c r="D278" t="s">
        <v>10</v>
      </c>
      <c r="E278">
        <v>2.76</v>
      </c>
      <c r="F278" s="54">
        <v>6.24</v>
      </c>
      <c r="G278" s="54">
        <v>2.2608695652173916</v>
      </c>
    </row>
    <row r="279" spans="1:7" x14ac:dyDescent="0.25">
      <c r="A279" t="s">
        <v>27</v>
      </c>
      <c r="B279">
        <v>30</v>
      </c>
      <c r="C279" t="s">
        <v>5</v>
      </c>
      <c r="D279" t="s">
        <v>10</v>
      </c>
      <c r="E279">
        <v>2.76</v>
      </c>
      <c r="F279" s="54">
        <v>6.28</v>
      </c>
      <c r="G279" s="54">
        <v>2.27536231884058</v>
      </c>
    </row>
    <row r="280" spans="1:7" x14ac:dyDescent="0.25">
      <c r="A280" t="s">
        <v>27</v>
      </c>
      <c r="B280">
        <v>25</v>
      </c>
      <c r="C280" t="s">
        <v>5</v>
      </c>
      <c r="D280" t="s">
        <v>10</v>
      </c>
      <c r="E280">
        <v>2.76</v>
      </c>
      <c r="F280" s="54">
        <v>6.36</v>
      </c>
      <c r="G280" s="54">
        <v>2.304347826086957</v>
      </c>
    </row>
    <row r="281" spans="1:7" x14ac:dyDescent="0.25">
      <c r="A281" t="s">
        <v>27</v>
      </c>
      <c r="B281">
        <v>20</v>
      </c>
      <c r="C281" t="s">
        <v>5</v>
      </c>
      <c r="D281" t="s">
        <v>10</v>
      </c>
      <c r="E281">
        <v>2.76</v>
      </c>
      <c r="F281" s="54">
        <v>6.45</v>
      </c>
      <c r="G281" s="54">
        <v>2.3369565217391308</v>
      </c>
    </row>
    <row r="282" spans="1:7" x14ac:dyDescent="0.25">
      <c r="A282" t="s">
        <v>27</v>
      </c>
      <c r="B282">
        <v>15</v>
      </c>
      <c r="C282" t="s">
        <v>5</v>
      </c>
      <c r="D282" t="s">
        <v>10</v>
      </c>
      <c r="E282">
        <v>2.76</v>
      </c>
      <c r="F282" s="54">
        <v>6.42</v>
      </c>
      <c r="G282" s="54">
        <v>2.3260869565217392</v>
      </c>
    </row>
    <row r="283" spans="1:7" x14ac:dyDescent="0.25">
      <c r="A283" t="s">
        <v>24</v>
      </c>
      <c r="B283">
        <v>205</v>
      </c>
      <c r="C283" t="s">
        <v>4</v>
      </c>
      <c r="D283" t="s">
        <v>25</v>
      </c>
      <c r="E283">
        <v>1.84</v>
      </c>
      <c r="F283" s="54">
        <v>3.36</v>
      </c>
      <c r="G283" s="54">
        <v>1.826086956521739</v>
      </c>
    </row>
    <row r="284" spans="1:7" x14ac:dyDescent="0.25">
      <c r="A284" t="s">
        <v>24</v>
      </c>
      <c r="B284">
        <v>200</v>
      </c>
      <c r="C284" t="s">
        <v>4</v>
      </c>
      <c r="D284" t="s">
        <v>25</v>
      </c>
      <c r="E284">
        <v>1.84</v>
      </c>
      <c r="F284" s="54">
        <v>3.41</v>
      </c>
      <c r="G284" s="54">
        <v>1.8532608695652173</v>
      </c>
    </row>
    <row r="285" spans="1:7" x14ac:dyDescent="0.25">
      <c r="A285" t="s">
        <v>24</v>
      </c>
      <c r="B285">
        <v>195</v>
      </c>
      <c r="C285" t="s">
        <v>4</v>
      </c>
      <c r="D285" t="s">
        <v>25</v>
      </c>
      <c r="E285">
        <v>1.84</v>
      </c>
      <c r="F285" s="54">
        <v>3.45</v>
      </c>
      <c r="G285" s="54">
        <v>1.875</v>
      </c>
    </row>
    <row r="286" spans="1:7" x14ac:dyDescent="0.25">
      <c r="A286" t="s">
        <v>24</v>
      </c>
      <c r="B286">
        <v>190</v>
      </c>
      <c r="C286" t="s">
        <v>4</v>
      </c>
      <c r="D286" t="s">
        <v>25</v>
      </c>
      <c r="E286">
        <v>1.84</v>
      </c>
      <c r="F286" s="54">
        <v>3.48</v>
      </c>
      <c r="G286" s="54">
        <v>1.8913043478260869</v>
      </c>
    </row>
    <row r="287" spans="1:7" x14ac:dyDescent="0.25">
      <c r="A287" t="s">
        <v>24</v>
      </c>
      <c r="B287">
        <v>185</v>
      </c>
      <c r="C287" t="s">
        <v>4</v>
      </c>
      <c r="D287" t="s">
        <v>25</v>
      </c>
      <c r="E287">
        <v>1.84</v>
      </c>
      <c r="F287" s="54">
        <v>3.51</v>
      </c>
      <c r="G287" s="54">
        <v>1.9076086956521736</v>
      </c>
    </row>
    <row r="288" spans="1:7" x14ac:dyDescent="0.25">
      <c r="A288" t="s">
        <v>24</v>
      </c>
      <c r="B288">
        <v>180</v>
      </c>
      <c r="C288" t="s">
        <v>4</v>
      </c>
      <c r="D288" t="s">
        <v>25</v>
      </c>
      <c r="E288">
        <v>1.84</v>
      </c>
      <c r="F288" s="54">
        <v>3.55</v>
      </c>
      <c r="G288" s="54">
        <v>1.9293478260869563</v>
      </c>
    </row>
    <row r="289" spans="1:7" x14ac:dyDescent="0.25">
      <c r="A289" t="s">
        <v>24</v>
      </c>
      <c r="B289">
        <v>175</v>
      </c>
      <c r="C289" t="s">
        <v>4</v>
      </c>
      <c r="D289" t="s">
        <v>25</v>
      </c>
      <c r="E289">
        <v>1.84</v>
      </c>
      <c r="F289" s="54">
        <v>3.63</v>
      </c>
      <c r="G289" s="54">
        <v>1.9728260869565215</v>
      </c>
    </row>
    <row r="290" spans="1:7" x14ac:dyDescent="0.25">
      <c r="A290" t="s">
        <v>24</v>
      </c>
      <c r="B290">
        <v>170</v>
      </c>
      <c r="C290" t="s">
        <v>4</v>
      </c>
      <c r="D290" t="s">
        <v>25</v>
      </c>
      <c r="E290">
        <v>1.84</v>
      </c>
      <c r="F290" s="54">
        <v>3.66</v>
      </c>
      <c r="G290" s="54">
        <v>1.9891304347826086</v>
      </c>
    </row>
    <row r="291" spans="1:7" x14ac:dyDescent="0.25">
      <c r="A291" t="s">
        <v>28</v>
      </c>
      <c r="B291">
        <v>200</v>
      </c>
      <c r="C291" t="s">
        <v>4</v>
      </c>
      <c r="D291" t="s">
        <v>25</v>
      </c>
      <c r="E291">
        <v>1.84</v>
      </c>
      <c r="F291" s="54">
        <v>3.78</v>
      </c>
      <c r="G291" s="54">
        <v>2.0543478260869565</v>
      </c>
    </row>
    <row r="292" spans="1:7" x14ac:dyDescent="0.25">
      <c r="A292" t="s">
        <v>28</v>
      </c>
      <c r="B292">
        <v>195</v>
      </c>
      <c r="C292" t="s">
        <v>4</v>
      </c>
      <c r="D292" t="s">
        <v>25</v>
      </c>
      <c r="E292">
        <v>1.84</v>
      </c>
      <c r="F292" s="54">
        <v>3.92</v>
      </c>
      <c r="G292" s="54">
        <v>2.1304347826086953</v>
      </c>
    </row>
    <row r="293" spans="1:7" x14ac:dyDescent="0.25">
      <c r="A293" t="s">
        <v>28</v>
      </c>
      <c r="B293">
        <v>190</v>
      </c>
      <c r="C293" t="s">
        <v>4</v>
      </c>
      <c r="D293" t="s">
        <v>25</v>
      </c>
      <c r="E293">
        <v>1.84</v>
      </c>
      <c r="F293" s="54">
        <v>3.94</v>
      </c>
      <c r="G293" s="54">
        <v>2.1413043478260869</v>
      </c>
    </row>
    <row r="294" spans="1:7" x14ac:dyDescent="0.25">
      <c r="A294" t="s">
        <v>28</v>
      </c>
      <c r="B294">
        <v>185</v>
      </c>
      <c r="C294" t="s">
        <v>4</v>
      </c>
      <c r="D294" t="s">
        <v>25</v>
      </c>
      <c r="E294">
        <v>1.84</v>
      </c>
      <c r="F294" s="54">
        <v>4.01</v>
      </c>
      <c r="G294" s="54">
        <v>2.1793478260869561</v>
      </c>
    </row>
    <row r="295" spans="1:7" x14ac:dyDescent="0.25">
      <c r="A295" t="s">
        <v>28</v>
      </c>
      <c r="B295">
        <v>180</v>
      </c>
      <c r="C295" t="s">
        <v>4</v>
      </c>
      <c r="D295" t="s">
        <v>25</v>
      </c>
      <c r="E295">
        <v>1.84</v>
      </c>
      <c r="F295" s="54">
        <v>4</v>
      </c>
      <c r="G295" s="54">
        <v>2.1739130434782608</v>
      </c>
    </row>
    <row r="296" spans="1:7" x14ac:dyDescent="0.25">
      <c r="A296" t="s">
        <v>26</v>
      </c>
      <c r="B296">
        <v>195</v>
      </c>
      <c r="C296" t="s">
        <v>4</v>
      </c>
      <c r="D296" t="s">
        <v>12</v>
      </c>
      <c r="E296">
        <v>2.2000000000000002</v>
      </c>
      <c r="F296" s="54">
        <v>3.8</v>
      </c>
      <c r="G296" s="54">
        <v>1.7272727272727271</v>
      </c>
    </row>
    <row r="297" spans="1:7" x14ac:dyDescent="0.25">
      <c r="A297" t="s">
        <v>26</v>
      </c>
      <c r="B297">
        <v>190</v>
      </c>
      <c r="C297" t="s">
        <v>4</v>
      </c>
      <c r="D297" t="s">
        <v>12</v>
      </c>
      <c r="E297">
        <v>2.2000000000000002</v>
      </c>
      <c r="F297" s="54">
        <v>3.83</v>
      </c>
      <c r="G297" s="54">
        <v>1.7409090909090907</v>
      </c>
    </row>
    <row r="298" spans="1:7" x14ac:dyDescent="0.25">
      <c r="A298" t="s">
        <v>26</v>
      </c>
      <c r="B298">
        <v>185</v>
      </c>
      <c r="C298" t="s">
        <v>4</v>
      </c>
      <c r="D298" t="s">
        <v>12</v>
      </c>
      <c r="E298">
        <v>2.2000000000000002</v>
      </c>
      <c r="F298" s="54">
        <v>3.87</v>
      </c>
      <c r="G298" s="54">
        <v>1.759090909090909</v>
      </c>
    </row>
    <row r="299" spans="1:7" x14ac:dyDescent="0.25">
      <c r="A299" t="s">
        <v>26</v>
      </c>
      <c r="B299">
        <v>180</v>
      </c>
      <c r="C299" t="s">
        <v>4</v>
      </c>
      <c r="D299" t="s">
        <v>12</v>
      </c>
      <c r="E299">
        <v>2.2000000000000002</v>
      </c>
      <c r="F299" s="54">
        <v>3.9</v>
      </c>
      <c r="G299" s="54">
        <v>1.7727272727272725</v>
      </c>
    </row>
    <row r="300" spans="1:7" x14ac:dyDescent="0.25">
      <c r="A300" t="s">
        <v>26</v>
      </c>
      <c r="B300">
        <v>175</v>
      </c>
      <c r="C300" t="s">
        <v>4</v>
      </c>
      <c r="D300" t="s">
        <v>12</v>
      </c>
      <c r="E300">
        <v>2.2000000000000002</v>
      </c>
      <c r="F300" s="54">
        <v>3.99</v>
      </c>
      <c r="G300" s="54">
        <v>1.8136363636363635</v>
      </c>
    </row>
    <row r="301" spans="1:7" x14ac:dyDescent="0.25">
      <c r="A301" t="s">
        <v>26</v>
      </c>
      <c r="B301">
        <v>170</v>
      </c>
      <c r="C301" t="s">
        <v>4</v>
      </c>
      <c r="D301" t="s">
        <v>12</v>
      </c>
      <c r="E301">
        <v>2.2000000000000002</v>
      </c>
      <c r="F301" s="54">
        <v>4.05</v>
      </c>
      <c r="G301" s="54">
        <v>1.8409090909090906</v>
      </c>
    </row>
    <row r="302" spans="1:7" x14ac:dyDescent="0.25">
      <c r="A302" t="s">
        <v>26</v>
      </c>
      <c r="B302">
        <v>165</v>
      </c>
      <c r="C302" t="s">
        <v>4</v>
      </c>
      <c r="D302" t="s">
        <v>12</v>
      </c>
      <c r="E302">
        <v>2.2000000000000002</v>
      </c>
      <c r="F302" s="54">
        <v>4.1100000000000003</v>
      </c>
      <c r="G302" s="54">
        <v>1.8681818181818182</v>
      </c>
    </row>
    <row r="303" spans="1:7" x14ac:dyDescent="0.25">
      <c r="A303" t="s">
        <v>26</v>
      </c>
      <c r="B303">
        <v>160</v>
      </c>
      <c r="C303" t="s">
        <v>4</v>
      </c>
      <c r="D303" t="s">
        <v>12</v>
      </c>
      <c r="E303">
        <v>2.2000000000000002</v>
      </c>
      <c r="F303" s="54">
        <v>4.17</v>
      </c>
      <c r="G303" s="54">
        <v>1.8954545454545453</v>
      </c>
    </row>
    <row r="304" spans="1:7" x14ac:dyDescent="0.25">
      <c r="A304" t="s">
        <v>26</v>
      </c>
      <c r="B304">
        <v>155</v>
      </c>
      <c r="C304" t="s">
        <v>4</v>
      </c>
      <c r="D304" t="s">
        <v>12</v>
      </c>
      <c r="E304">
        <v>2.2000000000000002</v>
      </c>
      <c r="F304" s="54">
        <v>4.24</v>
      </c>
      <c r="G304" s="54">
        <v>1.9272727272727272</v>
      </c>
    </row>
    <row r="305" spans="1:7" x14ac:dyDescent="0.25">
      <c r="A305" t="s">
        <v>26</v>
      </c>
      <c r="B305">
        <v>150</v>
      </c>
      <c r="C305" t="s">
        <v>4</v>
      </c>
      <c r="D305" t="s">
        <v>12</v>
      </c>
      <c r="E305">
        <v>2.2000000000000002</v>
      </c>
      <c r="F305" s="54">
        <v>4.3600000000000003</v>
      </c>
      <c r="G305" s="54">
        <v>1.9818181818181817</v>
      </c>
    </row>
    <row r="306" spans="1:7" x14ac:dyDescent="0.25">
      <c r="A306" t="s">
        <v>27</v>
      </c>
      <c r="B306">
        <v>165</v>
      </c>
      <c r="C306" t="s">
        <v>4</v>
      </c>
      <c r="D306" t="s">
        <v>12</v>
      </c>
      <c r="E306">
        <v>2.76</v>
      </c>
      <c r="F306" s="54">
        <v>4.83</v>
      </c>
      <c r="G306" s="54">
        <v>1.7500000000000002</v>
      </c>
    </row>
    <row r="307" spans="1:7" x14ac:dyDescent="0.25">
      <c r="A307" t="s">
        <v>27</v>
      </c>
      <c r="B307">
        <v>155</v>
      </c>
      <c r="C307" t="s">
        <v>4</v>
      </c>
      <c r="D307" t="s">
        <v>12</v>
      </c>
      <c r="E307">
        <v>2.76</v>
      </c>
      <c r="F307" s="54">
        <v>5.01</v>
      </c>
      <c r="G307" s="54">
        <v>1.8152173913043479</v>
      </c>
    </row>
    <row r="308" spans="1:7" x14ac:dyDescent="0.25">
      <c r="A308" t="s">
        <v>26</v>
      </c>
      <c r="B308">
        <v>165</v>
      </c>
      <c r="C308" t="s">
        <v>4</v>
      </c>
      <c r="D308" t="s">
        <v>10</v>
      </c>
      <c r="E308">
        <v>2.76</v>
      </c>
      <c r="F308" s="54">
        <v>4.67</v>
      </c>
      <c r="G308" s="54">
        <v>1.6920289855072466</v>
      </c>
    </row>
    <row r="309" spans="1:7" x14ac:dyDescent="0.25">
      <c r="A309" t="s">
        <v>26</v>
      </c>
      <c r="B309">
        <v>160</v>
      </c>
      <c r="C309" t="s">
        <v>4</v>
      </c>
      <c r="D309" t="s">
        <v>10</v>
      </c>
      <c r="E309">
        <v>2.76</v>
      </c>
      <c r="F309" s="54">
        <v>4.75</v>
      </c>
      <c r="G309" s="54">
        <v>1.7210144927536233</v>
      </c>
    </row>
    <row r="310" spans="1:7" x14ac:dyDescent="0.25">
      <c r="A310" t="s">
        <v>26</v>
      </c>
      <c r="B310">
        <v>155</v>
      </c>
      <c r="C310" t="s">
        <v>4</v>
      </c>
      <c r="D310" t="s">
        <v>10</v>
      </c>
      <c r="E310">
        <v>2.76</v>
      </c>
      <c r="F310" s="54">
        <v>4.83</v>
      </c>
      <c r="G310" s="54">
        <v>1.7500000000000002</v>
      </c>
    </row>
    <row r="311" spans="1:7" x14ac:dyDescent="0.25">
      <c r="A311" t="s">
        <v>26</v>
      </c>
      <c r="B311">
        <v>150</v>
      </c>
      <c r="C311" t="s">
        <v>4</v>
      </c>
      <c r="D311" t="s">
        <v>10</v>
      </c>
      <c r="E311">
        <v>2.76</v>
      </c>
      <c r="F311" s="54">
        <v>4.92</v>
      </c>
      <c r="G311" s="54">
        <v>1.7826086956521741</v>
      </c>
    </row>
    <row r="312" spans="1:7" x14ac:dyDescent="0.25">
      <c r="A312" t="s">
        <v>26</v>
      </c>
      <c r="B312">
        <v>145</v>
      </c>
      <c r="C312" t="s">
        <v>4</v>
      </c>
      <c r="D312" t="s">
        <v>10</v>
      </c>
      <c r="E312">
        <v>2.76</v>
      </c>
      <c r="F312" s="54">
        <v>4.96</v>
      </c>
      <c r="G312" s="54">
        <v>1.7971014492753625</v>
      </c>
    </row>
    <row r="313" spans="1:7" x14ac:dyDescent="0.25">
      <c r="A313" t="s">
        <v>26</v>
      </c>
      <c r="B313">
        <v>140</v>
      </c>
      <c r="C313" t="s">
        <v>4</v>
      </c>
      <c r="D313" t="s">
        <v>10</v>
      </c>
      <c r="E313">
        <v>2.76</v>
      </c>
      <c r="F313" s="54">
        <v>5.0199999999999996</v>
      </c>
      <c r="G313" s="54">
        <v>1.818840579710145</v>
      </c>
    </row>
    <row r="314" spans="1:7" x14ac:dyDescent="0.25">
      <c r="A314" t="s">
        <v>26</v>
      </c>
      <c r="B314">
        <v>135</v>
      </c>
      <c r="C314" t="s">
        <v>4</v>
      </c>
      <c r="D314" t="s">
        <v>10</v>
      </c>
      <c r="E314">
        <v>2.76</v>
      </c>
      <c r="F314" s="54">
        <v>5.0999999999999996</v>
      </c>
      <c r="G314" s="54">
        <v>1.8478260869565217</v>
      </c>
    </row>
    <row r="315" spans="1:7" x14ac:dyDescent="0.25">
      <c r="A315" t="s">
        <v>26</v>
      </c>
      <c r="B315">
        <v>130</v>
      </c>
      <c r="C315" t="s">
        <v>4</v>
      </c>
      <c r="D315" t="s">
        <v>10</v>
      </c>
      <c r="E315">
        <v>2.76</v>
      </c>
      <c r="F315" s="54">
        <v>5.17</v>
      </c>
      <c r="G315" s="54">
        <v>1.8731884057971016</v>
      </c>
    </row>
    <row r="316" spans="1:7" x14ac:dyDescent="0.25">
      <c r="A316" t="s">
        <v>26</v>
      </c>
      <c r="B316">
        <v>125</v>
      </c>
      <c r="C316" t="s">
        <v>4</v>
      </c>
      <c r="D316" t="s">
        <v>10</v>
      </c>
      <c r="E316">
        <v>2.76</v>
      </c>
      <c r="F316" s="54">
        <v>5.23</v>
      </c>
      <c r="G316" s="54">
        <v>1.8949275362318843</v>
      </c>
    </row>
    <row r="317" spans="1:7" x14ac:dyDescent="0.25">
      <c r="A317" t="s">
        <v>26</v>
      </c>
      <c r="B317">
        <v>120</v>
      </c>
      <c r="C317" t="s">
        <v>4</v>
      </c>
      <c r="D317" t="s">
        <v>10</v>
      </c>
      <c r="E317">
        <v>2.76</v>
      </c>
      <c r="F317" s="54">
        <v>5.34</v>
      </c>
      <c r="G317" s="54">
        <v>1.9347826086956523</v>
      </c>
    </row>
    <row r="318" spans="1:7" x14ac:dyDescent="0.25">
      <c r="A318" t="s">
        <v>26</v>
      </c>
      <c r="B318">
        <v>115</v>
      </c>
      <c r="C318" t="s">
        <v>4</v>
      </c>
      <c r="D318" t="s">
        <v>10</v>
      </c>
      <c r="E318">
        <v>2.76</v>
      </c>
      <c r="F318" s="54">
        <v>5.39</v>
      </c>
      <c r="G318" s="54">
        <v>1.9528985507246377</v>
      </c>
    </row>
    <row r="319" spans="1:7" x14ac:dyDescent="0.25">
      <c r="A319" t="s">
        <v>26</v>
      </c>
      <c r="B319">
        <v>110</v>
      </c>
      <c r="C319" t="s">
        <v>4</v>
      </c>
      <c r="D319" t="s">
        <v>10</v>
      </c>
      <c r="E319">
        <v>2.76</v>
      </c>
      <c r="F319" s="54">
        <v>5.46</v>
      </c>
      <c r="G319" s="54">
        <v>1.9782608695652175</v>
      </c>
    </row>
    <row r="320" spans="1:7" x14ac:dyDescent="0.25">
      <c r="A320" t="s">
        <v>26</v>
      </c>
      <c r="B320">
        <v>105</v>
      </c>
      <c r="C320" t="s">
        <v>4</v>
      </c>
      <c r="D320" t="s">
        <v>10</v>
      </c>
      <c r="E320">
        <v>2.76</v>
      </c>
      <c r="F320" s="54">
        <v>5.52</v>
      </c>
      <c r="G320" s="54">
        <v>2</v>
      </c>
    </row>
    <row r="321" spans="1:7" x14ac:dyDescent="0.25">
      <c r="A321" t="s">
        <v>26</v>
      </c>
      <c r="B321">
        <v>100</v>
      </c>
      <c r="C321" t="s">
        <v>4</v>
      </c>
      <c r="D321" t="s">
        <v>10</v>
      </c>
      <c r="E321">
        <v>2.76</v>
      </c>
      <c r="F321" s="54">
        <v>5.65</v>
      </c>
      <c r="G321" s="54">
        <v>2.0471014492753628</v>
      </c>
    </row>
    <row r="322" spans="1:7" x14ac:dyDescent="0.25">
      <c r="A322" t="s">
        <v>26</v>
      </c>
      <c r="B322">
        <v>95</v>
      </c>
      <c r="C322" t="s">
        <v>4</v>
      </c>
      <c r="D322" t="s">
        <v>10</v>
      </c>
      <c r="E322">
        <v>2.76</v>
      </c>
      <c r="F322" s="54">
        <v>5.69</v>
      </c>
      <c r="G322" s="54">
        <v>2.0615942028985512</v>
      </c>
    </row>
    <row r="323" spans="1:7" x14ac:dyDescent="0.25">
      <c r="A323" t="s">
        <v>26</v>
      </c>
      <c r="B323">
        <v>90</v>
      </c>
      <c r="C323" t="s">
        <v>4</v>
      </c>
      <c r="D323" t="s">
        <v>10</v>
      </c>
      <c r="E323">
        <v>2.76</v>
      </c>
      <c r="F323" s="54">
        <v>5.76</v>
      </c>
      <c r="G323" s="54">
        <v>2.0869565217391304</v>
      </c>
    </row>
    <row r="324" spans="1:7" x14ac:dyDescent="0.25">
      <c r="A324" t="s">
        <v>26</v>
      </c>
      <c r="B324">
        <v>85</v>
      </c>
      <c r="C324" t="s">
        <v>4</v>
      </c>
      <c r="D324" t="s">
        <v>10</v>
      </c>
      <c r="E324">
        <v>2.76</v>
      </c>
      <c r="F324" s="54">
        <v>5.8</v>
      </c>
      <c r="G324" s="54">
        <v>2.1014492753623188</v>
      </c>
    </row>
    <row r="325" spans="1:7" x14ac:dyDescent="0.25">
      <c r="A325" t="s">
        <v>26</v>
      </c>
      <c r="B325">
        <v>80</v>
      </c>
      <c r="C325" t="s">
        <v>4</v>
      </c>
      <c r="D325" t="s">
        <v>10</v>
      </c>
      <c r="E325">
        <v>2.76</v>
      </c>
      <c r="F325" s="54">
        <v>5.93</v>
      </c>
      <c r="G325" s="54">
        <v>2.1485507246376812</v>
      </c>
    </row>
    <row r="326" spans="1:7" x14ac:dyDescent="0.25">
      <c r="A326" t="s">
        <v>26</v>
      </c>
      <c r="B326">
        <v>75</v>
      </c>
      <c r="C326" t="s">
        <v>4</v>
      </c>
      <c r="D326" t="s">
        <v>10</v>
      </c>
      <c r="E326">
        <v>2.76</v>
      </c>
      <c r="F326" s="54">
        <v>6</v>
      </c>
      <c r="G326" s="54">
        <v>2.1739130434782612</v>
      </c>
    </row>
    <row r="327" spans="1:7" x14ac:dyDescent="0.25">
      <c r="A327" t="s">
        <v>26</v>
      </c>
      <c r="B327">
        <v>70</v>
      </c>
      <c r="C327" t="s">
        <v>4</v>
      </c>
      <c r="D327" t="s">
        <v>10</v>
      </c>
      <c r="E327">
        <v>2.76</v>
      </c>
      <c r="F327" s="54">
        <v>6.05</v>
      </c>
      <c r="G327" s="54">
        <v>2.1920289855072466</v>
      </c>
    </row>
    <row r="328" spans="1:7" x14ac:dyDescent="0.25">
      <c r="A328" t="s">
        <v>26</v>
      </c>
      <c r="B328">
        <v>65</v>
      </c>
      <c r="C328" t="s">
        <v>4</v>
      </c>
      <c r="D328" t="s">
        <v>10</v>
      </c>
      <c r="E328">
        <v>2.76</v>
      </c>
      <c r="F328" s="54">
        <v>6.04</v>
      </c>
      <c r="G328" s="54">
        <v>2.1884057971014497</v>
      </c>
    </row>
    <row r="329" spans="1:7" x14ac:dyDescent="0.25">
      <c r="A329" t="s">
        <v>27</v>
      </c>
      <c r="B329">
        <v>155</v>
      </c>
      <c r="C329" t="s">
        <v>4</v>
      </c>
      <c r="D329" t="s">
        <v>10</v>
      </c>
      <c r="E329">
        <v>2.76</v>
      </c>
      <c r="F329" s="54">
        <v>5.01</v>
      </c>
      <c r="G329" s="54">
        <v>1.8152173913043479</v>
      </c>
    </row>
    <row r="330" spans="1:7" x14ac:dyDescent="0.25">
      <c r="A330" t="s">
        <v>27</v>
      </c>
      <c r="B330">
        <v>150</v>
      </c>
      <c r="C330" t="s">
        <v>4</v>
      </c>
      <c r="D330" t="s">
        <v>10</v>
      </c>
      <c r="E330">
        <v>2.76</v>
      </c>
      <c r="F330" s="54">
        <v>5.09</v>
      </c>
      <c r="G330" s="54">
        <v>1.8442028985507248</v>
      </c>
    </row>
    <row r="331" spans="1:7" x14ac:dyDescent="0.25">
      <c r="A331" t="s">
        <v>27</v>
      </c>
      <c r="B331">
        <v>145</v>
      </c>
      <c r="C331" t="s">
        <v>4</v>
      </c>
      <c r="D331" t="s">
        <v>10</v>
      </c>
      <c r="E331">
        <v>2.76</v>
      </c>
      <c r="F331" s="54">
        <v>5.05</v>
      </c>
      <c r="G331" s="54">
        <v>1.8297101449275364</v>
      </c>
    </row>
    <row r="332" spans="1:7" x14ac:dyDescent="0.25">
      <c r="A332" t="s">
        <v>27</v>
      </c>
      <c r="B332">
        <v>140</v>
      </c>
      <c r="C332" t="s">
        <v>4</v>
      </c>
      <c r="D332" t="s">
        <v>10</v>
      </c>
      <c r="E332">
        <v>2.76</v>
      </c>
      <c r="F332" s="54">
        <v>5.13</v>
      </c>
      <c r="G332" s="54">
        <v>1.8586956521739131</v>
      </c>
    </row>
    <row r="333" spans="1:7" x14ac:dyDescent="0.25">
      <c r="A333" t="s">
        <v>27</v>
      </c>
      <c r="B333">
        <v>135</v>
      </c>
      <c r="C333" t="s">
        <v>4</v>
      </c>
      <c r="D333" t="s">
        <v>10</v>
      </c>
      <c r="E333">
        <v>2.76</v>
      </c>
      <c r="F333" s="54">
        <v>5.18</v>
      </c>
      <c r="G333" s="54">
        <v>1.8768115942028987</v>
      </c>
    </row>
    <row r="334" spans="1:7" x14ac:dyDescent="0.25">
      <c r="A334" t="s">
        <v>27</v>
      </c>
      <c r="B334">
        <v>130</v>
      </c>
      <c r="C334" t="s">
        <v>4</v>
      </c>
      <c r="D334" t="s">
        <v>10</v>
      </c>
      <c r="E334">
        <v>2.76</v>
      </c>
      <c r="F334" s="54">
        <v>5.29</v>
      </c>
      <c r="G334" s="54">
        <v>1.9166666666666667</v>
      </c>
    </row>
    <row r="335" spans="1:7" x14ac:dyDescent="0.25">
      <c r="A335" t="s">
        <v>27</v>
      </c>
      <c r="B335">
        <v>125</v>
      </c>
      <c r="C335" t="s">
        <v>4</v>
      </c>
      <c r="D335" t="s">
        <v>10</v>
      </c>
      <c r="E335">
        <v>2.76</v>
      </c>
      <c r="F335" s="54">
        <v>5.32</v>
      </c>
      <c r="G335" s="54">
        <v>1.9275362318840583</v>
      </c>
    </row>
    <row r="336" spans="1:7" x14ac:dyDescent="0.25">
      <c r="A336" t="s">
        <v>27</v>
      </c>
      <c r="B336">
        <v>120</v>
      </c>
      <c r="C336" t="s">
        <v>4</v>
      </c>
      <c r="D336" t="s">
        <v>10</v>
      </c>
      <c r="E336">
        <v>2.76</v>
      </c>
      <c r="F336" s="54">
        <v>5.39</v>
      </c>
      <c r="G336" s="54">
        <v>1.9528985507246377</v>
      </c>
    </row>
    <row r="337" spans="1:7" x14ac:dyDescent="0.25">
      <c r="A337" t="s">
        <v>27</v>
      </c>
      <c r="B337">
        <v>115</v>
      </c>
      <c r="C337" t="s">
        <v>4</v>
      </c>
      <c r="D337" t="s">
        <v>10</v>
      </c>
      <c r="E337">
        <v>2.76</v>
      </c>
      <c r="F337" s="54">
        <v>5.46</v>
      </c>
      <c r="G337" s="54">
        <v>1.9782608695652175</v>
      </c>
    </row>
    <row r="338" spans="1:7" x14ac:dyDescent="0.25">
      <c r="A338" t="s">
        <v>27</v>
      </c>
      <c r="B338">
        <v>110</v>
      </c>
      <c r="C338" t="s">
        <v>4</v>
      </c>
      <c r="D338" t="s">
        <v>10</v>
      </c>
      <c r="E338">
        <v>2.76</v>
      </c>
      <c r="F338" s="54">
        <v>5.64</v>
      </c>
      <c r="G338" s="54">
        <v>2.0434782608695654</v>
      </c>
    </row>
    <row r="339" spans="1:7" x14ac:dyDescent="0.25">
      <c r="A339" t="s">
        <v>27</v>
      </c>
      <c r="B339">
        <v>105</v>
      </c>
      <c r="C339" t="s">
        <v>4</v>
      </c>
      <c r="D339" t="s">
        <v>10</v>
      </c>
      <c r="E339">
        <v>2.76</v>
      </c>
      <c r="F339" s="54">
        <v>5.67</v>
      </c>
      <c r="G339" s="54">
        <v>2.0543478260869565</v>
      </c>
    </row>
    <row r="340" spans="1:7" x14ac:dyDescent="0.25">
      <c r="A340" t="s">
        <v>27</v>
      </c>
      <c r="B340">
        <v>100</v>
      </c>
      <c r="C340" t="s">
        <v>4</v>
      </c>
      <c r="D340" t="s">
        <v>10</v>
      </c>
      <c r="E340">
        <v>2.76</v>
      </c>
      <c r="F340" s="54">
        <v>5.74</v>
      </c>
      <c r="G340" s="54">
        <v>2.0797101449275366</v>
      </c>
    </row>
    <row r="341" spans="1:7" x14ac:dyDescent="0.25">
      <c r="A341" t="s">
        <v>27</v>
      </c>
      <c r="B341">
        <v>95</v>
      </c>
      <c r="C341" t="s">
        <v>4</v>
      </c>
      <c r="D341" t="s">
        <v>10</v>
      </c>
      <c r="E341">
        <v>2.76</v>
      </c>
      <c r="F341" s="54">
        <v>5.8</v>
      </c>
      <c r="G341" s="54">
        <v>2.1014492753623188</v>
      </c>
    </row>
    <row r="342" spans="1:7" x14ac:dyDescent="0.25">
      <c r="A342" t="s">
        <v>27</v>
      </c>
      <c r="B342">
        <v>90</v>
      </c>
      <c r="C342" t="s">
        <v>4</v>
      </c>
      <c r="D342" t="s">
        <v>10</v>
      </c>
      <c r="E342">
        <v>2.76</v>
      </c>
      <c r="F342" s="54">
        <v>5.88</v>
      </c>
      <c r="G342" s="54">
        <v>2.1304347826086958</v>
      </c>
    </row>
    <row r="343" spans="1:7" x14ac:dyDescent="0.25">
      <c r="A343" t="s">
        <v>27</v>
      </c>
      <c r="B343">
        <v>85</v>
      </c>
      <c r="C343" t="s">
        <v>4</v>
      </c>
      <c r="D343" t="s">
        <v>10</v>
      </c>
      <c r="E343">
        <v>2.76</v>
      </c>
      <c r="F343" s="54">
        <v>5.87</v>
      </c>
      <c r="G343" s="54">
        <v>2.1268115942028989</v>
      </c>
    </row>
    <row r="344" spans="1:7" x14ac:dyDescent="0.25">
      <c r="A344" t="s">
        <v>27</v>
      </c>
      <c r="B344">
        <v>80</v>
      </c>
      <c r="C344" t="s">
        <v>4</v>
      </c>
      <c r="D344" t="s">
        <v>10</v>
      </c>
      <c r="E344">
        <v>2.76</v>
      </c>
      <c r="F344" s="54">
        <v>5.97</v>
      </c>
      <c r="G344" s="54">
        <v>2.1630434782608696</v>
      </c>
    </row>
    <row r="345" spans="1:7" x14ac:dyDescent="0.25">
      <c r="A345" t="s">
        <v>27</v>
      </c>
      <c r="B345">
        <v>75</v>
      </c>
      <c r="C345" t="s">
        <v>4</v>
      </c>
      <c r="D345" t="s">
        <v>10</v>
      </c>
      <c r="E345">
        <v>2.76</v>
      </c>
      <c r="F345" s="54">
        <v>6.11</v>
      </c>
      <c r="G345" s="54">
        <v>2.2137681159420293</v>
      </c>
    </row>
    <row r="346" spans="1:7" x14ac:dyDescent="0.25">
      <c r="A346" t="s">
        <v>27</v>
      </c>
      <c r="B346">
        <v>70</v>
      </c>
      <c r="C346" t="s">
        <v>4</v>
      </c>
      <c r="D346" t="s">
        <v>10</v>
      </c>
      <c r="E346">
        <v>2.76</v>
      </c>
      <c r="F346" s="54">
        <v>6.24</v>
      </c>
      <c r="G346" s="54">
        <v>2.2608695652173916</v>
      </c>
    </row>
    <row r="347" spans="1:7" x14ac:dyDescent="0.25">
      <c r="A347" t="s">
        <v>27</v>
      </c>
      <c r="B347">
        <v>65</v>
      </c>
      <c r="C347" t="s">
        <v>4</v>
      </c>
      <c r="D347" t="s">
        <v>10</v>
      </c>
      <c r="E347">
        <v>2.76</v>
      </c>
      <c r="F347" s="54">
        <v>6.25</v>
      </c>
      <c r="G347" s="54">
        <v>2.2644927536231885</v>
      </c>
    </row>
    <row r="348" spans="1:7" x14ac:dyDescent="0.25">
      <c r="A348" t="s">
        <v>27</v>
      </c>
      <c r="B348">
        <v>60</v>
      </c>
      <c r="C348" t="s">
        <v>4</v>
      </c>
      <c r="D348" t="s">
        <v>10</v>
      </c>
      <c r="E348">
        <v>2.76</v>
      </c>
      <c r="F348" s="54">
        <v>6.35</v>
      </c>
      <c r="G348" s="54">
        <v>2.3007246376811596</v>
      </c>
    </row>
    <row r="349" spans="1:7" x14ac:dyDescent="0.25">
      <c r="A349" t="s">
        <v>27</v>
      </c>
      <c r="B349">
        <v>55</v>
      </c>
      <c r="C349" t="s">
        <v>4</v>
      </c>
      <c r="D349" t="s">
        <v>10</v>
      </c>
      <c r="E349">
        <v>2.76</v>
      </c>
      <c r="F349" s="54">
        <v>6.41</v>
      </c>
      <c r="G349" s="54">
        <v>2.3224637681159424</v>
      </c>
    </row>
    <row r="350" spans="1:7" x14ac:dyDescent="0.25">
      <c r="A350" t="s">
        <v>27</v>
      </c>
      <c r="B350">
        <v>50</v>
      </c>
      <c r="C350" t="s">
        <v>4</v>
      </c>
      <c r="D350" t="s">
        <v>10</v>
      </c>
      <c r="E350">
        <v>2.76</v>
      </c>
      <c r="F350" s="54">
        <v>6.41</v>
      </c>
      <c r="G350" s="54">
        <v>2.3224637681159424</v>
      </c>
    </row>
    <row r="351" spans="1:7" x14ac:dyDescent="0.25">
      <c r="A351" t="s">
        <v>27</v>
      </c>
      <c r="B351">
        <v>45</v>
      </c>
      <c r="C351" t="s">
        <v>4</v>
      </c>
      <c r="D351" t="s">
        <v>10</v>
      </c>
      <c r="E351">
        <v>2.76</v>
      </c>
      <c r="F351" s="54">
        <v>6.48</v>
      </c>
      <c r="G351" s="54">
        <v>2.347826086956522</v>
      </c>
    </row>
    <row r="352" spans="1:7" x14ac:dyDescent="0.25">
      <c r="A352" t="s">
        <v>27</v>
      </c>
      <c r="B352">
        <v>40</v>
      </c>
      <c r="C352" t="s">
        <v>4</v>
      </c>
      <c r="D352" t="s">
        <v>10</v>
      </c>
      <c r="E352">
        <v>2.76</v>
      </c>
      <c r="F352" s="54">
        <v>6.56</v>
      </c>
      <c r="G352" s="54">
        <v>2.3768115942028984</v>
      </c>
    </row>
    <row r="353" spans="1:7" x14ac:dyDescent="0.25">
      <c r="A353" t="s">
        <v>27</v>
      </c>
      <c r="B353">
        <v>35</v>
      </c>
      <c r="C353" t="s">
        <v>4</v>
      </c>
      <c r="D353" t="s">
        <v>10</v>
      </c>
      <c r="E353">
        <v>2.76</v>
      </c>
      <c r="F353" s="54">
        <v>6.62</v>
      </c>
      <c r="G353" s="54">
        <v>2.3985507246376816</v>
      </c>
    </row>
    <row r="354" spans="1:7" x14ac:dyDescent="0.25">
      <c r="A354" t="s">
        <v>27</v>
      </c>
      <c r="B354">
        <v>30</v>
      </c>
      <c r="C354" t="s">
        <v>4</v>
      </c>
      <c r="D354" t="s">
        <v>10</v>
      </c>
      <c r="E354">
        <v>2.76</v>
      </c>
      <c r="F354" s="54">
        <v>6.63</v>
      </c>
      <c r="G354" s="54">
        <v>2.4021739130434785</v>
      </c>
    </row>
    <row r="355" spans="1:7" x14ac:dyDescent="0.25">
      <c r="A355" t="s">
        <v>27</v>
      </c>
      <c r="B355">
        <v>25</v>
      </c>
      <c r="C355" t="s">
        <v>4</v>
      </c>
      <c r="D355" t="s">
        <v>10</v>
      </c>
      <c r="E355">
        <v>2.76</v>
      </c>
      <c r="F355" s="54">
        <v>6.67</v>
      </c>
      <c r="G355" s="54">
        <v>2.416666666666667</v>
      </c>
    </row>
    <row r="356" spans="1:7" x14ac:dyDescent="0.25">
      <c r="A356" t="s">
        <v>27</v>
      </c>
      <c r="B356">
        <v>20</v>
      </c>
      <c r="C356" t="s">
        <v>4</v>
      </c>
      <c r="D356" t="s">
        <v>10</v>
      </c>
      <c r="E356">
        <v>2.76</v>
      </c>
      <c r="F356" s="54">
        <v>6.75</v>
      </c>
      <c r="G356" s="54">
        <v>2.4456521739130435</v>
      </c>
    </row>
    <row r="357" spans="1:7" x14ac:dyDescent="0.25">
      <c r="A357" t="s">
        <v>27</v>
      </c>
      <c r="B357">
        <v>15</v>
      </c>
      <c r="C357" t="s">
        <v>4</v>
      </c>
      <c r="D357" t="s">
        <v>10</v>
      </c>
      <c r="E357">
        <v>2.76</v>
      </c>
      <c r="F357" s="54">
        <v>6.74</v>
      </c>
      <c r="G357" s="54">
        <v>2.4420289855072466</v>
      </c>
    </row>
  </sheetData>
  <mergeCells count="5">
    <mergeCell ref="I1:K2"/>
    <mergeCell ref="L1:L2"/>
    <mergeCell ref="M1:M2"/>
    <mergeCell ref="I3:K3"/>
    <mergeCell ref="I4:K4"/>
  </mergeCells>
  <pageMargins left="0.7" right="0.7" top="0.75" bottom="0.75" header="0.3" footer="0.3"/>
  <pageSetup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6</vt:i4>
      </vt:variant>
    </vt:vector>
  </HeadingPairs>
  <TitlesOfParts>
    <vt:vector size="8" baseType="lpstr">
      <vt:lpstr>Sheet1</vt:lpstr>
      <vt:lpstr>AKKrate</vt:lpstr>
      <vt:lpstr>AKK_Stage</vt:lpstr>
      <vt:lpstr>AKK_Stage223</vt:lpstr>
      <vt:lpstr>AKK_Stage224</vt:lpstr>
      <vt:lpstr>AKK_Stage23</vt:lpstr>
      <vt:lpstr>AKK_Stage24</vt:lpstr>
      <vt:lpstr>Oxidation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Mireille Beugre</cp:lastModifiedBy>
  <dcterms:created xsi:type="dcterms:W3CDTF">2022-08-16T15:45:26Z</dcterms:created>
  <dcterms:modified xsi:type="dcterms:W3CDTF">2022-08-16T15:58:18Z</dcterms:modified>
</cp:coreProperties>
</file>