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60" windowWidth="19320" windowHeight="7680"/>
  </bookViews>
  <sheets>
    <sheet name="Modalités" sheetId="2" r:id="rId1"/>
    <sheet name="Calculs" sheetId="3" r:id="rId2"/>
  </sheets>
  <externalReferences>
    <externalReference r:id="rId3"/>
  </externalReferences>
  <definedNames>
    <definedName name="Ages">Modalités!$C$42:$C$49</definedName>
    <definedName name="_xlnm.Database">Modalités!$C$41:$E$49</definedName>
    <definedName name="DI">Modalités!$I$42:$I$44</definedName>
    <definedName name="Nbre_mois">Modalités!$K$42:$K$54</definedName>
    <definedName name="Niveau">[1]TabFS!$B$6:$B$12</definedName>
    <definedName name="Nmois">[1]TabFS!$T$6:$T$14</definedName>
    <definedName name="Réduction">[1]TabFS!$P$6:$P$9</definedName>
    <definedName name="Réductions_fratrie">Modalités!$G$42:$G$45</definedName>
  </definedNames>
  <calcPr calcId="125725"/>
</workbook>
</file>

<file path=xl/calcChain.xml><?xml version="1.0" encoding="utf-8"?>
<calcChain xmlns="http://schemas.openxmlformats.org/spreadsheetml/2006/main">
  <c r="A1" i="3"/>
  <c r="J15"/>
  <c r="N15" s="1"/>
  <c r="R15"/>
  <c r="J17"/>
  <c r="N17" s="1"/>
  <c r="R17"/>
  <c r="J19"/>
  <c r="N19" s="1"/>
  <c r="R19"/>
  <c r="J21"/>
  <c r="N21" s="1"/>
  <c r="R21"/>
  <c r="I21"/>
  <c r="I19"/>
  <c r="I17"/>
  <c r="I15"/>
  <c r="T21" l="1"/>
  <c r="T19"/>
  <c r="T15"/>
  <c r="T17"/>
  <c r="T24" l="1"/>
</calcChain>
</file>

<file path=xl/sharedStrings.xml><?xml version="1.0" encoding="utf-8"?>
<sst xmlns="http://schemas.openxmlformats.org/spreadsheetml/2006/main" count="57" uniqueCount="41">
  <si>
    <t>Ages</t>
  </si>
  <si>
    <t>16, 17</t>
  </si>
  <si>
    <t>12, 13, 14</t>
  </si>
  <si>
    <t>Montant
Mensuel
des Frais</t>
  </si>
  <si>
    <t>Montant
Annuel
des Frais</t>
  </si>
  <si>
    <t>Droits
d'Inscription
Annuels</t>
  </si>
  <si>
    <t>Si règlement toute l'année :</t>
  </si>
  <si>
    <t>Si fratrie :</t>
  </si>
  <si>
    <t>2ème enfant</t>
  </si>
  <si>
    <t>3ème enfant</t>
  </si>
  <si>
    <t>4ème enfant</t>
  </si>
  <si>
    <t>Taux de réductions</t>
  </si>
  <si>
    <t>Données :</t>
  </si>
  <si>
    <t>Nbre
mois</t>
  </si>
  <si>
    <t>DI</t>
  </si>
  <si>
    <t>Réductions
fratrie</t>
  </si>
  <si>
    <t>Base_de_données</t>
  </si>
  <si>
    <t>Fait référence à</t>
  </si>
  <si>
    <t>Nom dans le classeur</t>
  </si>
  <si>
    <t>Insertion\Nom\Définir :</t>
  </si>
  <si>
    <t>Réductions_fratrie</t>
  </si>
  <si>
    <t>=Modalités!$G$42:$G$45</t>
  </si>
  <si>
    <t>=Modalités!$I$42:$I$44</t>
  </si>
  <si>
    <t>Nbre_mois</t>
  </si>
  <si>
    <t>1er enfant</t>
  </si>
  <si>
    <t>Rédu
ction</t>
  </si>
  <si>
    <t>12 ans</t>
  </si>
  <si>
    <t>13 ans</t>
  </si>
  <si>
    <t>14 ans</t>
  </si>
  <si>
    <t>15 ans</t>
  </si>
  <si>
    <t>16 ans</t>
  </si>
  <si>
    <t>17 ans</t>
  </si>
  <si>
    <t>18 ans</t>
  </si>
  <si>
    <t>Montant
Mensuel
des Frais
à régler</t>
  </si>
  <si>
    <t>Rédu
ction
annuelle</t>
  </si>
  <si>
    <t>Montant
Total
à régler</t>
  </si>
  <si>
    <t>Montant total à régler …………………………………………………………………………………………………………………..</t>
  </si>
  <si>
    <t>=Modalités!$C$42:$C$49</t>
  </si>
  <si>
    <t>=Modalités!$C$41:$E$49</t>
  </si>
  <si>
    <t>=Modalités!$K$42:$K$54</t>
  </si>
  <si>
    <t>Ne rien saisir en A1</t>
  </si>
</sst>
</file>

<file path=xl/styles.xml><?xml version="1.0" encoding="utf-8"?>
<styleSheet xmlns="http://schemas.openxmlformats.org/spreadsheetml/2006/main">
  <fonts count="27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2"/>
      <name val="Arial"/>
      <family val="2"/>
    </font>
    <font>
      <i/>
      <sz val="10"/>
      <color indexed="12"/>
      <name val="Arial"/>
      <family val="2"/>
    </font>
    <font>
      <b/>
      <sz val="12"/>
      <color indexed="12"/>
      <name val="Arial"/>
      <family val="2"/>
    </font>
    <font>
      <sz val="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1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indexed="64"/>
      </left>
      <right style="thin">
        <color indexed="64"/>
      </right>
      <top/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/>
      <bottom/>
      <diagonal/>
    </border>
    <border>
      <left style="thin">
        <color indexed="12"/>
      </left>
      <right/>
      <top/>
      <bottom/>
      <diagonal/>
    </border>
    <border>
      <left/>
      <right style="thin">
        <color indexed="12"/>
      </right>
      <top/>
      <bottom/>
      <diagonal/>
    </border>
    <border>
      <left style="thin">
        <color indexed="12"/>
      </left>
      <right style="thin">
        <color indexed="12"/>
      </right>
      <top/>
      <bottom style="medium">
        <color indexed="12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0" borderId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47">
    <xf numFmtId="0" fontId="0" fillId="0" borderId="0" xfId="0"/>
    <xf numFmtId="0" fontId="21" fillId="0" borderId="0" xfId="0" applyFont="1" applyAlignment="1">
      <alignment vertical="center"/>
    </xf>
    <xf numFmtId="0" fontId="0" fillId="0" borderId="0" xfId="0" applyAlignment="1">
      <alignment vertical="center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4" fontId="22" fillId="0" borderId="11" xfId="0" applyNumberFormat="1" applyFont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4" fontId="22" fillId="0" borderId="12" xfId="0" applyNumberFormat="1" applyFont="1" applyBorder="1" applyAlignment="1">
      <alignment vertical="center"/>
    </xf>
    <xf numFmtId="0" fontId="21" fillId="0" borderId="13" xfId="0" applyFont="1" applyBorder="1" applyAlignment="1">
      <alignment horizontal="centerContinuous" vertical="center" wrapText="1"/>
    </xf>
    <xf numFmtId="0" fontId="21" fillId="0" borderId="14" xfId="0" applyFont="1" applyBorder="1" applyAlignment="1">
      <alignment horizontal="centerContinuous" vertical="center" wrapText="1"/>
    </xf>
    <xf numFmtId="0" fontId="21" fillId="0" borderId="15" xfId="0" applyFont="1" applyBorder="1" applyAlignment="1">
      <alignment horizontal="centerContinuous" vertical="center" wrapText="1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9" fontId="23" fillId="0" borderId="11" xfId="0" applyNumberFormat="1" applyFont="1" applyBorder="1" applyAlignment="1">
      <alignment vertical="center"/>
    </xf>
    <xf numFmtId="9" fontId="23" fillId="0" borderId="12" xfId="0" applyNumberFormat="1" applyFont="1" applyBorder="1" applyAlignment="1">
      <alignment vertical="center"/>
    </xf>
    <xf numFmtId="9" fontId="0" fillId="0" borderId="12" xfId="0" applyNumberFormat="1" applyBorder="1" applyAlignment="1">
      <alignment vertical="center"/>
    </xf>
    <xf numFmtId="3" fontId="1" fillId="0" borderId="12" xfId="0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 wrapText="1"/>
    </xf>
    <xf numFmtId="9" fontId="0" fillId="0" borderId="11" xfId="0" applyNumberFormat="1" applyBorder="1" applyAlignment="1">
      <alignment vertical="center"/>
    </xf>
    <xf numFmtId="0" fontId="0" fillId="0" borderId="0" xfId="0" quotePrefix="1" applyAlignment="1">
      <alignment vertical="center"/>
    </xf>
    <xf numFmtId="0" fontId="24" fillId="0" borderId="0" xfId="0" applyFont="1" applyAlignment="1">
      <alignment vertical="center"/>
    </xf>
    <xf numFmtId="0" fontId="1" fillId="0" borderId="23" xfId="0" applyFont="1" applyBorder="1" applyAlignment="1">
      <alignment horizontal="center" vertical="center"/>
    </xf>
    <xf numFmtId="4" fontId="22" fillId="24" borderId="23" xfId="0" applyNumberFormat="1" applyFont="1" applyFill="1" applyBorder="1" applyAlignment="1">
      <alignment vertical="center"/>
    </xf>
    <xf numFmtId="4" fontId="1" fillId="0" borderId="23" xfId="0" applyNumberFormat="1" applyFont="1" applyBorder="1" applyAlignment="1">
      <alignment vertical="center"/>
    </xf>
    <xf numFmtId="9" fontId="0" fillId="24" borderId="23" xfId="0" applyNumberFormat="1" applyFill="1" applyBorder="1" applyAlignment="1">
      <alignment vertical="center"/>
    </xf>
    <xf numFmtId="4" fontId="10" fillId="0" borderId="23" xfId="0" applyNumberFormat="1" applyFont="1" applyBorder="1" applyAlignment="1">
      <alignment vertical="center"/>
    </xf>
    <xf numFmtId="3" fontId="1" fillId="24" borderId="23" xfId="0" applyNumberFormat="1" applyFont="1" applyFill="1" applyBorder="1" applyAlignment="1">
      <alignment horizontal="center" vertical="center"/>
    </xf>
    <xf numFmtId="9" fontId="0" fillId="0" borderId="23" xfId="0" applyNumberFormat="1" applyFill="1" applyBorder="1" applyAlignment="1">
      <alignment vertical="center"/>
    </xf>
    <xf numFmtId="4" fontId="22" fillId="0" borderId="23" xfId="0" applyNumberFormat="1" applyFont="1" applyBorder="1" applyAlignment="1">
      <alignment vertical="center"/>
    </xf>
    <xf numFmtId="0" fontId="1" fillId="24" borderId="23" xfId="0" applyFont="1" applyFill="1" applyBorder="1" applyAlignment="1">
      <alignment horizontal="center" vertical="center"/>
    </xf>
    <xf numFmtId="4" fontId="25" fillId="0" borderId="24" xfId="0" applyNumberFormat="1" applyFont="1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25" borderId="0" xfId="0" applyFill="1" applyAlignment="1">
      <alignment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0" xfId="0" applyBorder="1" applyAlignment="1">
      <alignment vertical="center"/>
    </xf>
    <xf numFmtId="10" fontId="26" fillId="26" borderId="0" xfId="0" applyNumberFormat="1" applyFont="1" applyFill="1" applyAlignment="1">
      <alignment vertical="center"/>
    </xf>
    <xf numFmtId="0" fontId="1" fillId="0" borderId="0" xfId="0" applyFont="1" applyAlignment="1">
      <alignment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1">
    <dxf>
      <fill>
        <patternFill>
          <bgColor indexed="47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5</xdr:col>
      <xdr:colOff>695325</xdr:colOff>
      <xdr:row>9</xdr:row>
      <xdr:rowOff>9525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524000" y="533400"/>
          <a:ext cx="3038475" cy="9334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prstDash val="dashDot"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Un centre sportif de la Commune demande une contribution aux adhérents selon les conditions suivantes :</a:t>
          </a:r>
        </a:p>
      </xdr:txBody>
    </xdr:sp>
    <xdr:clientData/>
  </xdr:twoCellAnchor>
  <xdr:twoCellAnchor>
    <xdr:from>
      <xdr:col>2</xdr:col>
      <xdr:colOff>0</xdr:colOff>
      <xdr:row>18</xdr:row>
      <xdr:rowOff>47625</xdr:rowOff>
    </xdr:from>
    <xdr:to>
      <xdr:col>5</xdr:col>
      <xdr:colOff>695325</xdr:colOff>
      <xdr:row>25</xdr:row>
      <xdr:rowOff>66675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524000" y="4067175"/>
          <a:ext cx="3038475" cy="115252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prstDash val="dashDot"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Des réductions sont accordées aux parents 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- si ils règlent toute l'année en une seule fois;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- si ils inscrivent plusieurs enfants (fratrie);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selon le tableau suivants :</a:t>
          </a:r>
        </a:p>
      </xdr:txBody>
    </xdr:sp>
    <xdr:clientData/>
  </xdr:twoCellAnchor>
  <xdr:twoCellAnchor>
    <xdr:from>
      <xdr:col>2</xdr:col>
      <xdr:colOff>0</xdr:colOff>
      <xdr:row>34</xdr:row>
      <xdr:rowOff>47625</xdr:rowOff>
    </xdr:from>
    <xdr:to>
      <xdr:col>5</xdr:col>
      <xdr:colOff>695325</xdr:colOff>
      <xdr:row>37</xdr:row>
      <xdr:rowOff>114300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524000" y="7762875"/>
          <a:ext cx="3038475" cy="5524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prstDash val="dashDot"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On réalise les tables suivantes :</a:t>
          </a:r>
        </a:p>
      </xdr:txBody>
    </xdr:sp>
    <xdr:clientData/>
  </xdr:twoCellAnchor>
  <xdr:twoCellAnchor>
    <xdr:from>
      <xdr:col>2</xdr:col>
      <xdr:colOff>0</xdr:colOff>
      <xdr:row>67</xdr:row>
      <xdr:rowOff>66675</xdr:rowOff>
    </xdr:from>
    <xdr:to>
      <xdr:col>5</xdr:col>
      <xdr:colOff>695325</xdr:colOff>
      <xdr:row>73</xdr:row>
      <xdr:rowOff>85725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524000" y="13458825"/>
          <a:ext cx="3038475" cy="9906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prstDash val="dashDot"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On peut ensuite protéger cette feuille (Modalités) par un mot de passe 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Outils\Protection\Protéger la feuille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4</xdr:col>
      <xdr:colOff>752475</xdr:colOff>
      <xdr:row>8</xdr:row>
      <xdr:rowOff>19050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762000" y="323850"/>
          <a:ext cx="2362200" cy="9906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prstDash val="dashDot"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On peut ensuite protéger cette feuille (Modalités) par un mot de passe 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Outils\Protection\Protéger la feuille</a:t>
          </a:r>
        </a:p>
      </xdr:txBody>
    </xdr:sp>
    <xdr:clientData/>
  </xdr:twoCellAnchor>
  <xdr:twoCellAnchor>
    <xdr:from>
      <xdr:col>1</xdr:col>
      <xdr:colOff>0</xdr:colOff>
      <xdr:row>28</xdr:row>
      <xdr:rowOff>0</xdr:rowOff>
    </xdr:from>
    <xdr:to>
      <xdr:col>4</xdr:col>
      <xdr:colOff>752475</xdr:colOff>
      <xdr:row>37</xdr:row>
      <xdr:rowOff>57150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762000" y="5267325"/>
          <a:ext cx="2362200" cy="151447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prstDash val="dashDot"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On sélectionne les valeurs pour 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- Ages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- Droits d'Inscription Annuels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- Réduction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  - Nbre mois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dans les listes proposées ...</a:t>
          </a:r>
        </a:p>
      </xdr:txBody>
    </xdr:sp>
    <xdr:clientData/>
  </xdr:twoCellAnchor>
  <xdr:twoCellAnchor>
    <xdr:from>
      <xdr:col>2</xdr:col>
      <xdr:colOff>85725</xdr:colOff>
      <xdr:row>14</xdr:row>
      <xdr:rowOff>114300</xdr:rowOff>
    </xdr:from>
    <xdr:to>
      <xdr:col>4</xdr:col>
      <xdr:colOff>409575</xdr:colOff>
      <xdr:row>28</xdr:row>
      <xdr:rowOff>66675</xdr:rowOff>
    </xdr:to>
    <xdr:sp macro="" textlink="">
      <xdr:nvSpPr>
        <xdr:cNvPr id="2054" name="Line 6"/>
        <xdr:cNvSpPr>
          <a:spLocks noChangeShapeType="1"/>
        </xdr:cNvSpPr>
      </xdr:nvSpPr>
      <xdr:spPr bwMode="auto">
        <a:xfrm flipV="1">
          <a:off x="1609725" y="2867025"/>
          <a:ext cx="1171575" cy="2466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95250</xdr:colOff>
      <xdr:row>14</xdr:row>
      <xdr:rowOff>85725</xdr:rowOff>
    </xdr:from>
    <xdr:to>
      <xdr:col>6</xdr:col>
      <xdr:colOff>314325</xdr:colOff>
      <xdr:row>28</xdr:row>
      <xdr:rowOff>85725</xdr:rowOff>
    </xdr:to>
    <xdr:sp macro="" textlink="">
      <xdr:nvSpPr>
        <xdr:cNvPr id="2055" name="Line 7"/>
        <xdr:cNvSpPr>
          <a:spLocks noChangeShapeType="1"/>
        </xdr:cNvSpPr>
      </xdr:nvSpPr>
      <xdr:spPr bwMode="auto">
        <a:xfrm flipV="1">
          <a:off x="1619250" y="2838450"/>
          <a:ext cx="1914525" cy="2514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85725</xdr:colOff>
      <xdr:row>14</xdr:row>
      <xdr:rowOff>104775</xdr:rowOff>
    </xdr:from>
    <xdr:to>
      <xdr:col>11</xdr:col>
      <xdr:colOff>161925</xdr:colOff>
      <xdr:row>28</xdr:row>
      <xdr:rowOff>95250</xdr:rowOff>
    </xdr:to>
    <xdr:sp macro="" textlink="">
      <xdr:nvSpPr>
        <xdr:cNvPr id="2056" name="Line 8"/>
        <xdr:cNvSpPr>
          <a:spLocks noChangeShapeType="1"/>
        </xdr:cNvSpPr>
      </xdr:nvSpPr>
      <xdr:spPr bwMode="auto">
        <a:xfrm flipV="1">
          <a:off x="1609725" y="2857500"/>
          <a:ext cx="4295775" cy="2505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114300</xdr:colOff>
      <xdr:row>14</xdr:row>
      <xdr:rowOff>104775</xdr:rowOff>
    </xdr:from>
    <xdr:to>
      <xdr:col>15</xdr:col>
      <xdr:colOff>209550</xdr:colOff>
      <xdr:row>28</xdr:row>
      <xdr:rowOff>38100</xdr:rowOff>
    </xdr:to>
    <xdr:sp macro="" textlink="">
      <xdr:nvSpPr>
        <xdr:cNvPr id="2057" name="Line 9"/>
        <xdr:cNvSpPr>
          <a:spLocks noChangeShapeType="1"/>
        </xdr:cNvSpPr>
      </xdr:nvSpPr>
      <xdr:spPr bwMode="auto">
        <a:xfrm flipV="1">
          <a:off x="1638300" y="2857500"/>
          <a:ext cx="6010275" cy="2447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148167</xdr:colOff>
      <xdr:row>0</xdr:row>
      <xdr:rowOff>74083</xdr:rowOff>
    </xdr:from>
    <xdr:to>
      <xdr:col>1</xdr:col>
      <xdr:colOff>656167</xdr:colOff>
      <xdr:row>0</xdr:row>
      <xdr:rowOff>75671</xdr:rowOff>
    </xdr:to>
    <xdr:cxnSp macro="">
      <xdr:nvCxnSpPr>
        <xdr:cNvPr id="10" name="Connecteur droit avec flèche 9"/>
        <xdr:cNvCxnSpPr/>
      </xdr:nvCxnSpPr>
      <xdr:spPr>
        <a:xfrm>
          <a:off x="910167" y="74083"/>
          <a:ext cx="508000" cy="1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l_Jabr/El&#232;ves/Enc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c1"/>
      <sheetName val="Calc2"/>
      <sheetName val="TabFS"/>
    </sheetNames>
    <sheetDataSet>
      <sheetData sheetId="0"/>
      <sheetData sheetId="1"/>
      <sheetData sheetId="2">
        <row r="6">
          <cell r="P6">
            <v>0</v>
          </cell>
          <cell r="T6">
            <v>0</v>
          </cell>
        </row>
        <row r="7">
          <cell r="B7">
            <v>6</v>
          </cell>
          <cell r="P7">
            <v>0.1</v>
          </cell>
          <cell r="T7">
            <v>1</v>
          </cell>
        </row>
        <row r="8">
          <cell r="B8">
            <v>5</v>
          </cell>
          <cell r="P8">
            <v>0.15</v>
          </cell>
          <cell r="T8">
            <v>2</v>
          </cell>
        </row>
        <row r="9">
          <cell r="B9">
            <v>4</v>
          </cell>
          <cell r="P9">
            <v>0.2</v>
          </cell>
          <cell r="T9">
            <v>3</v>
          </cell>
        </row>
        <row r="10">
          <cell r="B10">
            <v>3</v>
          </cell>
          <cell r="T10">
            <v>4</v>
          </cell>
        </row>
        <row r="11">
          <cell r="B11">
            <v>2</v>
          </cell>
          <cell r="T11">
            <v>5</v>
          </cell>
        </row>
        <row r="12">
          <cell r="B12">
            <v>1</v>
          </cell>
          <cell r="T12">
            <v>6</v>
          </cell>
        </row>
        <row r="13">
          <cell r="T13">
            <v>7</v>
          </cell>
        </row>
        <row r="14">
          <cell r="T14">
            <v>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0">
    <pageSetUpPr fitToPage="1"/>
  </sheetPr>
  <dimension ref="C2:K65"/>
  <sheetViews>
    <sheetView tabSelected="1" workbookViewId="0">
      <selection activeCell="C16" sqref="C16"/>
    </sheetView>
  </sheetViews>
  <sheetFormatPr baseColWidth="10" defaultRowHeight="12.75"/>
  <cols>
    <col min="1" max="3" width="11.42578125" style="2"/>
    <col min="4" max="6" width="11.85546875" style="2" customWidth="1"/>
    <col min="7" max="7" width="11.42578125" style="2"/>
    <col min="8" max="8" width="3.7109375" style="2" customWidth="1"/>
    <col min="9" max="9" width="12.28515625" style="2" customWidth="1"/>
    <col min="10" max="10" width="3.7109375" style="2" customWidth="1"/>
    <col min="11" max="16384" width="11.42578125" style="2"/>
  </cols>
  <sheetData>
    <row r="2" spans="3:6">
      <c r="C2" s="1" t="s">
        <v>12</v>
      </c>
    </row>
    <row r="12" spans="3:6" ht="51.75" customHeight="1" thickBot="1">
      <c r="C12" s="3" t="s">
        <v>0</v>
      </c>
      <c r="D12" s="3" t="s">
        <v>5</v>
      </c>
      <c r="E12" s="3" t="s">
        <v>4</v>
      </c>
      <c r="F12" s="3" t="s">
        <v>3</v>
      </c>
    </row>
    <row r="13" spans="3:6" ht="24.95" customHeight="1">
      <c r="C13" s="4" t="s">
        <v>2</v>
      </c>
      <c r="D13" s="5">
        <v>12</v>
      </c>
      <c r="E13" s="5">
        <v>264</v>
      </c>
      <c r="F13" s="5">
        <v>22</v>
      </c>
    </row>
    <row r="14" spans="3:6" ht="24.95" customHeight="1">
      <c r="C14" s="6">
        <v>15</v>
      </c>
      <c r="D14" s="7">
        <v>12</v>
      </c>
      <c r="E14" s="7">
        <v>300</v>
      </c>
      <c r="F14" s="7">
        <v>25</v>
      </c>
    </row>
    <row r="15" spans="3:6" ht="24.95" customHeight="1">
      <c r="C15" s="6" t="s">
        <v>1</v>
      </c>
      <c r="D15" s="7">
        <v>12</v>
      </c>
      <c r="E15" s="7">
        <v>360</v>
      </c>
      <c r="F15" s="7">
        <v>30</v>
      </c>
    </row>
    <row r="16" spans="3:6" ht="24.95" customHeight="1">
      <c r="C16" s="6">
        <v>18</v>
      </c>
      <c r="D16" s="7">
        <v>12</v>
      </c>
      <c r="E16" s="7">
        <v>420</v>
      </c>
      <c r="F16" s="7">
        <v>35</v>
      </c>
    </row>
    <row r="28" spans="3:6" ht="51.75" customHeight="1" thickBot="1">
      <c r="C28" s="8" t="s">
        <v>11</v>
      </c>
      <c r="D28" s="9"/>
      <c r="E28" s="9"/>
      <c r="F28" s="10"/>
    </row>
    <row r="29" spans="3:6" ht="24.95" customHeight="1">
      <c r="C29" s="11" t="s">
        <v>6</v>
      </c>
      <c r="D29" s="12"/>
      <c r="E29" s="13"/>
      <c r="F29" s="17">
        <v>0.05</v>
      </c>
    </row>
    <row r="30" spans="3:6" ht="24.95" customHeight="1">
      <c r="C30" s="14" t="s">
        <v>7</v>
      </c>
      <c r="D30" s="15" t="s">
        <v>8</v>
      </c>
      <c r="E30" s="16"/>
      <c r="F30" s="18">
        <v>0.1</v>
      </c>
    </row>
    <row r="31" spans="3:6" ht="24.95" customHeight="1">
      <c r="C31" s="14"/>
      <c r="D31" s="15" t="s">
        <v>9</v>
      </c>
      <c r="E31" s="16"/>
      <c r="F31" s="18">
        <v>0.15</v>
      </c>
    </row>
    <row r="32" spans="3:6" ht="24.95" customHeight="1">
      <c r="C32" s="14"/>
      <c r="D32" s="15" t="s">
        <v>10</v>
      </c>
      <c r="E32" s="16"/>
      <c r="F32" s="18">
        <v>0.2</v>
      </c>
    </row>
    <row r="41" spans="3:11" ht="39" thickBot="1">
      <c r="C41" s="3" t="s">
        <v>0</v>
      </c>
      <c r="D41" s="3" t="s">
        <v>4</v>
      </c>
      <c r="E41" s="3" t="s">
        <v>3</v>
      </c>
      <c r="G41" s="21" t="s">
        <v>15</v>
      </c>
      <c r="I41" s="3" t="s">
        <v>5</v>
      </c>
      <c r="K41" s="21" t="s">
        <v>13</v>
      </c>
    </row>
    <row r="42" spans="3:11">
      <c r="C42" s="4"/>
      <c r="D42" s="5"/>
      <c r="E42" s="5"/>
      <c r="G42" s="22">
        <v>0</v>
      </c>
      <c r="I42" s="5"/>
      <c r="K42" s="20">
        <v>0</v>
      </c>
    </row>
    <row r="43" spans="3:11">
      <c r="C43" s="6" t="s">
        <v>26</v>
      </c>
      <c r="D43" s="7">
        <v>264</v>
      </c>
      <c r="E43" s="7">
        <v>22</v>
      </c>
      <c r="G43" s="19">
        <v>0.1</v>
      </c>
      <c r="I43" s="7">
        <v>0</v>
      </c>
      <c r="K43" s="20">
        <v>1</v>
      </c>
    </row>
    <row r="44" spans="3:11">
      <c r="C44" s="6" t="s">
        <v>27</v>
      </c>
      <c r="D44" s="7">
        <v>264</v>
      </c>
      <c r="E44" s="7">
        <v>22</v>
      </c>
      <c r="G44" s="19">
        <v>0.15</v>
      </c>
      <c r="I44" s="7">
        <v>12</v>
      </c>
      <c r="K44" s="20">
        <v>2</v>
      </c>
    </row>
    <row r="45" spans="3:11">
      <c r="C45" s="6" t="s">
        <v>28</v>
      </c>
      <c r="D45" s="7">
        <v>264</v>
      </c>
      <c r="E45" s="7">
        <v>22</v>
      </c>
      <c r="G45" s="19">
        <v>0.2</v>
      </c>
      <c r="K45" s="20">
        <v>3</v>
      </c>
    </row>
    <row r="46" spans="3:11">
      <c r="C46" s="6" t="s">
        <v>29</v>
      </c>
      <c r="D46" s="7">
        <v>300</v>
      </c>
      <c r="E46" s="7">
        <v>25</v>
      </c>
      <c r="K46" s="20">
        <v>4</v>
      </c>
    </row>
    <row r="47" spans="3:11">
      <c r="C47" s="6" t="s">
        <v>30</v>
      </c>
      <c r="D47" s="7">
        <v>360</v>
      </c>
      <c r="E47" s="7">
        <v>30</v>
      </c>
      <c r="K47" s="20">
        <v>5</v>
      </c>
    </row>
    <row r="48" spans="3:11">
      <c r="C48" s="6" t="s">
        <v>31</v>
      </c>
      <c r="D48" s="7">
        <v>360</v>
      </c>
      <c r="E48" s="7">
        <v>30</v>
      </c>
      <c r="K48" s="20">
        <v>6</v>
      </c>
    </row>
    <row r="49" spans="3:11">
      <c r="C49" s="6" t="s">
        <v>32</v>
      </c>
      <c r="D49" s="7">
        <v>420</v>
      </c>
      <c r="E49" s="7">
        <v>35</v>
      </c>
      <c r="K49" s="20">
        <v>7</v>
      </c>
    </row>
    <row r="50" spans="3:11">
      <c r="K50" s="20">
        <v>8</v>
      </c>
    </row>
    <row r="51" spans="3:11">
      <c r="K51" s="20">
        <v>9</v>
      </c>
    </row>
    <row r="52" spans="3:11">
      <c r="K52" s="20">
        <v>10</v>
      </c>
    </row>
    <row r="53" spans="3:11">
      <c r="C53" s="1" t="s">
        <v>19</v>
      </c>
      <c r="K53" s="20">
        <v>11</v>
      </c>
    </row>
    <row r="54" spans="3:11">
      <c r="F54" s="24"/>
      <c r="H54" s="24"/>
      <c r="K54" s="20">
        <v>12</v>
      </c>
    </row>
    <row r="55" spans="3:11">
      <c r="D55" s="24" t="s">
        <v>18</v>
      </c>
      <c r="E55" s="24"/>
      <c r="G55" s="24" t="s">
        <v>17</v>
      </c>
    </row>
    <row r="57" spans="3:11">
      <c r="D57" s="2" t="s">
        <v>16</v>
      </c>
      <c r="G57" s="23" t="s">
        <v>38</v>
      </c>
    </row>
    <row r="59" spans="3:11">
      <c r="D59" s="2" t="s">
        <v>0</v>
      </c>
      <c r="G59" s="23" t="s">
        <v>37</v>
      </c>
    </row>
    <row r="61" spans="3:11">
      <c r="D61" s="2" t="s">
        <v>20</v>
      </c>
      <c r="G61" s="23" t="s">
        <v>21</v>
      </c>
    </row>
    <row r="63" spans="3:11">
      <c r="D63" s="2" t="s">
        <v>14</v>
      </c>
      <c r="G63" s="23" t="s">
        <v>22</v>
      </c>
    </row>
    <row r="65" spans="4:7">
      <c r="D65" s="2" t="s">
        <v>23</v>
      </c>
      <c r="G65" s="23" t="s">
        <v>39</v>
      </c>
    </row>
  </sheetData>
  <phoneticPr fontId="20" type="noConversion"/>
  <printOptions horizontalCentered="1" verticalCentered="1"/>
  <pageMargins left="0" right="0" top="0" bottom="0" header="0" footer="0"/>
  <pageSetup paperSize="9" scale="7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T24"/>
  <sheetViews>
    <sheetView showGridLines="0" zoomScale="90" workbookViewId="0">
      <selection activeCell="G8" sqref="G8"/>
    </sheetView>
  </sheetViews>
  <sheetFormatPr baseColWidth="10" defaultRowHeight="12.75"/>
  <cols>
    <col min="1" max="3" width="11.42578125" style="2"/>
    <col min="4" max="4" width="1.28515625" style="2" customWidth="1"/>
    <col min="5" max="5" width="11.42578125" style="2"/>
    <col min="6" max="6" width="1.28515625" style="2" customWidth="1"/>
    <col min="7" max="7" width="12.42578125" style="2" customWidth="1"/>
    <col min="8" max="8" width="1.28515625" style="2" customWidth="1"/>
    <col min="9" max="10" width="11.42578125" style="2"/>
    <col min="11" max="11" width="1.28515625" style="2" customWidth="1"/>
    <col min="12" max="12" width="11.42578125" style="2"/>
    <col min="13" max="13" width="1.28515625" style="2" customWidth="1"/>
    <col min="14" max="14" width="11.42578125" style="2"/>
    <col min="15" max="15" width="1.28515625" style="2" customWidth="1"/>
    <col min="16" max="16" width="11.42578125" style="2"/>
    <col min="17" max="17" width="1.28515625" style="2" customWidth="1"/>
    <col min="18" max="18" width="11.42578125" style="2"/>
    <col min="19" max="19" width="1.28515625" style="2" customWidth="1"/>
    <col min="20" max="20" width="11.42578125" style="2"/>
    <col min="21" max="21" width="1.28515625" style="2" customWidth="1"/>
    <col min="22" max="16384" width="11.42578125" style="2"/>
  </cols>
  <sheetData>
    <row r="1" spans="1:20">
      <c r="A1" s="45" t="str">
        <f>E15&amp;E17&amp;E19&amp;E21&amp;G15&amp;G17&amp;G19&amp;G21&amp;L15&amp;L17&amp;L19&amp;L21&amp;P15&amp;P17&amp;P19&amp;P21</f>
        <v>14 ans16 ans16 ans</v>
      </c>
      <c r="C1" s="46" t="s">
        <v>40</v>
      </c>
    </row>
    <row r="11" spans="1:20" ht="51">
      <c r="E11" s="3" t="s">
        <v>0</v>
      </c>
      <c r="G11" s="3" t="s">
        <v>5</v>
      </c>
      <c r="I11" s="3" t="s">
        <v>4</v>
      </c>
      <c r="J11" s="3" t="s">
        <v>3</v>
      </c>
      <c r="L11" s="3" t="s">
        <v>25</v>
      </c>
      <c r="N11" s="3" t="s">
        <v>33</v>
      </c>
      <c r="P11" s="3" t="s">
        <v>13</v>
      </c>
      <c r="R11" s="3" t="s">
        <v>34</v>
      </c>
      <c r="T11" s="3" t="s">
        <v>35</v>
      </c>
    </row>
    <row r="12" spans="1:20">
      <c r="E12" s="35"/>
      <c r="G12" s="35"/>
      <c r="I12" s="35"/>
      <c r="J12" s="35"/>
      <c r="L12" s="35"/>
      <c r="N12" s="35"/>
      <c r="P12" s="35"/>
      <c r="R12" s="35"/>
      <c r="T12" s="35"/>
    </row>
    <row r="13" spans="1:20" s="44" customFormat="1">
      <c r="E13" s="36"/>
      <c r="G13" s="36"/>
      <c r="I13" s="37"/>
      <c r="J13" s="38"/>
      <c r="L13" s="36"/>
      <c r="N13" s="36"/>
      <c r="P13" s="36"/>
      <c r="R13" s="36"/>
      <c r="T13" s="36"/>
    </row>
    <row r="14" spans="1:20" s="44" customFormat="1">
      <c r="E14" s="40"/>
      <c r="G14" s="40"/>
      <c r="I14" s="41"/>
      <c r="J14" s="42"/>
      <c r="L14" s="40"/>
      <c r="N14" s="40"/>
      <c r="P14" s="40"/>
      <c r="R14" s="40"/>
      <c r="T14" s="40"/>
    </row>
    <row r="15" spans="1:20" ht="16.5" customHeight="1">
      <c r="B15" s="39" t="s">
        <v>24</v>
      </c>
      <c r="C15" s="39"/>
      <c r="E15" s="33" t="s">
        <v>28</v>
      </c>
      <c r="G15" s="26"/>
      <c r="I15" s="25">
        <f>IF(E15="","",(VLOOKUP(E15,_xlnm.Database,2,FALSE)))</f>
        <v>264</v>
      </c>
      <c r="J15" s="27">
        <f>IF(E15="","",(VLOOKUP(E15,_xlnm.Database,3,FALSE)))</f>
        <v>22</v>
      </c>
      <c r="L15" s="28"/>
      <c r="N15" s="29">
        <f>IF(J15="",0,(J15*(1-L15)))</f>
        <v>22</v>
      </c>
      <c r="P15" s="30"/>
      <c r="R15" s="31">
        <f>IF(P15=12,0.05,0)</f>
        <v>0</v>
      </c>
      <c r="T15" s="32">
        <f>IF(G15="",(P15*N15)*(1-R15),G15+(P15*N15)*(1-R15))</f>
        <v>0</v>
      </c>
    </row>
    <row r="16" spans="1:20">
      <c r="E16" s="40"/>
      <c r="G16" s="40"/>
      <c r="I16" s="41"/>
      <c r="J16" s="42"/>
      <c r="L16" s="40"/>
      <c r="N16" s="40"/>
      <c r="P16" s="40"/>
      <c r="R16" s="40"/>
      <c r="T16" s="40"/>
    </row>
    <row r="17" spans="2:20" ht="16.5" customHeight="1">
      <c r="B17" s="39" t="s">
        <v>8</v>
      </c>
      <c r="C17" s="39"/>
      <c r="E17" s="33" t="s">
        <v>30</v>
      </c>
      <c r="G17" s="26"/>
      <c r="I17" s="25">
        <f>IF(E17="","",(VLOOKUP(E17,_xlnm.Database,2,FALSE)))</f>
        <v>360</v>
      </c>
      <c r="J17" s="27">
        <f>IF(E17="","",(VLOOKUP(E17,_xlnm.Database,3,FALSE)))</f>
        <v>30</v>
      </c>
      <c r="L17" s="28"/>
      <c r="N17" s="29">
        <f>IF(J17="",0,(J17*(1-L17)))</f>
        <v>30</v>
      </c>
      <c r="P17" s="30"/>
      <c r="R17" s="31">
        <f>IF(P17=12,0.05,0)</f>
        <v>0</v>
      </c>
      <c r="T17" s="32">
        <f>IF(G17="",(P17*N17)*(1-R17),G17+(P17*N17)*(1-R17))</f>
        <v>0</v>
      </c>
    </row>
    <row r="18" spans="2:20">
      <c r="E18" s="40"/>
      <c r="G18" s="40"/>
      <c r="I18" s="41"/>
      <c r="J18" s="42"/>
      <c r="L18" s="40"/>
      <c r="N18" s="40"/>
      <c r="P18" s="40"/>
      <c r="R18" s="40"/>
      <c r="T18" s="40"/>
    </row>
    <row r="19" spans="2:20" ht="16.5" customHeight="1">
      <c r="B19" s="39" t="s">
        <v>9</v>
      </c>
      <c r="C19" s="39"/>
      <c r="E19" s="33" t="s">
        <v>30</v>
      </c>
      <c r="G19" s="26"/>
      <c r="I19" s="25">
        <f>IF(E19="","",(VLOOKUP(E19,_xlnm.Database,2,FALSE)))</f>
        <v>360</v>
      </c>
      <c r="J19" s="27">
        <f>IF(E19="","",(VLOOKUP(E19,_xlnm.Database,3,FALSE)))</f>
        <v>30</v>
      </c>
      <c r="L19" s="28"/>
      <c r="N19" s="29">
        <f>IF(J19="",0,(J19*(1-L19)))</f>
        <v>30</v>
      </c>
      <c r="P19" s="30"/>
      <c r="R19" s="31">
        <f>IF(P19=12,0.05,0)</f>
        <v>0</v>
      </c>
      <c r="T19" s="32">
        <f>IF(G19="",(P19*N19)*(1-R19),G19+(P19*N19)*(1-R19))</f>
        <v>0</v>
      </c>
    </row>
    <row r="20" spans="2:20">
      <c r="E20" s="40"/>
      <c r="G20" s="40"/>
      <c r="I20" s="41"/>
      <c r="J20" s="42"/>
      <c r="L20" s="40"/>
      <c r="N20" s="40"/>
      <c r="P20" s="40"/>
      <c r="R20" s="40"/>
      <c r="T20" s="40"/>
    </row>
    <row r="21" spans="2:20" ht="16.5" customHeight="1">
      <c r="B21" s="39" t="s">
        <v>10</v>
      </c>
      <c r="C21" s="39"/>
      <c r="E21" s="33"/>
      <c r="G21" s="26"/>
      <c r="I21" s="25" t="str">
        <f>IF(E21="","",(VLOOKUP(E21,_xlnm.Database,2,FALSE)))</f>
        <v/>
      </c>
      <c r="J21" s="27" t="str">
        <f>IF(E21="","",(VLOOKUP(E21,_xlnm.Database,3,FALSE)))</f>
        <v/>
      </c>
      <c r="L21" s="28"/>
      <c r="N21" s="29">
        <f>IF(J21="",0,(J21*(1-L21)))</f>
        <v>0</v>
      </c>
      <c r="P21" s="30"/>
      <c r="R21" s="31">
        <f>IF(P21=12,0.05,0)</f>
        <v>0</v>
      </c>
      <c r="T21" s="32">
        <f>IF(G21="",(P21*N21)*(1-R21),G21+(P21*N21)*(1-R21))</f>
        <v>0</v>
      </c>
    </row>
    <row r="22" spans="2:20">
      <c r="T22" s="36"/>
    </row>
    <row r="23" spans="2:20" ht="13.5" thickBot="1">
      <c r="T23" s="43"/>
    </row>
    <row r="24" spans="2:20" ht="16.5" customHeight="1" thickBot="1">
      <c r="E24" s="39" t="s">
        <v>36</v>
      </c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4">
        <f>SUM(T15,T17,T19,T21)</f>
        <v>0</v>
      </c>
    </row>
  </sheetData>
  <phoneticPr fontId="20" type="noConversion"/>
  <conditionalFormatting sqref="R21 R19 R17 R15">
    <cfRule type="cellIs" dxfId="0" priority="1" stopIfTrue="1" operator="equal">
      <formula>0.05</formula>
    </cfRule>
  </conditionalFormatting>
  <dataValidations count="4">
    <dataValidation type="list" allowBlank="1" showInputMessage="1" showErrorMessage="1" sqref="E21 E19 E17 E15">
      <formula1>Ages</formula1>
    </dataValidation>
    <dataValidation type="list" allowBlank="1" showInputMessage="1" showErrorMessage="1" sqref="L21 L19 L17 L15">
      <formula1>Réductions_fratrie</formula1>
    </dataValidation>
    <dataValidation type="list" allowBlank="1" showInputMessage="1" showErrorMessage="1" sqref="G21 G19 G17 G15">
      <formula1>DI</formula1>
    </dataValidation>
    <dataValidation type="list" allowBlank="1" showInputMessage="1" showErrorMessage="1" sqref="P21 P19 P17 P15">
      <formula1>Nbre_mois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Modalités</vt:lpstr>
      <vt:lpstr>Calculs</vt:lpstr>
      <vt:lpstr>Ages</vt:lpstr>
      <vt:lpstr>Base_de_donnees</vt:lpstr>
      <vt:lpstr>DI</vt:lpstr>
      <vt:lpstr>Nbre_mois</vt:lpstr>
      <vt:lpstr>Réductions_fratrie</vt:lpstr>
    </vt:vector>
  </TitlesOfParts>
  <Company>particulier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ouldtahar</dc:creator>
  <cp:lastModifiedBy>pascal knopf</cp:lastModifiedBy>
  <dcterms:created xsi:type="dcterms:W3CDTF">2010-08-25T18:50:27Z</dcterms:created>
  <dcterms:modified xsi:type="dcterms:W3CDTF">2010-08-26T21:05:44Z</dcterms:modified>
</cp:coreProperties>
</file>