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lotilde.marion\Desktop\"/>
    </mc:Choice>
  </mc:AlternateContent>
  <xr:revisionPtr revIDLastSave="0" documentId="13_ncr:1_{4F24BE5F-D6DF-4DA0-9E2E-CAB8DBCBCBE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dd" sheetId="1" r:id="rId1"/>
    <sheet name="FINA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2" i="2"/>
</calcChain>
</file>

<file path=xl/sharedStrings.xml><?xml version="1.0" encoding="utf-8"?>
<sst xmlns="http://schemas.openxmlformats.org/spreadsheetml/2006/main" count="100" uniqueCount="11">
  <si>
    <t>ID_SITE</t>
  </si>
  <si>
    <t>YEAR</t>
  </si>
  <si>
    <t>GAIN_ELEC</t>
  </si>
  <si>
    <t>GAIN_TH</t>
  </si>
  <si>
    <t>S1</t>
  </si>
  <si>
    <t>S2</t>
  </si>
  <si>
    <t>S3</t>
  </si>
  <si>
    <t>SITE_1</t>
  </si>
  <si>
    <t>SITE_2</t>
  </si>
  <si>
    <t>SITE_3</t>
  </si>
  <si>
    <t>SCENARIO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</si>
</sst>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7124BF-E424-4A3A-AC8C-3471CCB0A3D7}" name="BDD" displayName="BDD" ref="A1:G17" totalsRowShown="0">
  <autoFilter ref="A1:G17" xr:uid="{DF7124BF-E424-4A3A-AC8C-3471CCB0A3D7}"/>
  <tableColumns count="7">
    <tableColumn id="1" xr3:uid="{63F4F515-BD60-4110-AE44-3B1EFE1C7394}" name="ID_SITE"/>
    <tableColumn id="2" xr3:uid="{1BADAA21-2585-4549-AF7C-B78097670E55}" name="YEAR"/>
    <tableColumn id="3" xr3:uid="{8C8A4012-859F-49B2-9FC7-94436529FB6E}" name="GAIN_ELEC"/>
    <tableColumn id="4" xr3:uid="{A37286B3-E533-40DD-A5BF-D1808747B35A}" name="GAIN_TH"/>
    <tableColumn id="5" xr3:uid="{363BD264-D040-491B-A136-02A906622B66}" name="S1"/>
    <tableColumn id="6" xr3:uid="{E1C034E1-CC0B-4824-B770-C95119BA638A}" name="S2"/>
    <tableColumn id="7" xr3:uid="{C5C01414-2D59-43DE-9FA6-27E7094A4C67}" name="S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C138C3-3452-4D99-8329-622139C3E7B5}" name="Tableau2" displayName="Tableau2" ref="A1:E37" totalsRowShown="0">
  <autoFilter ref="A1:E37" xr:uid="{5EC138C3-3452-4D99-8329-622139C3E7B5}"/>
  <tableColumns count="5">
    <tableColumn id="1" xr3:uid="{36627910-E26D-40E9-9286-81C3909DE14B}" name="ID_SITE"/>
    <tableColumn id="2" xr3:uid="{CD9444FB-DBBF-4546-BF9C-F11A5B8ABD30}" name="YEAR"/>
    <tableColumn id="3" xr3:uid="{2595BB47-CBCB-4E29-9EE0-5C828AE25C31}" name="SCENARIO"/>
    <tableColumn id="4" xr3:uid="{A08322FE-8C50-4400-BA6E-026AD98F7935}" name="GAIN_ELEC">
      <calculatedColumnFormula>SUMIFS(BDD[GAIN_ELEC],BDD[ID_SITE],Tableau2[[#This Row],[ID_SITE]],BDD[YEAR],Tableau2[[#This Row],[YEAR]],BDD[S1],1)</calculatedColumnFormula>
    </tableColumn>
    <tableColumn id="5" xr3:uid="{0A2D6963-4993-4AD1-B899-CA526BF7059B}" name="GAIN_TH">
      <calculatedColumnFormula>SUMIFS(BDD[GAIN_TH],BDD[ID_SITE],Tableau2[[#This Row],[ID_SITE]],BDD[YEAR],Tableau2[[#This Row],[YEAR]],BDD[S1],1)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7"/>
  <sheetViews>
    <sheetView workbookViewId="0">
      <selection activeCell="E13" sqref="E13"/>
    </sheetView>
  </sheetViews>
  <sheetFormatPr baseColWidth="10" defaultColWidth="9.140625" defaultRowHeight="15" x14ac:dyDescent="0.25"/>
  <cols>
    <col min="1" max="1" width="13" customWidth="1"/>
    <col min="3" max="3" width="14.7109375" customWidth="1"/>
    <col min="4" max="4" width="11.85546875" customWidth="1"/>
  </cols>
  <sheetData>
    <row r="1" spans="1:7" ht="1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>
        <v>2023</v>
      </c>
      <c r="C2">
        <v>10000</v>
      </c>
      <c r="D2">
        <v>20000</v>
      </c>
      <c r="E2">
        <v>1</v>
      </c>
      <c r="F2">
        <v>1</v>
      </c>
      <c r="G2">
        <v>1</v>
      </c>
    </row>
    <row r="3" spans="1:7" x14ac:dyDescent="0.25">
      <c r="A3" t="s">
        <v>7</v>
      </c>
      <c r="B3">
        <v>2023</v>
      </c>
      <c r="C3">
        <v>5000</v>
      </c>
      <c r="D3">
        <v>20000</v>
      </c>
      <c r="E3">
        <v>1</v>
      </c>
      <c r="F3">
        <v>1</v>
      </c>
      <c r="G3">
        <v>1</v>
      </c>
    </row>
    <row r="4" spans="1:7" x14ac:dyDescent="0.25">
      <c r="A4" t="s">
        <v>7</v>
      </c>
      <c r="B4">
        <v>2025</v>
      </c>
      <c r="C4">
        <v>6000</v>
      </c>
      <c r="D4">
        <v>20000</v>
      </c>
      <c r="E4">
        <v>1</v>
      </c>
    </row>
    <row r="5" spans="1:7" x14ac:dyDescent="0.25">
      <c r="A5" t="s">
        <v>7</v>
      </c>
      <c r="B5">
        <v>2023</v>
      </c>
      <c r="C5">
        <v>10000</v>
      </c>
      <c r="D5">
        <v>20000</v>
      </c>
      <c r="F5">
        <v>1</v>
      </c>
    </row>
    <row r="6" spans="1:7" x14ac:dyDescent="0.25">
      <c r="A6" t="s">
        <v>7</v>
      </c>
      <c r="B6">
        <v>2024</v>
      </c>
      <c r="C6">
        <v>5000</v>
      </c>
      <c r="D6">
        <v>20000</v>
      </c>
      <c r="G6">
        <v>1</v>
      </c>
    </row>
    <row r="7" spans="1:7" x14ac:dyDescent="0.25">
      <c r="A7" t="s">
        <v>8</v>
      </c>
      <c r="B7">
        <v>2023</v>
      </c>
      <c r="C7">
        <v>5000</v>
      </c>
      <c r="D7">
        <v>20000</v>
      </c>
      <c r="E7">
        <v>1</v>
      </c>
      <c r="F7">
        <v>1</v>
      </c>
    </row>
    <row r="8" spans="1:7" x14ac:dyDescent="0.25">
      <c r="A8" t="s">
        <v>8</v>
      </c>
      <c r="B8">
        <v>2023</v>
      </c>
      <c r="C8">
        <v>10000</v>
      </c>
      <c r="D8">
        <v>20000</v>
      </c>
      <c r="F8">
        <v>1</v>
      </c>
    </row>
    <row r="9" spans="1:7" x14ac:dyDescent="0.25">
      <c r="A9" t="s">
        <v>8</v>
      </c>
      <c r="B9">
        <v>2024</v>
      </c>
      <c r="C9">
        <v>6000</v>
      </c>
      <c r="D9">
        <v>20000</v>
      </c>
      <c r="F9">
        <v>1</v>
      </c>
      <c r="G9">
        <v>1</v>
      </c>
    </row>
    <row r="10" spans="1:7" x14ac:dyDescent="0.25">
      <c r="A10" t="s">
        <v>8</v>
      </c>
      <c r="B10">
        <v>2024</v>
      </c>
      <c r="C10">
        <v>10000</v>
      </c>
      <c r="D10">
        <v>20000</v>
      </c>
      <c r="E10">
        <v>1</v>
      </c>
      <c r="F10">
        <v>1</v>
      </c>
      <c r="G10">
        <v>1</v>
      </c>
    </row>
    <row r="11" spans="1:7" x14ac:dyDescent="0.25">
      <c r="A11" t="s">
        <v>9</v>
      </c>
      <c r="B11">
        <v>2023</v>
      </c>
      <c r="C11">
        <v>5000</v>
      </c>
      <c r="D11">
        <v>20000</v>
      </c>
      <c r="E11">
        <v>1</v>
      </c>
      <c r="F11">
        <v>1</v>
      </c>
      <c r="G11">
        <v>1</v>
      </c>
    </row>
    <row r="12" spans="1:7" x14ac:dyDescent="0.25">
      <c r="A12" t="s">
        <v>9</v>
      </c>
      <c r="B12">
        <v>2023</v>
      </c>
      <c r="C12">
        <v>10000</v>
      </c>
      <c r="D12">
        <v>20000</v>
      </c>
      <c r="E12">
        <v>1</v>
      </c>
      <c r="F12">
        <v>1</v>
      </c>
      <c r="G12">
        <v>1</v>
      </c>
    </row>
    <row r="13" spans="1:7" x14ac:dyDescent="0.25">
      <c r="A13" t="s">
        <v>9</v>
      </c>
      <c r="B13">
        <v>2025</v>
      </c>
      <c r="C13">
        <v>5000</v>
      </c>
      <c r="D13">
        <v>20000</v>
      </c>
      <c r="E13">
        <v>1</v>
      </c>
      <c r="G13">
        <v>1</v>
      </c>
    </row>
    <row r="14" spans="1:7" x14ac:dyDescent="0.25">
      <c r="A14" t="s">
        <v>9</v>
      </c>
      <c r="B14">
        <v>2025</v>
      </c>
      <c r="C14">
        <v>10000</v>
      </c>
      <c r="D14">
        <v>20000</v>
      </c>
      <c r="E14">
        <v>1</v>
      </c>
      <c r="G14">
        <v>1</v>
      </c>
    </row>
    <row r="15" spans="1:7" x14ac:dyDescent="0.25">
      <c r="A15" t="s">
        <v>9</v>
      </c>
      <c r="B15">
        <v>2026</v>
      </c>
      <c r="C15">
        <v>10000</v>
      </c>
      <c r="D15">
        <v>20000</v>
      </c>
      <c r="E15">
        <v>1</v>
      </c>
      <c r="F15">
        <v>1</v>
      </c>
      <c r="G15">
        <v>1</v>
      </c>
    </row>
    <row r="16" spans="1:7" x14ac:dyDescent="0.25">
      <c r="A16" t="s">
        <v>9</v>
      </c>
      <c r="B16">
        <v>2023</v>
      </c>
      <c r="C16">
        <v>10000</v>
      </c>
      <c r="D16">
        <v>20000</v>
      </c>
      <c r="F16">
        <v>1</v>
      </c>
      <c r="G16">
        <v>1</v>
      </c>
    </row>
    <row r="17" spans="1:7" x14ac:dyDescent="0.25">
      <c r="A17" t="s">
        <v>9</v>
      </c>
      <c r="B17">
        <v>2023</v>
      </c>
      <c r="C17">
        <v>6000</v>
      </c>
      <c r="D17">
        <v>20000</v>
      </c>
      <c r="F17">
        <v>1</v>
      </c>
      <c r="G17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E282A-7866-450B-8425-4324EDA84CCC}">
  <dimension ref="A1:E37"/>
  <sheetViews>
    <sheetView tabSelected="1" workbookViewId="0">
      <selection activeCell="G25" sqref="G25"/>
    </sheetView>
  </sheetViews>
  <sheetFormatPr baseColWidth="10" defaultRowHeight="15" x14ac:dyDescent="0.25"/>
  <cols>
    <col min="1" max="1" width="13.85546875" customWidth="1"/>
    <col min="2" max="2" width="10.140625" customWidth="1"/>
    <col min="3" max="3" width="13.85546875" customWidth="1"/>
    <col min="4" max="4" width="13.5703125" customWidth="1"/>
  </cols>
  <sheetData>
    <row r="1" spans="1:5" x14ac:dyDescent="0.25">
      <c r="A1" t="s">
        <v>0</v>
      </c>
      <c r="B1" t="s">
        <v>1</v>
      </c>
      <c r="C1" t="s">
        <v>10</v>
      </c>
      <c r="D1" s="1" t="s">
        <v>2</v>
      </c>
      <c r="E1" s="1" t="s">
        <v>3</v>
      </c>
    </row>
    <row r="2" spans="1:5" x14ac:dyDescent="0.25">
      <c r="A2" t="s">
        <v>7</v>
      </c>
      <c r="B2">
        <v>2023</v>
      </c>
      <c r="C2" t="s">
        <v>4</v>
      </c>
      <c r="D2">
        <f>SUMIFS(BDD[GAIN_ELEC],BDD[ID_SITE],Tableau2[[#This Row],[ID_SITE]],BDD[YEAR],Tableau2[[#This Row],[YEAR]],BDD[S1],1)</f>
        <v>15000</v>
      </c>
      <c r="E2">
        <f>SUMIFS(BDD[GAIN_TH],BDD[ID_SITE],Tableau2[[#This Row],[ID_SITE]],BDD[YEAR],Tableau2[[#This Row],[YEAR]],BDD[S1],1)</f>
        <v>40000</v>
      </c>
    </row>
    <row r="3" spans="1:5" x14ac:dyDescent="0.25">
      <c r="A3" t="s">
        <v>7</v>
      </c>
      <c r="B3">
        <v>2024</v>
      </c>
      <c r="C3" t="s">
        <v>4</v>
      </c>
      <c r="D3">
        <f>SUMIFS(BDD[GAIN_ELEC],BDD[ID_SITE],Tableau2[[#This Row],[ID_SITE]],BDD[YEAR],Tableau2[[#This Row],[YEAR]],BDD[S1],1)</f>
        <v>0</v>
      </c>
      <c r="E3">
        <f>SUMIFS(BDD[GAIN_TH],BDD[ID_SITE],Tableau2[[#This Row],[ID_SITE]],BDD[YEAR],Tableau2[[#This Row],[YEAR]],BDD[S1],1)</f>
        <v>0</v>
      </c>
    </row>
    <row r="4" spans="1:5" x14ac:dyDescent="0.25">
      <c r="A4" t="s">
        <v>7</v>
      </c>
      <c r="B4">
        <v>2025</v>
      </c>
      <c r="C4" t="s">
        <v>4</v>
      </c>
      <c r="D4">
        <f>SUMIFS(BDD[GAIN_ELEC],BDD[ID_SITE],Tableau2[[#This Row],[ID_SITE]],BDD[YEAR],Tableau2[[#This Row],[YEAR]],BDD[S1],1)</f>
        <v>6000</v>
      </c>
      <c r="E4">
        <f>SUMIFS(BDD[GAIN_TH],BDD[ID_SITE],Tableau2[[#This Row],[ID_SITE]],BDD[YEAR],Tableau2[[#This Row],[YEAR]],BDD[S1],1)</f>
        <v>20000</v>
      </c>
    </row>
    <row r="5" spans="1:5" x14ac:dyDescent="0.25">
      <c r="A5" t="s">
        <v>7</v>
      </c>
      <c r="B5">
        <v>2026</v>
      </c>
      <c r="C5" t="s">
        <v>4</v>
      </c>
      <c r="D5">
        <f>SUMIFS(BDD[GAIN_ELEC],BDD[ID_SITE],Tableau2[[#This Row],[ID_SITE]],BDD[YEAR],Tableau2[[#This Row],[YEAR]],BDD[S1],1)</f>
        <v>0</v>
      </c>
      <c r="E5">
        <f>SUMIFS(BDD[GAIN_TH],BDD[ID_SITE],Tableau2[[#This Row],[ID_SITE]],BDD[YEAR],Tableau2[[#This Row],[YEAR]],BDD[S1],1)</f>
        <v>0</v>
      </c>
    </row>
    <row r="6" spans="1:5" x14ac:dyDescent="0.25">
      <c r="A6" t="s">
        <v>7</v>
      </c>
      <c r="B6">
        <v>2023</v>
      </c>
      <c r="C6" t="s">
        <v>5</v>
      </c>
      <c r="D6">
        <f>SUMIFS(BDD[GAIN_ELEC],BDD[ID_SITE],Tableau2[[#This Row],[ID_SITE]],BDD[YEAR],Tableau2[[#This Row],[YEAR]],BDD[S1],1)</f>
        <v>15000</v>
      </c>
      <c r="E6">
        <f>SUMIFS(BDD[GAIN_TH],BDD[ID_SITE],Tableau2[[#This Row],[ID_SITE]],BDD[YEAR],Tableau2[[#This Row],[YEAR]],BDD[S1],1)</f>
        <v>40000</v>
      </c>
    </row>
    <row r="7" spans="1:5" x14ac:dyDescent="0.25">
      <c r="A7" t="s">
        <v>7</v>
      </c>
      <c r="B7">
        <v>2024</v>
      </c>
      <c r="C7" t="s">
        <v>5</v>
      </c>
      <c r="D7">
        <f>SUMIFS(BDD[GAIN_ELEC],BDD[ID_SITE],Tableau2[[#This Row],[ID_SITE]],BDD[YEAR],Tableau2[[#This Row],[YEAR]],BDD[S1],1)</f>
        <v>0</v>
      </c>
      <c r="E7">
        <f>SUMIFS(BDD[GAIN_TH],BDD[ID_SITE],Tableau2[[#This Row],[ID_SITE]],BDD[YEAR],Tableau2[[#This Row],[YEAR]],BDD[S1],1)</f>
        <v>0</v>
      </c>
    </row>
    <row r="8" spans="1:5" x14ac:dyDescent="0.25">
      <c r="A8" t="s">
        <v>7</v>
      </c>
      <c r="B8">
        <v>2025</v>
      </c>
      <c r="C8" t="s">
        <v>5</v>
      </c>
      <c r="D8">
        <f>SUMIFS(BDD[GAIN_ELEC],BDD[ID_SITE],Tableau2[[#This Row],[ID_SITE]],BDD[YEAR],Tableau2[[#This Row],[YEAR]],BDD[S1],1)</f>
        <v>6000</v>
      </c>
      <c r="E8">
        <f>SUMIFS(BDD[GAIN_TH],BDD[ID_SITE],Tableau2[[#This Row],[ID_SITE]],BDD[YEAR],Tableau2[[#This Row],[YEAR]],BDD[S1],1)</f>
        <v>20000</v>
      </c>
    </row>
    <row r="9" spans="1:5" x14ac:dyDescent="0.25">
      <c r="A9" t="s">
        <v>7</v>
      </c>
      <c r="B9">
        <v>2026</v>
      </c>
      <c r="C9" t="s">
        <v>5</v>
      </c>
      <c r="D9">
        <f>SUMIFS(BDD[GAIN_ELEC],BDD[ID_SITE],Tableau2[[#This Row],[ID_SITE]],BDD[YEAR],Tableau2[[#This Row],[YEAR]],BDD[S1],1)</f>
        <v>0</v>
      </c>
      <c r="E9">
        <f>SUMIFS(BDD[GAIN_TH],BDD[ID_SITE],Tableau2[[#This Row],[ID_SITE]],BDD[YEAR],Tableau2[[#This Row],[YEAR]],BDD[S1],1)</f>
        <v>0</v>
      </c>
    </row>
    <row r="10" spans="1:5" x14ac:dyDescent="0.25">
      <c r="A10" t="s">
        <v>7</v>
      </c>
      <c r="B10">
        <v>2023</v>
      </c>
      <c r="C10" t="s">
        <v>6</v>
      </c>
      <c r="D10">
        <f>SUMIFS(BDD[GAIN_ELEC],BDD[ID_SITE],Tableau2[[#This Row],[ID_SITE]],BDD[YEAR],Tableau2[[#This Row],[YEAR]],BDD[S1],1)</f>
        <v>15000</v>
      </c>
      <c r="E10">
        <f>SUMIFS(BDD[GAIN_TH],BDD[ID_SITE],Tableau2[[#This Row],[ID_SITE]],BDD[YEAR],Tableau2[[#This Row],[YEAR]],BDD[S1],1)</f>
        <v>40000</v>
      </c>
    </row>
    <row r="11" spans="1:5" x14ac:dyDescent="0.25">
      <c r="A11" t="s">
        <v>7</v>
      </c>
      <c r="B11">
        <v>2024</v>
      </c>
      <c r="C11" t="s">
        <v>6</v>
      </c>
      <c r="D11">
        <f>SUMIFS(BDD[GAIN_ELEC],BDD[ID_SITE],Tableau2[[#This Row],[ID_SITE]],BDD[YEAR],Tableau2[[#This Row],[YEAR]],BDD[S1],1)</f>
        <v>0</v>
      </c>
      <c r="E11">
        <f>SUMIFS(BDD[GAIN_TH],BDD[ID_SITE],Tableau2[[#This Row],[ID_SITE]],BDD[YEAR],Tableau2[[#This Row],[YEAR]],BDD[S1],1)</f>
        <v>0</v>
      </c>
    </row>
    <row r="12" spans="1:5" x14ac:dyDescent="0.25">
      <c r="A12" t="s">
        <v>7</v>
      </c>
      <c r="B12">
        <v>2025</v>
      </c>
      <c r="C12" t="s">
        <v>6</v>
      </c>
      <c r="D12">
        <f>SUMIFS(BDD[GAIN_ELEC],BDD[ID_SITE],Tableau2[[#This Row],[ID_SITE]],BDD[YEAR],Tableau2[[#This Row],[YEAR]],BDD[S1],1)</f>
        <v>6000</v>
      </c>
      <c r="E12">
        <f>SUMIFS(BDD[GAIN_TH],BDD[ID_SITE],Tableau2[[#This Row],[ID_SITE]],BDD[YEAR],Tableau2[[#This Row],[YEAR]],BDD[S1],1)</f>
        <v>20000</v>
      </c>
    </row>
    <row r="13" spans="1:5" x14ac:dyDescent="0.25">
      <c r="A13" t="s">
        <v>7</v>
      </c>
      <c r="B13">
        <v>2026</v>
      </c>
      <c r="C13" t="s">
        <v>6</v>
      </c>
      <c r="D13">
        <f>SUMIFS(BDD[GAIN_ELEC],BDD[ID_SITE],Tableau2[[#This Row],[ID_SITE]],BDD[YEAR],Tableau2[[#This Row],[YEAR]],BDD[S1],1)</f>
        <v>0</v>
      </c>
      <c r="E13">
        <f>SUMIFS(BDD[GAIN_TH],BDD[ID_SITE],Tableau2[[#This Row],[ID_SITE]],BDD[YEAR],Tableau2[[#This Row],[YEAR]],BDD[S1],1)</f>
        <v>0</v>
      </c>
    </row>
    <row r="14" spans="1:5" x14ac:dyDescent="0.25">
      <c r="A14" t="s">
        <v>8</v>
      </c>
      <c r="B14">
        <v>2023</v>
      </c>
      <c r="C14" t="s">
        <v>4</v>
      </c>
      <c r="D14">
        <f>SUMIFS(BDD[GAIN_ELEC],BDD[ID_SITE],Tableau2[[#This Row],[ID_SITE]],BDD[YEAR],Tableau2[[#This Row],[YEAR]],BDD[S1],1)</f>
        <v>5000</v>
      </c>
      <c r="E14">
        <f>SUMIFS(BDD[GAIN_TH],BDD[ID_SITE],Tableau2[[#This Row],[ID_SITE]],BDD[YEAR],Tableau2[[#This Row],[YEAR]],BDD[S1],1)</f>
        <v>20000</v>
      </c>
    </row>
    <row r="15" spans="1:5" x14ac:dyDescent="0.25">
      <c r="A15" t="s">
        <v>8</v>
      </c>
      <c r="B15">
        <v>2024</v>
      </c>
      <c r="C15" t="s">
        <v>4</v>
      </c>
      <c r="D15">
        <f>SUMIFS(BDD[GAIN_ELEC],BDD[ID_SITE],Tableau2[[#This Row],[ID_SITE]],BDD[YEAR],Tableau2[[#This Row],[YEAR]],BDD[S1],1)</f>
        <v>10000</v>
      </c>
      <c r="E15">
        <f>SUMIFS(BDD[GAIN_TH],BDD[ID_SITE],Tableau2[[#This Row],[ID_SITE]],BDD[YEAR],Tableau2[[#This Row],[YEAR]],BDD[S1],1)</f>
        <v>20000</v>
      </c>
    </row>
    <row r="16" spans="1:5" x14ac:dyDescent="0.25">
      <c r="A16" t="s">
        <v>8</v>
      </c>
      <c r="B16">
        <v>2025</v>
      </c>
      <c r="C16" t="s">
        <v>4</v>
      </c>
      <c r="D16">
        <f>SUMIFS(BDD[GAIN_ELEC],BDD[ID_SITE],Tableau2[[#This Row],[ID_SITE]],BDD[YEAR],Tableau2[[#This Row],[YEAR]],BDD[S1],1)</f>
        <v>0</v>
      </c>
      <c r="E16">
        <f>SUMIFS(BDD[GAIN_TH],BDD[ID_SITE],Tableau2[[#This Row],[ID_SITE]],BDD[YEAR],Tableau2[[#This Row],[YEAR]],BDD[S1],1)</f>
        <v>0</v>
      </c>
    </row>
    <row r="17" spans="1:5" x14ac:dyDescent="0.25">
      <c r="A17" t="s">
        <v>8</v>
      </c>
      <c r="B17">
        <v>2026</v>
      </c>
      <c r="C17" t="s">
        <v>4</v>
      </c>
      <c r="D17">
        <f>SUMIFS(BDD[GAIN_ELEC],BDD[ID_SITE],Tableau2[[#This Row],[ID_SITE]],BDD[YEAR],Tableau2[[#This Row],[YEAR]],BDD[S1],1)</f>
        <v>0</v>
      </c>
      <c r="E17">
        <f>SUMIFS(BDD[GAIN_TH],BDD[ID_SITE],Tableau2[[#This Row],[ID_SITE]],BDD[YEAR],Tableau2[[#This Row],[YEAR]],BDD[S1],1)</f>
        <v>0</v>
      </c>
    </row>
    <row r="18" spans="1:5" x14ac:dyDescent="0.25">
      <c r="A18" t="s">
        <v>8</v>
      </c>
      <c r="B18">
        <v>2023</v>
      </c>
      <c r="C18" t="s">
        <v>5</v>
      </c>
      <c r="D18">
        <f>SUMIFS(BDD[GAIN_ELEC],BDD[ID_SITE],Tableau2[[#This Row],[ID_SITE]],BDD[YEAR],Tableau2[[#This Row],[YEAR]],BDD[S1],1)</f>
        <v>5000</v>
      </c>
      <c r="E18">
        <f>SUMIFS(BDD[GAIN_TH],BDD[ID_SITE],Tableau2[[#This Row],[ID_SITE]],BDD[YEAR],Tableau2[[#This Row],[YEAR]],BDD[S1],1)</f>
        <v>20000</v>
      </c>
    </row>
    <row r="19" spans="1:5" x14ac:dyDescent="0.25">
      <c r="A19" t="s">
        <v>8</v>
      </c>
      <c r="B19">
        <v>2024</v>
      </c>
      <c r="C19" t="s">
        <v>5</v>
      </c>
      <c r="D19">
        <f>SUMIFS(BDD[GAIN_ELEC],BDD[ID_SITE],Tableau2[[#This Row],[ID_SITE]],BDD[YEAR],Tableau2[[#This Row],[YEAR]],BDD[S1],1)</f>
        <v>10000</v>
      </c>
      <c r="E19">
        <f>SUMIFS(BDD[GAIN_TH],BDD[ID_SITE],Tableau2[[#This Row],[ID_SITE]],BDD[YEAR],Tableau2[[#This Row],[YEAR]],BDD[S1],1)</f>
        <v>20000</v>
      </c>
    </row>
    <row r="20" spans="1:5" x14ac:dyDescent="0.25">
      <c r="A20" t="s">
        <v>8</v>
      </c>
      <c r="B20">
        <v>2025</v>
      </c>
      <c r="C20" t="s">
        <v>5</v>
      </c>
      <c r="D20">
        <f>SUMIFS(BDD[GAIN_ELEC],BDD[ID_SITE],Tableau2[[#This Row],[ID_SITE]],BDD[YEAR],Tableau2[[#This Row],[YEAR]],BDD[S1],1)</f>
        <v>0</v>
      </c>
      <c r="E20">
        <f>SUMIFS(BDD[GAIN_TH],BDD[ID_SITE],Tableau2[[#This Row],[ID_SITE]],BDD[YEAR],Tableau2[[#This Row],[YEAR]],BDD[S1],1)</f>
        <v>0</v>
      </c>
    </row>
    <row r="21" spans="1:5" x14ac:dyDescent="0.25">
      <c r="A21" t="s">
        <v>8</v>
      </c>
      <c r="B21">
        <v>2026</v>
      </c>
      <c r="C21" t="s">
        <v>5</v>
      </c>
      <c r="D21">
        <f>SUMIFS(BDD[GAIN_ELEC],BDD[ID_SITE],Tableau2[[#This Row],[ID_SITE]],BDD[YEAR],Tableau2[[#This Row],[YEAR]],BDD[S1],1)</f>
        <v>0</v>
      </c>
      <c r="E21">
        <f>SUMIFS(BDD[GAIN_TH],BDD[ID_SITE],Tableau2[[#This Row],[ID_SITE]],BDD[YEAR],Tableau2[[#This Row],[YEAR]],BDD[S1],1)</f>
        <v>0</v>
      </c>
    </row>
    <row r="22" spans="1:5" x14ac:dyDescent="0.25">
      <c r="A22" t="s">
        <v>8</v>
      </c>
      <c r="B22">
        <v>2023</v>
      </c>
      <c r="C22" t="s">
        <v>6</v>
      </c>
      <c r="D22">
        <f>SUMIFS(BDD[GAIN_ELEC],BDD[ID_SITE],Tableau2[[#This Row],[ID_SITE]],BDD[YEAR],Tableau2[[#This Row],[YEAR]],BDD[S1],1)</f>
        <v>5000</v>
      </c>
      <c r="E22">
        <f>SUMIFS(BDD[GAIN_TH],BDD[ID_SITE],Tableau2[[#This Row],[ID_SITE]],BDD[YEAR],Tableau2[[#This Row],[YEAR]],BDD[S1],1)</f>
        <v>20000</v>
      </c>
    </row>
    <row r="23" spans="1:5" x14ac:dyDescent="0.25">
      <c r="A23" t="s">
        <v>8</v>
      </c>
      <c r="B23">
        <v>2024</v>
      </c>
      <c r="C23" t="s">
        <v>6</v>
      </c>
      <c r="D23">
        <f>SUMIFS(BDD[GAIN_ELEC],BDD[ID_SITE],Tableau2[[#This Row],[ID_SITE]],BDD[YEAR],Tableau2[[#This Row],[YEAR]],BDD[S1],1)</f>
        <v>10000</v>
      </c>
      <c r="E23">
        <f>SUMIFS(BDD[GAIN_TH],BDD[ID_SITE],Tableau2[[#This Row],[ID_SITE]],BDD[YEAR],Tableau2[[#This Row],[YEAR]],BDD[S1],1)</f>
        <v>20000</v>
      </c>
    </row>
    <row r="24" spans="1:5" x14ac:dyDescent="0.25">
      <c r="A24" t="s">
        <v>8</v>
      </c>
      <c r="B24">
        <v>2025</v>
      </c>
      <c r="C24" t="s">
        <v>6</v>
      </c>
      <c r="D24">
        <f>SUMIFS(BDD[GAIN_ELEC],BDD[ID_SITE],Tableau2[[#This Row],[ID_SITE]],BDD[YEAR],Tableau2[[#This Row],[YEAR]],BDD[S1],1)</f>
        <v>0</v>
      </c>
      <c r="E24">
        <f>SUMIFS(BDD[GAIN_TH],BDD[ID_SITE],Tableau2[[#This Row],[ID_SITE]],BDD[YEAR],Tableau2[[#This Row],[YEAR]],BDD[S1],1)</f>
        <v>0</v>
      </c>
    </row>
    <row r="25" spans="1:5" x14ac:dyDescent="0.25">
      <c r="A25" t="s">
        <v>8</v>
      </c>
      <c r="B25">
        <v>2026</v>
      </c>
      <c r="C25" t="s">
        <v>6</v>
      </c>
      <c r="D25">
        <f>SUMIFS(BDD[GAIN_ELEC],BDD[ID_SITE],Tableau2[[#This Row],[ID_SITE]],BDD[YEAR],Tableau2[[#This Row],[YEAR]],BDD[S1],1)</f>
        <v>0</v>
      </c>
      <c r="E25">
        <f>SUMIFS(BDD[GAIN_TH],BDD[ID_SITE],Tableau2[[#This Row],[ID_SITE]],BDD[YEAR],Tableau2[[#This Row],[YEAR]],BDD[S1],1)</f>
        <v>0</v>
      </c>
    </row>
    <row r="26" spans="1:5" x14ac:dyDescent="0.25">
      <c r="A26" t="s">
        <v>9</v>
      </c>
      <c r="B26">
        <v>2023</v>
      </c>
      <c r="C26" t="s">
        <v>4</v>
      </c>
      <c r="D26">
        <f>SUMIFS(BDD[GAIN_ELEC],BDD[ID_SITE],Tableau2[[#This Row],[ID_SITE]],BDD[YEAR],Tableau2[[#This Row],[YEAR]],BDD[S1],1)</f>
        <v>15000</v>
      </c>
      <c r="E26">
        <f>SUMIFS(BDD[GAIN_TH],BDD[ID_SITE],Tableau2[[#This Row],[ID_SITE]],BDD[YEAR],Tableau2[[#This Row],[YEAR]],BDD[S1],1)</f>
        <v>40000</v>
      </c>
    </row>
    <row r="27" spans="1:5" x14ac:dyDescent="0.25">
      <c r="A27" t="s">
        <v>9</v>
      </c>
      <c r="B27">
        <v>2024</v>
      </c>
      <c r="C27" t="s">
        <v>4</v>
      </c>
      <c r="D27">
        <f>SUMIFS(BDD[GAIN_ELEC],BDD[ID_SITE],Tableau2[[#This Row],[ID_SITE]],BDD[YEAR],Tableau2[[#This Row],[YEAR]],BDD[S1],1)</f>
        <v>0</v>
      </c>
      <c r="E27">
        <f>SUMIFS(BDD[GAIN_TH],BDD[ID_SITE],Tableau2[[#This Row],[ID_SITE]],BDD[YEAR],Tableau2[[#This Row],[YEAR]],BDD[S1],1)</f>
        <v>0</v>
      </c>
    </row>
    <row r="28" spans="1:5" x14ac:dyDescent="0.25">
      <c r="A28" t="s">
        <v>9</v>
      </c>
      <c r="B28">
        <v>2025</v>
      </c>
      <c r="C28" t="s">
        <v>4</v>
      </c>
      <c r="D28">
        <f>SUMIFS(BDD[GAIN_ELEC],BDD[ID_SITE],Tableau2[[#This Row],[ID_SITE]],BDD[YEAR],Tableau2[[#This Row],[YEAR]],BDD[S1],1)</f>
        <v>15000</v>
      </c>
      <c r="E28">
        <f>SUMIFS(BDD[GAIN_TH],BDD[ID_SITE],Tableau2[[#This Row],[ID_SITE]],BDD[YEAR],Tableau2[[#This Row],[YEAR]],BDD[S1],1)</f>
        <v>40000</v>
      </c>
    </row>
    <row r="29" spans="1:5" x14ac:dyDescent="0.25">
      <c r="A29" t="s">
        <v>9</v>
      </c>
      <c r="B29">
        <v>2026</v>
      </c>
      <c r="C29" t="s">
        <v>4</v>
      </c>
      <c r="D29">
        <f>SUMIFS(BDD[GAIN_ELEC],BDD[ID_SITE],Tableau2[[#This Row],[ID_SITE]],BDD[YEAR],Tableau2[[#This Row],[YEAR]],BDD[S1],1)</f>
        <v>10000</v>
      </c>
      <c r="E29">
        <f>SUMIFS(BDD[GAIN_TH],BDD[ID_SITE],Tableau2[[#This Row],[ID_SITE]],BDD[YEAR],Tableau2[[#This Row],[YEAR]],BDD[S1],1)</f>
        <v>20000</v>
      </c>
    </row>
    <row r="30" spans="1:5" x14ac:dyDescent="0.25">
      <c r="A30" t="s">
        <v>9</v>
      </c>
      <c r="B30">
        <v>2023</v>
      </c>
      <c r="C30" t="s">
        <v>5</v>
      </c>
      <c r="D30">
        <f>SUMIFS(BDD[GAIN_ELEC],BDD[ID_SITE],Tableau2[[#This Row],[ID_SITE]],BDD[YEAR],Tableau2[[#This Row],[YEAR]],BDD[S1],1)</f>
        <v>15000</v>
      </c>
      <c r="E30">
        <f>SUMIFS(BDD[GAIN_TH],BDD[ID_SITE],Tableau2[[#This Row],[ID_SITE]],BDD[YEAR],Tableau2[[#This Row],[YEAR]],BDD[S1],1)</f>
        <v>40000</v>
      </c>
    </row>
    <row r="31" spans="1:5" x14ac:dyDescent="0.25">
      <c r="A31" t="s">
        <v>9</v>
      </c>
      <c r="B31">
        <v>2024</v>
      </c>
      <c r="C31" t="s">
        <v>5</v>
      </c>
      <c r="D31">
        <f>SUMIFS(BDD[GAIN_ELEC],BDD[ID_SITE],Tableau2[[#This Row],[ID_SITE]],BDD[YEAR],Tableau2[[#This Row],[YEAR]],BDD[S1],1)</f>
        <v>0</v>
      </c>
      <c r="E31">
        <f>SUMIFS(BDD[GAIN_TH],BDD[ID_SITE],Tableau2[[#This Row],[ID_SITE]],BDD[YEAR],Tableau2[[#This Row],[YEAR]],BDD[S1],1)</f>
        <v>0</v>
      </c>
    </row>
    <row r="32" spans="1:5" x14ac:dyDescent="0.25">
      <c r="A32" t="s">
        <v>9</v>
      </c>
      <c r="B32">
        <v>2025</v>
      </c>
      <c r="C32" t="s">
        <v>5</v>
      </c>
      <c r="D32">
        <f>SUMIFS(BDD[GAIN_ELEC],BDD[ID_SITE],Tableau2[[#This Row],[ID_SITE]],BDD[YEAR],Tableau2[[#This Row],[YEAR]],BDD[S1],1)</f>
        <v>15000</v>
      </c>
      <c r="E32">
        <f>SUMIFS(BDD[GAIN_TH],BDD[ID_SITE],Tableau2[[#This Row],[ID_SITE]],BDD[YEAR],Tableau2[[#This Row],[YEAR]],BDD[S1],1)</f>
        <v>40000</v>
      </c>
    </row>
    <row r="33" spans="1:5" x14ac:dyDescent="0.25">
      <c r="A33" t="s">
        <v>9</v>
      </c>
      <c r="B33">
        <v>2026</v>
      </c>
      <c r="C33" t="s">
        <v>5</v>
      </c>
      <c r="D33">
        <f>SUMIFS(BDD[GAIN_ELEC],BDD[ID_SITE],Tableau2[[#This Row],[ID_SITE]],BDD[YEAR],Tableau2[[#This Row],[YEAR]],BDD[S1],1)</f>
        <v>10000</v>
      </c>
      <c r="E33">
        <f>SUMIFS(BDD[GAIN_TH],BDD[ID_SITE],Tableau2[[#This Row],[ID_SITE]],BDD[YEAR],Tableau2[[#This Row],[YEAR]],BDD[S1],1)</f>
        <v>20000</v>
      </c>
    </row>
    <row r="34" spans="1:5" x14ac:dyDescent="0.25">
      <c r="A34" t="s">
        <v>9</v>
      </c>
      <c r="B34">
        <v>2023</v>
      </c>
      <c r="C34" t="s">
        <v>6</v>
      </c>
      <c r="D34">
        <f>SUMIFS(BDD[GAIN_ELEC],BDD[ID_SITE],Tableau2[[#This Row],[ID_SITE]],BDD[YEAR],Tableau2[[#This Row],[YEAR]],BDD[S1],1)</f>
        <v>15000</v>
      </c>
      <c r="E34">
        <f>SUMIFS(BDD[GAIN_TH],BDD[ID_SITE],Tableau2[[#This Row],[ID_SITE]],BDD[YEAR],Tableau2[[#This Row],[YEAR]],BDD[S1],1)</f>
        <v>40000</v>
      </c>
    </row>
    <row r="35" spans="1:5" x14ac:dyDescent="0.25">
      <c r="A35" t="s">
        <v>9</v>
      </c>
      <c r="B35">
        <v>2024</v>
      </c>
      <c r="C35" t="s">
        <v>6</v>
      </c>
      <c r="D35">
        <f>SUMIFS(BDD[GAIN_ELEC],BDD[ID_SITE],Tableau2[[#This Row],[ID_SITE]],BDD[YEAR],Tableau2[[#This Row],[YEAR]],BDD[S1],1)</f>
        <v>0</v>
      </c>
      <c r="E35">
        <f>SUMIFS(BDD[GAIN_TH],BDD[ID_SITE],Tableau2[[#This Row],[ID_SITE]],BDD[YEAR],Tableau2[[#This Row],[YEAR]],BDD[S1],1)</f>
        <v>0</v>
      </c>
    </row>
    <row r="36" spans="1:5" x14ac:dyDescent="0.25">
      <c r="A36" t="s">
        <v>9</v>
      </c>
      <c r="B36">
        <v>2025</v>
      </c>
      <c r="C36" t="s">
        <v>6</v>
      </c>
      <c r="D36">
        <f>SUMIFS(BDD[GAIN_ELEC],BDD[ID_SITE],Tableau2[[#This Row],[ID_SITE]],BDD[YEAR],Tableau2[[#This Row],[YEAR]],BDD[S1],1)</f>
        <v>15000</v>
      </c>
      <c r="E36">
        <f>SUMIFS(BDD[GAIN_TH],BDD[ID_SITE],Tableau2[[#This Row],[ID_SITE]],BDD[YEAR],Tableau2[[#This Row],[YEAR]],BDD[S1],1)</f>
        <v>40000</v>
      </c>
    </row>
    <row r="37" spans="1:5" x14ac:dyDescent="0.25">
      <c r="A37" t="s">
        <v>9</v>
      </c>
      <c r="B37">
        <v>2026</v>
      </c>
      <c r="C37" t="s">
        <v>6</v>
      </c>
      <c r="D37">
        <f>SUMIFS(BDD[GAIN_ELEC],BDD[ID_SITE],Tableau2[[#This Row],[ID_SITE]],BDD[YEAR],Tableau2[[#This Row],[YEAR]],BDD[S1],1)</f>
        <v>10000</v>
      </c>
      <c r="E37">
        <f>SUMIFS(BDD[GAIN_TH],BDD[ID_SITE],Tableau2[[#This Row],[ID_SITE]],BDD[YEAR],Tableau2[[#This Row],[YEAR]],BDD[S1],1)</f>
        <v>20000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Clotilde</dc:creator>
  <cp:lastModifiedBy>MARION Clotilde</cp:lastModifiedBy>
  <dcterms:created xsi:type="dcterms:W3CDTF">2015-06-05T18:17:20Z</dcterms:created>
  <dcterms:modified xsi:type="dcterms:W3CDTF">2023-01-31T22:54:39Z</dcterms:modified>
</cp:coreProperties>
</file>