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filterPrivacy="1" codeName="ThisWorkbook"/>
  <xr:revisionPtr revIDLastSave="0" documentId="13_ncr:1_{12C7F133-47BD-414B-B281-BEA3624BCE80}" xr6:coauthVersionLast="36" xr6:coauthVersionMax="36" xr10:uidLastSave="{00000000-0000-0000-0000-000000000000}"/>
  <bookViews>
    <workbookView xWindow="0" yWindow="0" windowWidth="22260" windowHeight="12645" activeTab="6" xr2:uid="{00000000-000D-0000-FFFF-FFFF00000000}"/>
  </bookViews>
  <sheets>
    <sheet name="Occupée" sheetId="1" r:id="rId1"/>
    <sheet name="Occupée2" sheetId="2" r:id="rId2"/>
    <sheet name="Occupée3" sheetId="3" r:id="rId3"/>
    <sheet name="Occupée4" sheetId="4" r:id="rId4"/>
    <sheet name="Occupée5" sheetId="5" r:id="rId5"/>
    <sheet name="InventaireStockdivers" sheetId="6" r:id="rId6"/>
    <sheet name="MouvementEntreeS(divers)" sheetId="7" r:id="rId7"/>
    <sheet name="Occupée8" sheetId="8" r:id="rId8"/>
    <sheet name="Occupée9" sheetId="9" r:id="rId9"/>
  </sheets>
  <externalReferences>
    <externalReference r:id="rId10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6" l="1"/>
  <c r="K4" i="6"/>
  <c r="I4" i="6" s="1"/>
  <c r="M4" i="6" s="1"/>
</calcChain>
</file>

<file path=xl/sharedStrings.xml><?xml version="1.0" encoding="utf-8"?>
<sst xmlns="http://schemas.openxmlformats.org/spreadsheetml/2006/main" count="59" uniqueCount="28">
  <si>
    <t>Plan Divers</t>
  </si>
  <si>
    <t>Type pièce</t>
  </si>
  <si>
    <t>Forme</t>
  </si>
  <si>
    <t>Format</t>
  </si>
  <si>
    <t>Désignation</t>
  </si>
  <si>
    <t>Hauteur</t>
  </si>
  <si>
    <t>Divers</t>
  </si>
  <si>
    <t>Stock Initial</t>
  </si>
  <si>
    <t xml:space="preserve">Stock actuel </t>
  </si>
  <si>
    <t>Seuil d'alerte</t>
  </si>
  <si>
    <t>Entrées</t>
  </si>
  <si>
    <t>Sorties</t>
  </si>
  <si>
    <t>Observation</t>
  </si>
  <si>
    <t>Année</t>
  </si>
  <si>
    <t>Client</t>
  </si>
  <si>
    <t>Quantité</t>
  </si>
  <si>
    <t>DIVERS</t>
  </si>
  <si>
    <t>Répartition</t>
  </si>
  <si>
    <t>Couleur</t>
  </si>
  <si>
    <t>Emplacement</t>
  </si>
  <si>
    <t>Composant
(barrette, centreur,…)</t>
  </si>
  <si>
    <t>xxx</t>
  </si>
  <si>
    <t>zzz</t>
  </si>
  <si>
    <t>zzee</t>
  </si>
  <si>
    <t>alpha</t>
  </si>
  <si>
    <t>BETA</t>
  </si>
  <si>
    <t>GAMA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</si>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</sst>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/>
      <right/>
      <top/>
      <bottom style="thin">
        <color theme="5" tint="0.39997558519241921"/>
      </bottom>
      <diagonal/>
    </border>
    <border>
      <left/>
      <right style="thin">
        <color theme="5" tint="0.39997558519241921"/>
      </right>
      <top/>
      <bottom style="thin">
        <color theme="5" tint="0.39997558519241921"/>
      </bottom>
      <diagonal/>
    </border>
    <border>
      <left style="thin">
        <color theme="5" tint="0.39997558519241921"/>
      </left>
      <right/>
      <top/>
      <bottom style="thin">
        <color theme="5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border outline="0">
        <top style="thin">
          <color theme="5" tint="0.39997558519241921"/>
        </top>
      </border>
    </dxf>
    <dxf>
      <border outline="0">
        <bottom style="thin">
          <color theme="5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 Light"/>
        <family val="2"/>
        <scheme val="major"/>
      </font>
      <fill>
        <patternFill patternType="solid">
          <fgColor theme="5"/>
          <bgColor theme="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numFmt numFmtId="0" formatCode="General"/>
      <alignment horizont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font>
        <b/>
        <i val="0"/>
        <color theme="0"/>
      </font>
      <fill>
        <patternFill>
          <bgColor rgb="FFC000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age%20Sercil\V&#233;dio%20VBA\Gestion%20du%20stock%20version%20Secril%20-%20Version%20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1"/>
      <sheetName val="Inventaire du Stock Standard"/>
      <sheetName val="Mouvement d'entrée S (Standard)"/>
      <sheetName val="Mouvement de sortie S(Standard)"/>
      <sheetName val="Paramètre ( Liste P Standard)"/>
      <sheetName val="InventaireStockdivers"/>
      <sheetName val="MouvementEntreeS(divers)"/>
      <sheetName val="MouvementSortieS(divers)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Plan Divers</v>
          </cell>
          <cell r="D1" t="str">
            <v>Quantité</v>
          </cell>
        </row>
        <row r="2">
          <cell r="A2" t="str">
            <v>cc</v>
          </cell>
          <cell r="D2">
            <v>2000</v>
          </cell>
        </row>
        <row r="3">
          <cell r="A3" t="str">
            <v>EEEE</v>
          </cell>
          <cell r="D3" t="str">
            <v>XXXX</v>
          </cell>
        </row>
        <row r="4">
          <cell r="A4" t="str">
            <v>Mounir</v>
          </cell>
          <cell r="D4" t="str">
            <v>XXXX</v>
          </cell>
        </row>
        <row r="5">
          <cell r="A5" t="str">
            <v>XXXX</v>
          </cell>
          <cell r="D5" t="str">
            <v>XXXX</v>
          </cell>
        </row>
        <row r="6">
          <cell r="A6" t="str">
            <v>zzz</v>
          </cell>
          <cell r="D6"/>
        </row>
        <row r="7">
          <cell r="A7" t="str">
            <v>SSS</v>
          </cell>
          <cell r="D7"/>
        </row>
        <row r="8">
          <cell r="A8" t="str">
            <v>SSS</v>
          </cell>
          <cell r="D8"/>
        </row>
        <row r="9">
          <cell r="A9" t="str">
            <v>SSS</v>
          </cell>
          <cell r="D9"/>
        </row>
        <row r="10">
          <cell r="A10" t="str">
            <v>SSS</v>
          </cell>
          <cell r="D10"/>
        </row>
        <row r="11">
          <cell r="A11" t="str">
            <v>SSS</v>
          </cell>
          <cell r="D11"/>
        </row>
        <row r="12">
          <cell r="A12" t="str">
            <v>SSS</v>
          </cell>
          <cell r="D12"/>
        </row>
        <row r="14">
          <cell r="A14" t="str">
            <v>S</v>
          </cell>
        </row>
        <row r="15">
          <cell r="A15" t="str">
            <v>S</v>
          </cell>
        </row>
        <row r="16">
          <cell r="A16" t="str">
            <v>S</v>
          </cell>
        </row>
        <row r="17">
          <cell r="A17" t="str">
            <v>cc</v>
          </cell>
        </row>
        <row r="18">
          <cell r="A18" t="str">
            <v>ee</v>
          </cell>
        </row>
        <row r="19">
          <cell r="A19" t="str">
            <v>ff</v>
          </cell>
        </row>
      </sheetData>
      <sheetData sheetId="7">
        <row r="1">
          <cell r="A1" t="str">
            <v>Plan Divers</v>
          </cell>
          <cell r="B1" t="str">
            <v>Quantité</v>
          </cell>
        </row>
        <row r="2">
          <cell r="A2" t="str">
            <v>XXXX</v>
          </cell>
          <cell r="B2" t="str">
            <v>XXXX</v>
          </cell>
        </row>
        <row r="3">
          <cell r="A3" t="str">
            <v>EEEE</v>
          </cell>
          <cell r="B3">
            <v>250</v>
          </cell>
        </row>
        <row r="4">
          <cell r="A4" t="str">
            <v>EEEE</v>
          </cell>
          <cell r="B4">
            <v>250</v>
          </cell>
        </row>
        <row r="5">
          <cell r="A5" t="str">
            <v>CC</v>
          </cell>
          <cell r="B5">
            <v>1000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E3B43E-E02F-46A7-8523-E23061C572D4}" name="Tableau526" displayName="Tableau526" ref="A3:M4" totalsRowShown="0" headerRowDxfId="17" dataDxfId="16">
  <autoFilter ref="A3:M4" xr:uid="{7B55027A-E809-4A94-86FE-FFB20A2B108C}"/>
  <tableColumns count="13">
    <tableColumn id="1" xr3:uid="{2ACB0A5F-DFBC-4C9D-A058-FB78E4CAC3A9}" name="Plan Divers" dataDxfId="15"/>
    <tableColumn id="11" xr3:uid="{733887B8-8DCC-4EBC-BE39-9457F28825F1}" name="Type pièce" dataDxfId="14"/>
    <tableColumn id="3" xr3:uid="{41C96F90-03E0-4441-984F-0CB39F40C916}" name="Forme" dataDxfId="13"/>
    <tableColumn id="13" xr3:uid="{220B61C9-B74E-4C1B-8C82-25BEB6B8737D}" name="Format" dataDxfId="12"/>
    <tableColumn id="14" xr3:uid="{5B1CFFF6-4300-45FA-9798-908FC8D9A511}" name="Désignation" dataDxfId="11"/>
    <tableColumn id="15" xr3:uid="{CBDA9AB3-F29B-4699-B83F-F32B7D20C0FE}" name="Hauteur" dataDxfId="10"/>
    <tableColumn id="16" xr3:uid="{A72FA81F-B662-4807-9C46-EFF58D3011F0}" name="Divers" dataDxfId="9"/>
    <tableColumn id="6" xr3:uid="{6A44D268-658C-40ED-86BD-3E60CF40E614}" name="Stock Initial" dataDxfId="8"/>
    <tableColumn id="7" xr3:uid="{AA7B07C2-61EF-47B1-A3C5-917D14C3E782}" name="Stock actuel " dataDxfId="7">
      <calculatedColumnFormula>Tableau526[[#This Row],[Stock Initial]]+Tableau526[[#This Row],[Entrées]]-Tableau526[[#This Row],[Sorties]]</calculatedColumnFormula>
    </tableColumn>
    <tableColumn id="8" xr3:uid="{9A1616FE-F21E-4A71-B768-A0FC61D74FAA}" name="Seuil d'alerte" dataDxfId="6"/>
    <tableColumn id="9" xr3:uid="{A0B734BE-F173-4060-B51C-78A19B8F174E}" name="Entrées" dataDxfId="5">
      <calculatedColumnFormula>SUMIF('[1]MouvementEntreeS(divers)'!A:A,A:A,'[1]MouvementEntreeS(divers)'!D:D)</calculatedColumnFormula>
    </tableColumn>
    <tableColumn id="10" xr3:uid="{29BAF9D7-FADB-4D52-AD77-A264AAF4B57D}" name="Sorties" dataDxfId="4">
      <calculatedColumnFormula>SUMIF('[1]MouvementSortieS(divers)'!A:A,A:A,'[1]MouvementSortieS(divers)'!B:B)</calculatedColumnFormula>
    </tableColumn>
    <tableColumn id="2" xr3:uid="{541D23B7-9F91-48A0-8F65-E47B32BF637F}" name="Observation" dataDxfId="3">
      <calculatedColumnFormula>IF(Tableau526[[#This Row],[Stock actuel ]]&lt;=Tableau526[[#This Row],[Seuil d''alerte]],"Alerte", "Disponible")</calculatedColumnFormula>
    </tableColumn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1B932E9-40F3-4919-9FBA-D35BD4B92A81}" name="Tableau4" displayName="Tableau4" ref="V1:AI5" totalsRowShown="0" headerRowDxfId="2" headerRowBorderDxfId="1" tableBorderDxfId="0">
  <autoFilter ref="V1:AI5" xr:uid="{F7AE2D30-340B-4074-9F45-96FD97959420}"/>
  <tableColumns count="14">
    <tableColumn id="1" xr3:uid="{13F8D055-09EC-41F0-A461-6D1E8E4EB3A2}" name="Plan Divers"/>
    <tableColumn id="2" xr3:uid="{E75EC5C5-9094-47F0-8ED0-89838C56DB8D}" name="Année"/>
    <tableColumn id="3" xr3:uid="{541CDF0A-9D2A-4DAB-9201-EB48ADF64053}" name="Client"/>
    <tableColumn id="4" xr3:uid="{3E183A0A-5CE6-416C-AA09-A25A6BD67077}" name="Quantité"/>
    <tableColumn id="5" xr3:uid="{2F8FC2E5-99E2-4D2B-B3BB-650B6BF545C8}" name="Type pièce"/>
    <tableColumn id="6" xr3:uid="{4D55FFBD-1083-40C0-BCBA-5677FAB7373C}" name="Forme"/>
    <tableColumn id="7" xr3:uid="{AD400A1D-9F04-4083-9808-C0C54FC34CA5}" name="Format"/>
    <tableColumn id="8" xr3:uid="{0797D268-20DE-4D72-A630-2E0D2CF05820}" name="Désignation"/>
    <tableColumn id="9" xr3:uid="{E1A3EF31-E519-4623-ADB5-7B4A720C0D64}" name="Hauteur"/>
    <tableColumn id="10" xr3:uid="{AC204B65-1DDF-4F3B-B942-F99719D4D561}" name="DIVERS"/>
    <tableColumn id="11" xr3:uid="{868D0381-C14E-4597-A923-EBFE81042CA3}" name="Répartition"/>
    <tableColumn id="12" xr3:uid="{82D7F46E-D62C-4741-B033-9E1156D55957}" name="Couleur"/>
    <tableColumn id="13" xr3:uid="{16B08578-B188-4331-BA6B-F9A026C2184F}" name="Emplacement"/>
    <tableColumn id="14" xr3:uid="{D35482E0-AC67-4551-98A6-3FDBAE18DE18}" name="Composant_x000a_(barrette, centreur,…)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D21" sqref="D21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AA805-0C1B-4B2B-9E5B-3B015BDA9089}">
  <sheetPr codeName="Feuil2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ABE51D-DCDA-4C3F-971B-AC6FAE8524AE}">
  <sheetPr codeName="Feuil3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1E7DA-2B43-4DC9-990F-3451924F6BBF}">
  <sheetPr codeName="Feuil4"/>
  <dimension ref="A1"/>
  <sheetViews>
    <sheetView workbookViewId="0">
      <selection activeCell="F27" sqref="F27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B1F87-17EF-4DCB-90AD-8B5002F2B42E}">
  <sheetPr codeName="Feuil5"/>
  <dimension ref="A1"/>
  <sheetViews>
    <sheetView workbookViewId="0">
      <selection activeCell="G26" sqref="G26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8005D-4069-4FF4-B793-A2E135B4841C}">
  <sheetPr codeName="Feuil6"/>
  <dimension ref="A3:M4"/>
  <sheetViews>
    <sheetView workbookViewId="0">
      <selection activeCell="G3" sqref="A3:G3"/>
    </sheetView>
  </sheetViews>
  <sheetFormatPr baseColWidth="10" defaultRowHeight="15" x14ac:dyDescent="0.25"/>
  <cols>
    <col min="1" max="1" width="15.42578125" bestFit="1" customWidth="1"/>
    <col min="2" max="2" width="16.28515625" bestFit="1" customWidth="1"/>
    <col min="3" max="3" width="12.140625" bestFit="1" customWidth="1"/>
    <col min="4" max="4" width="13" bestFit="1" customWidth="1"/>
    <col min="5" max="5" width="17.5703125" bestFit="1" customWidth="1"/>
    <col min="6" max="6" width="13.85546875" bestFit="1" customWidth="1"/>
    <col min="8" max="8" width="17.5703125" bestFit="1" customWidth="1"/>
    <col min="9" max="9" width="18.42578125" bestFit="1" customWidth="1"/>
    <col min="10" max="10" width="18.7109375" bestFit="1" customWidth="1"/>
    <col min="11" max="11" width="13.28515625" bestFit="1" customWidth="1"/>
    <col min="13" max="13" width="18" bestFit="1" customWidth="1"/>
  </cols>
  <sheetData>
    <row r="3" spans="1:13" s="2" customFormat="1" ht="22.5" customHeight="1" x14ac:dyDescent="0.25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</row>
    <row r="4" spans="1:13" s="3" customFormat="1" x14ac:dyDescent="0.25">
      <c r="A4" s="2"/>
      <c r="H4" s="1"/>
      <c r="I4" s="1" t="e">
        <f>Tableau526[[#This Row],[Stock Initial]]+Tableau526[[#This Row],[Entrées]]-Tableau526[[#This Row],[Sorties]]</f>
        <v>#VALUE!</v>
      </c>
      <c r="J4" s="4"/>
      <c r="K4" s="4" t="e">
        <f>SUMIF('[1]MouvementEntreeS(divers)'!A:A,A:A,'[1]MouvementEntreeS(divers)'!D:D)</f>
        <v>#VALUE!</v>
      </c>
      <c r="L4" s="4" t="e">
        <f>SUMIF('[1]MouvementSortieS(divers)'!A:A,A:A,'[1]MouvementSortieS(divers)'!B:B)</f>
        <v>#VALUE!</v>
      </c>
      <c r="M4" s="5" t="e">
        <f>IF(Tableau526[[#This Row],[Stock actuel ]]&lt;=Tableau526[[#This Row],[Seuil d''alerte]],"Alerte", "Disponible")</f>
        <v>#VALUE!</v>
      </c>
    </row>
  </sheetData>
  <conditionalFormatting sqref="M3:M4">
    <cfRule type="cellIs" dxfId="19" priority="1" operator="equal">
      <formula>"Disponible"</formula>
    </cfRule>
    <cfRule type="cellIs" dxfId="18" priority="2" operator="equal">
      <formula>"Alerte"</formula>
    </cfRule>
  </conditionalFormatting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9E41F-F0B6-4271-8D56-8C4DAE36CAF4}">
  <sheetPr codeName="Feuil7"/>
  <dimension ref="V1:AI5"/>
  <sheetViews>
    <sheetView tabSelected="1" topLeftCell="V1" workbookViewId="0">
      <selection activeCell="AB14" sqref="AB14"/>
    </sheetView>
  </sheetViews>
  <sheetFormatPr baseColWidth="10" defaultRowHeight="15" x14ac:dyDescent="0.25"/>
  <cols>
    <col min="22" max="22" width="16.85546875" bestFit="1" customWidth="1"/>
    <col min="25" max="25" width="11.85546875" customWidth="1"/>
    <col min="26" max="26" width="13.5703125" customWidth="1"/>
    <col min="27" max="27" width="12.140625" bestFit="1" customWidth="1"/>
    <col min="29" max="29" width="14.85546875" customWidth="1"/>
    <col min="30" max="30" width="13.85546875" bestFit="1" customWidth="1"/>
    <col min="32" max="32" width="14.28515625" customWidth="1"/>
    <col min="34" max="34" width="16.42578125" customWidth="1"/>
    <col min="35" max="35" width="34.28515625" bestFit="1" customWidth="1"/>
  </cols>
  <sheetData>
    <row r="1" spans="22:35" x14ac:dyDescent="0.25">
      <c r="V1" s="7" t="s">
        <v>0</v>
      </c>
      <c r="W1" s="6" t="s">
        <v>13</v>
      </c>
      <c r="X1" s="6" t="s">
        <v>14</v>
      </c>
      <c r="Y1" s="6" t="s">
        <v>15</v>
      </c>
      <c r="Z1" s="6" t="s">
        <v>1</v>
      </c>
      <c r="AA1" s="6" t="s">
        <v>2</v>
      </c>
      <c r="AB1" s="6" t="s">
        <v>3</v>
      </c>
      <c r="AC1" s="6" t="s">
        <v>4</v>
      </c>
      <c r="AD1" s="6" t="s">
        <v>5</v>
      </c>
      <c r="AE1" s="6" t="s">
        <v>16</v>
      </c>
      <c r="AF1" s="6" t="s">
        <v>17</v>
      </c>
      <c r="AG1" s="6" t="s">
        <v>18</v>
      </c>
      <c r="AH1" s="6" t="s">
        <v>19</v>
      </c>
      <c r="AI1" s="8" t="s">
        <v>20</v>
      </c>
    </row>
    <row r="2" spans="22:35" x14ac:dyDescent="0.25">
      <c r="V2" t="s">
        <v>21</v>
      </c>
      <c r="W2">
        <v>2000</v>
      </c>
      <c r="X2" t="s">
        <v>25</v>
      </c>
      <c r="Y2">
        <v>200</v>
      </c>
      <c r="Z2" t="s">
        <v>27</v>
      </c>
      <c r="AA2" t="s">
        <v>27</v>
      </c>
      <c r="AB2" t="s">
        <v>27</v>
      </c>
      <c r="AC2" t="s">
        <v>27</v>
      </c>
      <c r="AD2" t="s">
        <v>27</v>
      </c>
      <c r="AE2" t="s">
        <v>27</v>
      </c>
    </row>
    <row r="3" spans="22:35" x14ac:dyDescent="0.25">
      <c r="V3" t="s">
        <v>22</v>
      </c>
      <c r="W3">
        <v>2003</v>
      </c>
      <c r="X3" t="s">
        <v>26</v>
      </c>
      <c r="Y3">
        <v>2000</v>
      </c>
      <c r="Z3" t="s">
        <v>27</v>
      </c>
      <c r="AA3" t="s">
        <v>27</v>
      </c>
      <c r="AB3" t="s">
        <v>27</v>
      </c>
      <c r="AC3" t="s">
        <v>27</v>
      </c>
      <c r="AD3" t="s">
        <v>27</v>
      </c>
      <c r="AE3" t="s">
        <v>27</v>
      </c>
    </row>
    <row r="4" spans="22:35" x14ac:dyDescent="0.25">
      <c r="V4" t="s">
        <v>23</v>
      </c>
      <c r="W4">
        <v>2005</v>
      </c>
      <c r="X4" t="s">
        <v>25</v>
      </c>
      <c r="Y4">
        <v>50</v>
      </c>
      <c r="Z4" t="s">
        <v>27</v>
      </c>
      <c r="AA4" t="s">
        <v>27</v>
      </c>
      <c r="AB4" t="s">
        <v>27</v>
      </c>
      <c r="AC4" t="s">
        <v>27</v>
      </c>
      <c r="AD4" t="s">
        <v>27</v>
      </c>
      <c r="AE4" t="s">
        <v>27</v>
      </c>
    </row>
    <row r="5" spans="22:35" x14ac:dyDescent="0.25">
      <c r="V5" t="s">
        <v>24</v>
      </c>
      <c r="W5">
        <v>2030</v>
      </c>
      <c r="X5" t="s">
        <v>26</v>
      </c>
      <c r="Y5">
        <v>400</v>
      </c>
      <c r="Z5" t="s">
        <v>27</v>
      </c>
      <c r="AA5" t="s">
        <v>27</v>
      </c>
      <c r="AB5" t="s">
        <v>27</v>
      </c>
      <c r="AC5" t="s">
        <v>27</v>
      </c>
      <c r="AD5" t="s">
        <v>27</v>
      </c>
      <c r="AE5" t="s">
        <v>27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725174-C849-415B-B37D-662DDAE28F54}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C8995B-A231-494C-82F7-272D7092BDB8}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Occupée</vt:lpstr>
      <vt:lpstr>Occupée2</vt:lpstr>
      <vt:lpstr>Occupée3</vt:lpstr>
      <vt:lpstr>Occupée4</vt:lpstr>
      <vt:lpstr>Occupée5</vt:lpstr>
      <vt:lpstr>InventaireStockdivers</vt:lpstr>
      <vt:lpstr>MouvementEntreeS(divers)</vt:lpstr>
      <vt:lpstr>Occupée8</vt:lpstr>
      <vt:lpstr>Occupée9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2022-08-01T13:05:00Z</dcterms:modified>
</cp:coreProperties>
</file>