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240" yWindow="135" windowWidth="26835" windowHeight="17115"/>
  </bookViews>
  <sheets>
    <sheet name="Facture" sheetId="1" r:id="rId1"/>
    <sheet name="Base de données" sheetId="3" r:id="rId2"/>
    <sheet name="Configuration de la société" sheetId="2" r:id="rId3"/>
  </sheets>
  <definedNames>
    <definedName name="Configurationdelasociété_Abréviationdedevise">INDEX(Configurationdelasociété[VALEUR],MATCH("Abréviation de devise",Configurationdelasociété[INFORMATIONS SUR VOTRE SOCIÉTÉ],0))</definedName>
    <definedName name="Configurationdelasociété_Acheminementbancaire">INDEX(Configurationdelasociété[VALEUR],MATCH("Numéro d’acheminement (code SWIFT)",Configurationdelasociété[INFORMATIONS SUR VOTRE SOCIÉTÉ],0))</definedName>
    <definedName name="Configurationdelasociété_Adressebanque">INDEX(Configurationdelasociété[VALEUR],MATCH("Adresse de la banque",Configurationdelasociété[INFORMATIONS SUR VOTRE SOCIÉTÉ],0))</definedName>
    <definedName name="Configurationdelasociété_Adresseligne1">INDEX(Configurationdelasociété[VALEUR],MATCH("Adresse ligne 1",Configurationdelasociété[INFORMATIONS SUR VOTRE SOCIÉTÉ],0))</definedName>
    <definedName name="Configurationdelasociété_Adresseligne2">INDEX(Configurationdelasociété[VALEUR],MATCH("Adresse ligne 2",Configurationdelasociété[INFORMATIONS SUR VOTRE SOCIÉTÉ],0))</definedName>
    <definedName name="Configurationdelasociété_Adresseligne3">INDEX(Configurationdelasociété[VALEUR],MATCH("Adresse ligne 3",Configurationdelasociété[INFORMATIONS SUR VOTRE SOCIÉTÉ],0))</definedName>
    <definedName name="Configurationdelasociété_Adresseligne4">INDEX(Configurationdelasociété[VALEUR],MATCH("Adresse ligne 4",Configurationdelasociété[INFORMATIONS SUR VOTRE SOCIÉTÉ],0))</definedName>
    <definedName name="Configurationdelasociété_Adresseligne5">INDEX(Configurationdelasociété[VALEUR],MATCH("Adresse ligne 5",Configurationdelasociété[INFORMATIONS SUR VOTRE SOCIÉTÉ],0))</definedName>
    <definedName name="Configurationdelasociété_Bénéficiaireduchèque">INDEX(Configurationdelasociété[VALEUR],MATCH("Libeller les chèques à l’ordre de",Configurationdelasociété[INFORMATIONS SUR VOTRE SOCIÉTÉ],0))</definedName>
    <definedName name="Configurationdelasociété_Comptebancaire">INDEX(Configurationdelasociété[VALEUR],MATCH("Numéro de compte",Configurationdelasociété[INFORMATIONS SUR VOTRE SOCIÉTÉ],0))</definedName>
    <definedName name="Configurationdelasociété_Nomdebanque">INDEX(Configurationdelasociété[VALEUR],MATCH("Nom de la banque",Configurationdelasociété[INFORMATIONS SUR VOTRE SOCIÉTÉ],0))</definedName>
    <definedName name="Configurationdelasociété_Nomdelabanquedubénéficiaire">INDEX(Configurationdelasociété[VALEUR],MATCH("Nom du bénéficiaire du virement bancaire",Configurationdelasociété[INFORMATIONS SUR VOTRE SOCIÉTÉ],0))</definedName>
    <definedName name="Configurationdelasociété_Nomdelasociété">INDEX(Configurationdelasociété[VALEUR],MATCH("Nom de la société",Configurationdelasociété[INFORMATIONS SUR VOTRE SOCIÉTÉ],0))</definedName>
    <definedName name="Configurationdelasociété_votreemail">INDEX(Configurationdelasociété[VALEUR],MATCH("E-mail",Configurationdelasociété[INFORMATIONS SUR VOTRE SOCIÉTÉ],0))</definedName>
    <definedName name="Configurationdelasociété_votrenom">INDEX(Configurationdelasociété[VALEUR],MATCH("Votre nom",Configurationdelasociété[INFORMATIONS SUR VOTRE SOCIÉTÉ],0))</definedName>
    <definedName name="Configurationdelasociété_votretélécopie">INDEX(Configurationdelasociété[VALEUR],MATCH("Télécopie",Configurationdelasociété[INFORMATIONS SUR VOTRE SOCIÉTÉ],0))</definedName>
    <definedName name="Configurationdelasociété_votretéléphone">INDEX(Configurationdelasociété[VALEUR],MATCH("Téléphone",Configurationdelasociété[INFORMATIONS SUR VOTRE SOCIÉTÉ],0))</definedName>
    <definedName name="Configurationdelasociété_votreURL">INDEX(Configurationdelasociété[VALEUR],MATCH("Site web",Configurationdelasociété[INFORMATIONS SUR VOTRE SOCIÉTÉ],0))</definedName>
    <definedName name="Numérodefacture">Facture!$C$2</definedName>
    <definedName name="Totalfacture">Facture!$E$33</definedName>
  </definedNames>
  <calcPr calcId="152511"/>
</workbook>
</file>

<file path=xl/calcChain.xml><?xml version="1.0" encoding="utf-8"?>
<calcChain xmlns="http://schemas.openxmlformats.org/spreadsheetml/2006/main">
  <c r="B44" i="1" l="1"/>
  <c r="E39" i="1" l="1"/>
  <c r="E38" i="1" l="1"/>
  <c r="B42" i="1"/>
  <c r="B41" i="1"/>
  <c r="B40" i="1"/>
  <c r="B39" i="1"/>
  <c r="B38" i="1"/>
  <c r="B37" i="1"/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42" i="1" l="1"/>
  <c r="E41" i="1"/>
  <c r="E40" i="1"/>
  <c r="E37" i="1"/>
  <c r="D33" i="1" l="1"/>
  <c r="E10" i="1" l="1"/>
  <c r="E31" i="1" l="1"/>
  <c r="E33" i="1" s="1"/>
  <c r="D3" i="1" s="1"/>
</calcChain>
</file>

<file path=xl/sharedStrings.xml><?xml version="1.0" encoding="utf-8"?>
<sst xmlns="http://schemas.openxmlformats.org/spreadsheetml/2006/main" count="65" uniqueCount="56">
  <si>
    <t>Remise</t>
  </si>
  <si>
    <t>Total H.T.</t>
  </si>
  <si>
    <t>T.V.A.</t>
  </si>
  <si>
    <t>Votre nom</t>
  </si>
  <si>
    <t>Téléphone</t>
  </si>
  <si>
    <t>Site web</t>
  </si>
  <si>
    <t>Télécopie</t>
  </si>
  <si>
    <t>Abréviation de devise</t>
  </si>
  <si>
    <t>EUR</t>
  </si>
  <si>
    <t>Nom de la banque</t>
  </si>
  <si>
    <t>Adresse de la banque</t>
  </si>
  <si>
    <t>Numéro de compte</t>
  </si>
  <si>
    <t>Numéro d’acheminement (code SWIFT)</t>
  </si>
  <si>
    <t>Adresse ligne 1</t>
  </si>
  <si>
    <t>Adresse ligne 2</t>
  </si>
  <si>
    <t>Adresse ligne 3</t>
  </si>
  <si>
    <t>Adresse ligne 4</t>
  </si>
  <si>
    <t>Adresse ligne 5</t>
  </si>
  <si>
    <t>Nom de la société</t>
  </si>
  <si>
    <t>Nom du bénéficiaire du virement bancaire</t>
  </si>
  <si>
    <t>Libeller les chèques à l’ordre de</t>
  </si>
  <si>
    <t>QUANTITÉ</t>
  </si>
  <si>
    <t>DÉTAILS</t>
  </si>
  <si>
    <t>PRIX UNITAIRE</t>
  </si>
  <si>
    <t>TOTAL LIGNE</t>
  </si>
  <si>
    <t>ADVENTURE WORKS</t>
  </si>
  <si>
    <t>23456 rue du Nord</t>
  </si>
  <si>
    <t>Adventure Works</t>
  </si>
  <si>
    <t>Comptabilité@Adventure-Works.com</t>
  </si>
  <si>
    <t>Adventure-Works.com</t>
  </si>
  <si>
    <t>AUTRES INFORMATIONS</t>
  </si>
  <si>
    <t>VALEUR</t>
  </si>
  <si>
    <t>INFORMATIONS SUR VOTRE SOCIÉTÉ</t>
  </si>
  <si>
    <t>CONFIGURATION DE LA SOCIÉTÉ</t>
  </si>
  <si>
    <t>33000 Bordeaux</t>
  </si>
  <si>
    <t>234 rue de la Cathédrale, 33000 Bordeaux</t>
  </si>
  <si>
    <t>E-mail</t>
  </si>
  <si>
    <t>FACTURE</t>
  </si>
  <si>
    <t>Banque XYZ</t>
  </si>
  <si>
    <t>0005</t>
  </si>
  <si>
    <t>Gadgets</t>
  </si>
  <si>
    <t>À PAYER AVANT LE : 3 mars 2012</t>
  </si>
  <si>
    <t>Loig Raoul</t>
  </si>
  <si>
    <t>Rondelles</t>
  </si>
  <si>
    <t xml:space="preserve"> </t>
  </si>
  <si>
    <t>01 34 56 78 90</t>
  </si>
  <si>
    <t>01 56 78 90 12</t>
  </si>
  <si>
    <t>NOM benéficiaire</t>
  </si>
  <si>
    <t>NOM</t>
  </si>
  <si>
    <t>Section</t>
  </si>
  <si>
    <t>Secteur livraison</t>
  </si>
  <si>
    <t>Borderaux</t>
  </si>
  <si>
    <t>LI/LO</t>
  </si>
  <si>
    <t>SIGNATAIRE</t>
  </si>
  <si>
    <t>numero facture</t>
  </si>
  <si>
    <t>Date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</si>
</sst>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.00"/>
    <numFmt numFmtId="165" formatCode="&quot;$&quot;#,##0.00;;\-"/>
    <numFmt numFmtId="166" formatCode="#,##0.00;;"/>
    <numFmt numFmtId="167" formatCode="General;;"/>
    <numFmt numFmtId="168" formatCode="dd\ mmmm\ yyyy"/>
    <numFmt numFmtId="169" formatCode="#,##0.00\ &quot;€&quot;"/>
  </numFmts>
  <fonts count="18" x14ac:knownFonts="1">
    <font>
      <sz val="8"/>
      <color theme="3"/>
      <name val="Verdana"/>
      <family val="2"/>
      <scheme val="minor"/>
    </font>
    <font>
      <sz val="11"/>
      <name val="Verdana"/>
      <family val="2"/>
      <scheme val="minor"/>
    </font>
    <font>
      <sz val="11"/>
      <color rgb="FF969696"/>
      <name val="Verdana"/>
      <family val="2"/>
      <scheme val="minor"/>
    </font>
    <font>
      <b/>
      <sz val="16"/>
      <color rgb="FF00679A"/>
      <name val="Verdana"/>
      <family val="2"/>
      <scheme val="minor"/>
    </font>
    <font>
      <sz val="8"/>
      <color theme="1"/>
      <name val="Verdana"/>
      <family val="2"/>
      <scheme val="minor"/>
    </font>
    <font>
      <sz val="8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1"/>
      <name val="Sylfaen"/>
      <family val="1"/>
      <scheme val="major"/>
    </font>
    <font>
      <sz val="10"/>
      <color theme="4" tint="-0.249977111117893"/>
      <name val="Sylfaen"/>
      <family val="1"/>
      <scheme val="major"/>
    </font>
    <font>
      <b/>
      <sz val="8"/>
      <color theme="3"/>
      <name val="Verdana"/>
      <family val="2"/>
      <scheme val="minor"/>
    </font>
    <font>
      <sz val="7"/>
      <color rgb="FF473530"/>
      <name val="Verdana"/>
      <family val="2"/>
      <scheme val="minor"/>
    </font>
    <font>
      <sz val="11"/>
      <color theme="4"/>
      <name val="Verdana"/>
      <family val="2"/>
      <scheme val="minor"/>
    </font>
    <font>
      <sz val="20"/>
      <color theme="3"/>
      <name val="Sylfaen"/>
      <family val="1"/>
      <scheme val="major"/>
    </font>
    <font>
      <b/>
      <i/>
      <sz val="8"/>
      <color theme="3"/>
      <name val="Verdana"/>
      <family val="2"/>
      <scheme val="minor"/>
    </font>
    <font>
      <sz val="22"/>
      <color theme="4"/>
      <name val="Verdana"/>
      <family val="2"/>
      <scheme val="minor"/>
    </font>
    <font>
      <b/>
      <sz val="8"/>
      <name val="Verdana"/>
      <family val="2"/>
      <scheme val="minor"/>
    </font>
    <font>
      <sz val="20"/>
      <name val="Sylfaen"/>
      <family val="1"/>
      <scheme val="major"/>
    </font>
    <font>
      <sz val="20"/>
      <color theme="4"/>
      <name val="Sylfaen"/>
      <family val="1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2"/>
      </top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ck">
        <color theme="3"/>
      </top>
      <bottom/>
      <diagonal/>
    </border>
    <border>
      <left/>
      <right/>
      <top style="thin">
        <color theme="2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167" fontId="2" fillId="0" borderId="0" xfId="0" applyNumberFormat="1" applyFont="1" applyFill="1">
      <alignment vertical="center"/>
    </xf>
    <xf numFmtId="0" fontId="1" fillId="0" borderId="0" xfId="0" applyFont="1" applyFill="1" applyAlignment="1">
      <alignment vertical="top"/>
    </xf>
    <xf numFmtId="0" fontId="1" fillId="0" borderId="1" xfId="0" applyFont="1" applyFill="1" applyBorder="1">
      <alignment vertical="center"/>
    </xf>
    <xf numFmtId="167" fontId="4" fillId="0" borderId="0" xfId="0" applyNumberFormat="1" applyFont="1" applyFill="1" applyBorder="1" applyAlignment="1">
      <alignment horizontal="left" vertical="center" indent="1"/>
    </xf>
    <xf numFmtId="166" fontId="4" fillId="0" borderId="0" xfId="0" applyNumberFormat="1" applyFont="1" applyFill="1" applyBorder="1" applyAlignment="1">
      <alignment horizontal="right" vertical="center" inden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right" vertical="center" indent="1"/>
    </xf>
    <xf numFmtId="0" fontId="7" fillId="0" borderId="0" xfId="0" applyFont="1" applyFill="1" applyBorder="1" applyAlignment="1">
      <alignment horizontal="left" vertical="center"/>
    </xf>
    <xf numFmtId="0" fontId="5" fillId="0" borderId="2" xfId="0" applyFont="1" applyFill="1" applyBorder="1">
      <alignment vertical="center"/>
    </xf>
    <xf numFmtId="0" fontId="6" fillId="0" borderId="0" xfId="0" applyFont="1" applyFill="1" applyAlignment="1">
      <alignment horizontal="right" indent="1"/>
    </xf>
    <xf numFmtId="10" fontId="6" fillId="0" borderId="0" xfId="0" applyNumberFormat="1" applyFont="1" applyFill="1" applyAlignment="1">
      <alignment horizontal="right" indent="1"/>
    </xf>
    <xf numFmtId="0" fontId="6" fillId="0" borderId="0" xfId="0" applyFont="1" applyFill="1">
      <alignment vertical="center"/>
    </xf>
    <xf numFmtId="167" fontId="6" fillId="0" borderId="0" xfId="0" applyNumberFormat="1" applyFont="1" applyFill="1">
      <alignment vertical="center"/>
    </xf>
    <xf numFmtId="0" fontId="8" fillId="0" borderId="0" xfId="0" applyFont="1" applyFill="1">
      <alignment vertical="center"/>
    </xf>
    <xf numFmtId="0" fontId="1" fillId="0" borderId="3" xfId="0" applyFont="1" applyFill="1" applyBorder="1">
      <alignment vertical="center"/>
    </xf>
    <xf numFmtId="0" fontId="3" fillId="0" borderId="3" xfId="0" applyFont="1" applyFill="1" applyBorder="1" applyAlignment="1">
      <alignment horizontal="right" indent="1"/>
    </xf>
    <xf numFmtId="167" fontId="6" fillId="0" borderId="0" xfId="0" applyNumberFormat="1" applyFont="1" applyFill="1" applyAlignment="1">
      <alignment horizontal="right"/>
    </xf>
    <xf numFmtId="0" fontId="1" fillId="0" borderId="4" xfId="0" applyFont="1" applyFill="1" applyBorder="1">
      <alignment vertical="center"/>
    </xf>
    <xf numFmtId="0" fontId="6" fillId="0" borderId="0" xfId="0" applyFont="1" applyFill="1" applyAlignment="1">
      <alignment horizontal="right"/>
    </xf>
    <xf numFmtId="0" fontId="10" fillId="0" borderId="0" xfId="0" applyFont="1">
      <alignment vertical="center"/>
    </xf>
    <xf numFmtId="9" fontId="6" fillId="0" borderId="2" xfId="0" applyNumberFormat="1" applyFont="1" applyFill="1" applyBorder="1" applyAlignment="1">
      <alignment horizontal="right"/>
    </xf>
    <xf numFmtId="0" fontId="6" fillId="0" borderId="3" xfId="0" applyFont="1" applyFill="1" applyBorder="1">
      <alignment vertical="center"/>
    </xf>
    <xf numFmtId="0" fontId="0" fillId="0" borderId="0" xfId="0" applyFill="1">
      <alignment vertical="center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right"/>
    </xf>
    <xf numFmtId="0" fontId="12" fillId="0" borderId="3" xfId="0" applyFont="1" applyFill="1" applyBorder="1" applyAlignment="1">
      <alignment horizontal="left"/>
    </xf>
    <xf numFmtId="164" fontId="13" fillId="0" borderId="3" xfId="0" applyNumberFormat="1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5" fillId="0" borderId="6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17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right" vertical="center" indent="1"/>
    </xf>
    <xf numFmtId="0" fontId="6" fillId="0" borderId="2" xfId="0" applyFont="1" applyFill="1" applyBorder="1" applyAlignment="1">
      <alignment horizontal="right" vertical="center" indent="1"/>
    </xf>
    <xf numFmtId="165" fontId="6" fillId="0" borderId="2" xfId="0" applyNumberFormat="1" applyFont="1" applyFill="1" applyBorder="1" applyAlignment="1">
      <alignment horizontal="right" vertical="center" indent="1"/>
    </xf>
    <xf numFmtId="165" fontId="6" fillId="0" borderId="0" xfId="0" applyNumberFormat="1" applyFont="1" applyFill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/>
    </xf>
    <xf numFmtId="169" fontId="6" fillId="0" borderId="0" xfId="0" applyNumberFormat="1" applyFont="1" applyFill="1" applyAlignment="1">
      <alignment horizontal="right" vertical="center" indent="1"/>
    </xf>
    <xf numFmtId="0" fontId="9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67" fontId="0" fillId="0" borderId="0" xfId="0" applyNumberFormat="1" applyFont="1" applyFill="1" applyAlignment="1">
      <alignment horizontal="left" vertical="top"/>
    </xf>
    <xf numFmtId="167" fontId="9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left" vertical="top"/>
    </xf>
    <xf numFmtId="0" fontId="0" fillId="0" borderId="8" xfId="0" applyBorder="1">
      <alignment vertical="center"/>
    </xf>
    <xf numFmtId="0" fontId="9" fillId="0" borderId="8" xfId="0" applyFont="1" applyFill="1" applyBorder="1" applyAlignment="1">
      <alignment vertical="center"/>
    </xf>
    <xf numFmtId="167" fontId="9" fillId="0" borderId="8" xfId="0" applyNumberFormat="1" applyFont="1" applyFill="1" applyBorder="1" applyAlignment="1">
      <alignment vertical="center"/>
    </xf>
    <xf numFmtId="0" fontId="9" fillId="0" borderId="8" xfId="0" applyFont="1" applyBorder="1">
      <alignment vertical="center"/>
    </xf>
    <xf numFmtId="0" fontId="14" fillId="0" borderId="5" xfId="0" applyFont="1" applyFill="1" applyBorder="1" applyAlignment="1">
      <alignment horizontal="right" vertical="center" indent="1"/>
    </xf>
    <xf numFmtId="0" fontId="14" fillId="0" borderId="4" xfId="0" applyFont="1" applyFill="1" applyBorder="1" applyAlignment="1">
      <alignment horizontal="right" vertical="center" indent="1"/>
    </xf>
    <xf numFmtId="168" fontId="5" fillId="0" borderId="5" xfId="0" applyNumberFormat="1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right" vertical="center" indent="1"/>
    </xf>
    <xf numFmtId="0" fontId="11" fillId="0" borderId="3" xfId="0" applyFont="1" applyFill="1" applyBorder="1" applyAlignment="1">
      <alignment horizontal="right" vertical="center" indent="1"/>
    </xf>
    <xf numFmtId="169" fontId="11" fillId="0" borderId="1" xfId="0" applyNumberFormat="1" applyFont="1" applyFill="1" applyBorder="1" applyAlignment="1">
      <alignment horizontal="right" vertical="center" indent="1"/>
    </xf>
    <xf numFmtId="169" fontId="11" fillId="0" borderId="3" xfId="0" applyNumberFormat="1" applyFont="1" applyFill="1" applyBorder="1" applyAlignment="1">
      <alignment horizontal="right" vertical="center" indent="1"/>
    </xf>
    <xf numFmtId="0" fontId="9" fillId="0" borderId="0" xfId="0" applyFont="1" applyFill="1" applyAlignment="1">
      <alignment horizontal="right"/>
    </xf>
    <xf numFmtId="167" fontId="0" fillId="0" borderId="0" xfId="0" applyNumberFormat="1" applyFont="1" applyFill="1" applyAlignment="1">
      <alignment horizontal="right"/>
    </xf>
    <xf numFmtId="167" fontId="6" fillId="0" borderId="0" xfId="0" applyNumberFormat="1" applyFont="1" applyFill="1" applyAlignment="1">
      <alignment horizontal="right"/>
    </xf>
    <xf numFmtId="0" fontId="0" fillId="0" borderId="3" xfId="0" applyFill="1" applyBorder="1" applyAlignment="1">
      <alignment horizontal="left"/>
    </xf>
  </cellXfs>
  <cellStyles count="1">
    <cellStyle name="Normal" xfId="0" builtinId="0" customBuiltin="1"/>
  </cellStyles>
  <dxfs count="15"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Sylfaen"/>
        <scheme val="major"/>
      </font>
      <alignment horizontal="left" vertical="bottom" textRotation="0" wrapText="0" indent="0" justifyLastLine="0" shrinkToFit="0" readingOrder="0"/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#,##0.00;;"/>
    </dxf>
    <dxf>
      <font>
        <strike/>
        <outline/>
        <shadow/>
        <u val="none"/>
        <vertAlign val="baseline"/>
        <sz val="8"/>
        <name val="Verdana"/>
        <scheme val="minor"/>
      </font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14"/>
      <tableStyleElement type="headerRow" dxfId="13"/>
      <tableStyleElement type="totalRow" dxfId="12"/>
      <tableStyleElement type="firstRowStripe" dxfId="11"/>
    </tableStyle>
  </tableStyles>
  <colors>
    <mruColors>
      <color rgb="FF009AE4"/>
      <color rgb="FFFFFFFF"/>
      <color rgb="FFF7F7F7"/>
      <color rgb="FFF0FFD9"/>
      <color rgb="FFF2F2F2"/>
      <color rgb="FF757575"/>
      <color rgb="FF969696"/>
      <color rgb="FF00679A"/>
      <color rgb="FF0091DA"/>
      <color rgb="FF9C9C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'Company Setup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Worksheet!A1"/><Relationship Id="rId1" Type="http://schemas.openxmlformats.org/officeDocument/2006/relationships/hyperlink" Target="#Fac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1</xdr:row>
      <xdr:rowOff>552449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 title="Conseils"/>
        <xdr:cNvGrpSpPr/>
      </xdr:nvGrpSpPr>
      <xdr:grpSpPr>
        <a:xfrm>
          <a:off x="7603564" y="895349"/>
          <a:ext cx="1676401" cy="2286001"/>
          <a:chOff x="6800850" y="619124"/>
          <a:chExt cx="1676401" cy="2341757"/>
        </a:xfrm>
      </xdr:grpSpPr>
      <xdr:sp macro="" textlink="">
        <xdr:nvSpPr>
          <xdr:cNvPr id="38" name="Zone de texte 37" descr="Utilisez l’onglet Configuration de la société pour entrer les informations relatives à votre société.&#10;&#10;Pour ajouter votre logo, cliquez avec le bouton droit sur l’espace réservé au logo, puis cliquez sur Modifier l’image." title="Conseils"/>
          <xdr:cNvSpPr txBox="1"/>
        </xdr:nvSpPr>
        <xdr:spPr>
          <a:xfrm>
            <a:off x="6800850" y="657052"/>
            <a:ext cx="1673352" cy="2303829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39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2</xdr:row>
      <xdr:rowOff>66676</xdr:rowOff>
    </xdr:from>
    <xdr:to>
      <xdr:col>8</xdr:col>
      <xdr:colOff>353515</xdr:colOff>
      <xdr:row>3</xdr:row>
      <xdr:rowOff>190504</xdr:rowOff>
    </xdr:to>
    <xdr:grpSp>
      <xdr:nvGrpSpPr>
        <xdr:cNvPr id="20" name="Configuration de la société" descr="&quot;&quot;" title="Bouton de navigation de la configuration de la société">
          <a:hlinkClick xmlns:r="http://schemas.openxmlformats.org/officeDocument/2006/relationships" r:id="rId1" tooltip="Go to Company Setup"/>
        </xdr:cNvPr>
        <xdr:cNvGrpSpPr/>
      </xdr:nvGrpSpPr>
      <xdr:grpSpPr>
        <a:xfrm>
          <a:off x="7728913" y="962026"/>
          <a:ext cx="1444752" cy="428628"/>
          <a:chOff x="10191750" y="1028819"/>
          <a:chExt cx="1444752" cy="424634"/>
        </a:xfrm>
      </xdr:grpSpPr>
      <xdr:sp macro="[0]!shpButtonCompany_Click" textlink="">
        <xdr:nvSpPr>
          <xdr:cNvPr id="67" name="Zone de texte 66">
            <a:hlinkClick xmlns:r="http://schemas.openxmlformats.org/officeDocument/2006/relationships" r:id="rId2"/>
          </xdr:cNvPr>
          <xdr:cNvSpPr txBox="1"/>
        </xdr:nvSpPr>
        <xdr:spPr>
          <a:xfrm>
            <a:off x="10191750" y="1028819"/>
            <a:ext cx="1444752" cy="424634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050">
                <a:solidFill>
                  <a:schemeClr val="bg1"/>
                </a:solidFill>
              </a:rPr>
              <a:t>CONFIGURATION DE LA SOCIÉTÉ</a:t>
            </a:r>
          </a:p>
        </xdr:txBody>
      </xdr:sp>
      <xdr:sp macro="[0]!shpButtonCompany_Click" textlink="">
        <xdr:nvSpPr>
          <xdr:cNvPr id="68" name="Zone de texte 67">
            <a:hlinkClick xmlns:r="http://schemas.openxmlformats.org/officeDocument/2006/relationships" r:id="rId2" tooltip="Cliquer pour modifier ou consulter les informations relatives à votre société"/>
          </xdr:cNvPr>
          <xdr:cNvSpPr txBox="1"/>
        </xdr:nvSpPr>
        <xdr:spPr>
          <a:xfrm>
            <a:off x="10220326" y="1067333"/>
            <a:ext cx="1380744" cy="329499"/>
          </a:xfrm>
          <a:prstGeom prst="rect">
            <a:avLst/>
          </a:prstGeom>
          <a:no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en-US" sz="1100"/>
          </a:p>
        </xdr:txBody>
      </xdr:sp>
    </xdr:grpSp>
    <xdr:clientData fPrintsWithSheet="0"/>
  </xdr:twoCellAnchor>
  <xdr:twoCellAnchor editAs="oneCell">
    <xdr:from>
      <xdr:col>4</xdr:col>
      <xdr:colOff>304800</xdr:colOff>
      <xdr:row>1</xdr:row>
      <xdr:rowOff>28575</xdr:rowOff>
    </xdr:from>
    <xdr:to>
      <xdr:col>5</xdr:col>
      <xdr:colOff>20520</xdr:colOff>
      <xdr:row>1</xdr:row>
      <xdr:rowOff>440373</xdr:rowOff>
    </xdr:to>
    <xdr:pic>
      <xdr:nvPicPr>
        <xdr:cNvPr id="9" name="Remplacer par le logo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4600" y="371475"/>
          <a:ext cx="1030170" cy="4117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0</xdr:rowOff>
    </xdr:from>
    <xdr:to>
      <xdr:col>6</xdr:col>
      <xdr:colOff>133351</xdr:colOff>
      <xdr:row>3</xdr:row>
      <xdr:rowOff>0</xdr:rowOff>
    </xdr:to>
    <xdr:grpSp>
      <xdr:nvGrpSpPr>
        <xdr:cNvPr id="4" name="Groupe 3" descr="&quot;&quot;" title="Bouton de navigation de facture">
          <a:hlinkClick xmlns:r="http://schemas.openxmlformats.org/officeDocument/2006/relationships" r:id="rId1" tooltip="Cliquer pour afficher ou modifier la facture"/>
        </xdr:cNvPr>
        <xdr:cNvGrpSpPr/>
      </xdr:nvGrpSpPr>
      <xdr:grpSpPr>
        <a:xfrm>
          <a:off x="5629275" y="438150"/>
          <a:ext cx="1676401" cy="523875"/>
          <a:chOff x="5191125" y="438150"/>
          <a:chExt cx="1676401" cy="523875"/>
        </a:xfrm>
      </xdr:grpSpPr>
      <xdr:grpSp>
        <xdr:nvGrpSpPr>
          <xdr:cNvPr id="11" name="Groupe 10">
            <a:hlinkClick xmlns:r="http://schemas.openxmlformats.org/officeDocument/2006/relationships" r:id="rId2" tooltip="Go to Worksheet"/>
          </xdr:cNvPr>
          <xdr:cNvGrpSpPr/>
        </xdr:nvGrpSpPr>
        <xdr:grpSpPr>
          <a:xfrm>
            <a:off x="5305424" y="542926"/>
            <a:ext cx="1444752" cy="310896"/>
            <a:chOff x="10191750" y="1095375"/>
            <a:chExt cx="1444752" cy="310896"/>
          </a:xfrm>
        </xdr:grpSpPr>
        <xdr:sp macro="[0]!shpButtonCompany_Click" textlink="">
          <xdr:nvSpPr>
            <xdr:cNvPr id="16" name="Zone de texte 15"/>
            <xdr:cNvSpPr txBox="1"/>
          </xdr:nvSpPr>
          <xdr:spPr>
            <a:xfrm>
              <a:off x="10191750" y="1095375"/>
              <a:ext cx="1444752" cy="310896"/>
            </a:xfrm>
            <a:prstGeom prst="rect">
              <a:avLst/>
            </a:prstGeom>
            <a:solidFill>
              <a:schemeClr val="accen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050">
                  <a:solidFill>
                    <a:schemeClr val="bg1"/>
                  </a:solidFill>
                </a:rPr>
                <a:t>FATURE</a:t>
              </a:r>
            </a:p>
          </xdr:txBody>
        </xdr:sp>
        <xdr:sp macro="[0]!shpButtonCompany_Click" textlink="">
          <xdr:nvSpPr>
            <xdr:cNvPr id="17" name="Zone de texte 16">
              <a:hlinkClick xmlns:r="http://schemas.openxmlformats.org/officeDocument/2006/relationships" r:id="rId1"/>
            </xdr:cNvPr>
            <xdr:cNvSpPr txBox="1"/>
          </xdr:nvSpPr>
          <xdr:spPr>
            <a:xfrm>
              <a:off x="10220326" y="1123950"/>
              <a:ext cx="1380744" cy="246888"/>
            </a:xfrm>
            <a:prstGeom prst="rect">
              <a:avLst/>
            </a:prstGeom>
            <a:noFill/>
            <a:ln w="9525" cmpd="sng">
              <a:solidFill>
                <a:srgbClr val="FFFFFF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en-US" sz="1100"/>
            </a:p>
          </xdr:txBody>
        </xdr:sp>
      </xdr:grpSp>
      <xdr:grpSp>
        <xdr:nvGrpSpPr>
          <xdr:cNvPr id="2" name="Groupe 1"/>
          <xdr:cNvGrpSpPr/>
        </xdr:nvGrpSpPr>
        <xdr:grpSpPr>
          <a:xfrm>
            <a:off x="5191125" y="438150"/>
            <a:ext cx="1676401" cy="523875"/>
            <a:chOff x="5191125" y="438150"/>
            <a:chExt cx="1676401" cy="523875"/>
          </a:xfrm>
        </xdr:grpSpPr>
        <xdr:sp macro="" textlink="">
          <xdr:nvSpPr>
            <xdr:cNvPr id="9" name="Zone de texte 8"/>
            <xdr:cNvSpPr txBox="1"/>
          </xdr:nvSpPr>
          <xdr:spPr>
            <a:xfrm>
              <a:off x="5191125" y="457201"/>
              <a:ext cx="1673352" cy="504824"/>
            </a:xfrm>
            <a:prstGeom prst="rect">
              <a:avLst/>
            </a:prstGeom>
            <a:noFill/>
            <a:ln>
              <a:solidFill>
                <a:schemeClr val="bg2"/>
              </a:solidFill>
            </a:ln>
            <a:effectLst/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wrap="square" tIns="182880" bIns="91440" rtlCol="0" anchor="t"/>
            <a:lstStyle/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3" name="Lien droit 12"/>
            <xdr:cNvCxnSpPr/>
          </xdr:nvCxnSpPr>
          <xdr:spPr>
            <a:xfrm>
              <a:off x="5191126" y="438150"/>
              <a:ext cx="1676400" cy="0"/>
            </a:xfrm>
            <a:prstGeom prst="line">
              <a:avLst/>
            </a:prstGeom>
            <a:ln w="25400">
              <a:solidFill>
                <a:schemeClr val="tx2"/>
              </a:solidFill>
              <a:miter lim="800000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 fPrintsWithSheet="0"/>
  </xdr:twoCellAnchor>
</xdr:wsDr>
</file>

<file path=xl/tables/table1.xml><?xml version="1.0" encoding="utf-8"?>
<table xmlns="http://schemas.openxmlformats.org/spreadsheetml/2006/main" id="2" name="Détailsfacture" displayName="Détailsfacture" ref="B14:E29" headerRowDxfId="10">
  <tableColumns count="4">
    <tableColumn id="1" name="QUANTITÉ" dataDxfId="9" totalsRowDxfId="8"/>
    <tableColumn id="2" name="DÉTAILS" dataDxfId="7" totalsRowDxfId="6"/>
    <tableColumn id="9" name="PRIX UNITAIRE" dataDxfId="5"/>
    <tableColumn id="10" name="TOTAL LIGNE" dataDxfId="4">
      <calculatedColumnFormula>IFERROR(Détailsfacture[[#This Row],[PRIX UNITAIRE]]*Détailsfacture[[#This Row],[QUANTITÉ]],"")</calculatedColumnFormula>
    </tableColumn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ables/table2.xml><?xml version="1.0" encoding="utf-8"?>
<table xmlns="http://schemas.openxmlformats.org/spreadsheetml/2006/main" id="5" name="Configurationdelasociété" displayName="Configurationdelasociété" ref="B2:C20" totalsRowShown="0" headerRowDxfId="3" dataDxfId="2">
  <tableColumns count="2">
    <tableColumn id="1" name="INFORMATIONS SUR VOTRE SOCIÉTÉ" dataDxfId="1"/>
    <tableColumn id="2" name="VALEUR" dataDxfId="0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Company Setup Table" altTextSummary="This is a table for defining the user's company information, i.e. company name, address, phone, website, bank address, etc."/>
    </ext>
  </extLst>
</table>
</file>

<file path=xl/theme/theme1.xml><?xml version="1.0" encoding="utf-8"?>
<a:theme xmlns:a="http://schemas.openxmlformats.org/drawingml/2006/main" name="Office Theme">
  <a:themeElements>
    <a:clrScheme name="Billing Invoice">
      <a:dk1>
        <a:sysClr val="windowText" lastClr="000000"/>
      </a:dk1>
      <a:lt1>
        <a:sysClr val="window" lastClr="FFFFFF"/>
      </a:lt1>
      <a:dk2>
        <a:srgbClr val="473530"/>
      </a:dk2>
      <a:lt2>
        <a:srgbClr val="DED0AF"/>
      </a:lt2>
      <a:accent1>
        <a:srgbClr val="E37000"/>
      </a:accent1>
      <a:accent2>
        <a:srgbClr val="FFC01C"/>
      </a:accent2>
      <a:accent3>
        <a:srgbClr val="389F7C"/>
      </a:accent3>
      <a:accent4>
        <a:srgbClr val="ED8803"/>
      </a:accent4>
      <a:accent5>
        <a:srgbClr val="389FCD"/>
      </a:accent5>
      <a:accent6>
        <a:srgbClr val="8358AC"/>
      </a:accent6>
      <a:hlink>
        <a:srgbClr val="389FCD"/>
      </a:hlink>
      <a:folHlink>
        <a:srgbClr val="8358AC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 tint="-0.499984740745262"/>
    <pageSetUpPr autoPageBreaks="0"/>
  </sheetPr>
  <dimension ref="B1:H44"/>
  <sheetViews>
    <sheetView showGridLines="0" tabSelected="1" zoomScaleNormal="100" zoomScaleSheetLayoutView="100" workbookViewId="0">
      <selection activeCell="C19" sqref="C19"/>
    </sheetView>
  </sheetViews>
  <sheetFormatPr baseColWidth="10" defaultColWidth="9.140625" defaultRowHeight="14.25" x14ac:dyDescent="0.15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6384" width="9.140625" style="1"/>
  </cols>
  <sheetData>
    <row r="1" spans="2:6" ht="27" customHeight="1" x14ac:dyDescent="0.15"/>
    <row r="2" spans="2:6" ht="43.5" customHeight="1" thickBot="1" x14ac:dyDescent="0.2">
      <c r="B2" s="37" t="s">
        <v>37</v>
      </c>
      <c r="C2" s="38" t="s">
        <v>39</v>
      </c>
    </row>
    <row r="3" spans="2:6" ht="24" customHeight="1" thickTop="1" x14ac:dyDescent="0.15">
      <c r="B3" s="56">
        <v>40962</v>
      </c>
      <c r="C3" s="56"/>
      <c r="D3" s="54">
        <f>Totalfacture</f>
        <v>79.650000000000006</v>
      </c>
      <c r="E3" s="54"/>
      <c r="F3" s="1" t="s">
        <v>44</v>
      </c>
    </row>
    <row r="4" spans="2:6" ht="24" customHeight="1" x14ac:dyDescent="0.15">
      <c r="B4" s="32" t="s">
        <v>41</v>
      </c>
      <c r="C4" s="31"/>
      <c r="D4" s="55"/>
      <c r="E4" s="55"/>
      <c r="F4" s="1" t="s">
        <v>44</v>
      </c>
    </row>
    <row r="6" spans="2:6" x14ac:dyDescent="0.15">
      <c r="B6" s="45" t="s">
        <v>47</v>
      </c>
      <c r="C6" s="46" t="s">
        <v>48</v>
      </c>
      <c r="D6" s="62"/>
      <c r="E6" s="62"/>
    </row>
    <row r="7" spans="2:6" x14ac:dyDescent="0.15">
      <c r="B7" s="45" t="s">
        <v>50</v>
      </c>
      <c r="C7" s="49">
        <v>336</v>
      </c>
      <c r="D7" s="63"/>
      <c r="E7" s="64"/>
    </row>
    <row r="8" spans="2:6" x14ac:dyDescent="0.15">
      <c r="B8" s="48" t="s">
        <v>49</v>
      </c>
      <c r="C8" s="47">
        <v>3</v>
      </c>
      <c r="D8" s="64"/>
      <c r="E8" s="64"/>
    </row>
    <row r="9" spans="2:6" x14ac:dyDescent="0.15">
      <c r="B9" s="48" t="s">
        <v>51</v>
      </c>
      <c r="C9" s="47" t="s">
        <v>52</v>
      </c>
      <c r="E9" s="20">
        <v>0</v>
      </c>
    </row>
    <row r="10" spans="2:6" ht="12.75" customHeight="1" x14ac:dyDescent="0.15">
      <c r="B10" s="16"/>
      <c r="C10" s="15"/>
      <c r="E10" s="20">
        <f>Configurationdelasociété_Adresseligne4</f>
        <v>0</v>
      </c>
    </row>
    <row r="11" spans="2:6" ht="6.75" customHeight="1" x14ac:dyDescent="0.15">
      <c r="B11" s="16"/>
      <c r="C11" s="15"/>
      <c r="E11" s="20"/>
    </row>
    <row r="12" spans="2:6" ht="6" customHeight="1" thickBot="1" x14ac:dyDescent="0.3">
      <c r="B12" s="25"/>
      <c r="C12" s="18"/>
      <c r="D12" s="19"/>
      <c r="E12" s="30"/>
    </row>
    <row r="13" spans="2:6" ht="15" thickTop="1" x14ac:dyDescent="0.15">
      <c r="B13" s="2"/>
    </row>
    <row r="14" spans="2:6" ht="15" x14ac:dyDescent="0.15">
      <c r="B14" s="9" t="s">
        <v>21</v>
      </c>
      <c r="C14" s="9" t="s">
        <v>22</v>
      </c>
      <c r="D14" s="10" t="s">
        <v>23</v>
      </c>
      <c r="E14" s="10" t="s">
        <v>24</v>
      </c>
    </row>
    <row r="15" spans="2:6" ht="18.75" customHeight="1" x14ac:dyDescent="0.15">
      <c r="B15" s="5">
        <v>2</v>
      </c>
      <c r="C15" s="5" t="s">
        <v>40</v>
      </c>
      <c r="D15" s="6">
        <v>14.95</v>
      </c>
      <c r="E15" s="6">
        <f>IFERROR(Détailsfacture[[#This Row],[PRIX UNITAIRE]]*Détailsfacture[[#This Row],[QUANTITÉ]],"")</f>
        <v>29.9</v>
      </c>
    </row>
    <row r="16" spans="2:6" ht="18.75" customHeight="1" x14ac:dyDescent="0.15">
      <c r="B16" s="5">
        <v>5</v>
      </c>
      <c r="C16" s="5" t="s">
        <v>43</v>
      </c>
      <c r="D16" s="6">
        <v>9.9499999999999993</v>
      </c>
      <c r="E16" s="6">
        <f>IFERROR(Détailsfacture[[#This Row],[PRIX UNITAIRE]]*Détailsfacture[[#This Row],[QUANTITÉ]],"")</f>
        <v>49.75</v>
      </c>
    </row>
    <row r="17" spans="2:8" ht="18.75" customHeight="1" x14ac:dyDescent="0.15">
      <c r="B17" s="5"/>
      <c r="C17" s="5"/>
      <c r="D17" s="6"/>
      <c r="E17" s="6">
        <f>IFERROR(Détailsfacture[[#This Row],[PRIX UNITAIRE]]*Détailsfacture[[#This Row],[QUANTITÉ]],"")</f>
        <v>0</v>
      </c>
    </row>
    <row r="18" spans="2:8" ht="18.75" customHeight="1" x14ac:dyDescent="0.15">
      <c r="B18" s="5"/>
      <c r="C18" s="5"/>
      <c r="D18" s="6"/>
      <c r="E18" s="6">
        <f>IFERROR(Détailsfacture[[#This Row],[PRIX UNITAIRE]]*Détailsfacture[[#This Row],[QUANTITÉ]],"")</f>
        <v>0</v>
      </c>
    </row>
    <row r="19" spans="2:8" ht="18.75" customHeight="1" x14ac:dyDescent="0.15">
      <c r="B19" s="5"/>
      <c r="C19" s="5"/>
      <c r="D19" s="6"/>
      <c r="E19" s="6">
        <f>IFERROR(Détailsfacture[[#This Row],[PRIX UNITAIRE]]*Détailsfacture[[#This Row],[QUANTITÉ]],"")</f>
        <v>0</v>
      </c>
    </row>
    <row r="20" spans="2:8" ht="18.75" customHeight="1" x14ac:dyDescent="0.15">
      <c r="B20" s="5"/>
      <c r="C20" s="5"/>
      <c r="D20" s="6"/>
      <c r="E20" s="6">
        <f>IFERROR(Détailsfacture[[#This Row],[PRIX UNITAIRE]]*Détailsfacture[[#This Row],[QUANTITÉ]],"")</f>
        <v>0</v>
      </c>
    </row>
    <row r="21" spans="2:8" ht="18.75" customHeight="1" x14ac:dyDescent="0.15">
      <c r="B21" s="5"/>
      <c r="C21" s="5"/>
      <c r="D21" s="6"/>
      <c r="E21" s="6">
        <f>IFERROR(Détailsfacture[[#This Row],[PRIX UNITAIRE]]*Détailsfacture[[#This Row],[QUANTITÉ]],"")</f>
        <v>0</v>
      </c>
    </row>
    <row r="22" spans="2:8" ht="18.75" customHeight="1" x14ac:dyDescent="0.15">
      <c r="B22" s="5"/>
      <c r="C22" s="5"/>
      <c r="D22" s="6"/>
      <c r="E22" s="6">
        <f>IFERROR(Détailsfacture[[#This Row],[PRIX UNITAIRE]]*Détailsfacture[[#This Row],[QUANTITÉ]],"")</f>
        <v>0</v>
      </c>
    </row>
    <row r="23" spans="2:8" ht="18.75" customHeight="1" x14ac:dyDescent="0.15">
      <c r="B23" s="5"/>
      <c r="C23" s="5"/>
      <c r="D23" s="6"/>
      <c r="E23" s="6">
        <f>IFERROR(Détailsfacture[[#This Row],[PRIX UNITAIRE]]*Détailsfacture[[#This Row],[QUANTITÉ]],"")</f>
        <v>0</v>
      </c>
    </row>
    <row r="24" spans="2:8" ht="18.75" customHeight="1" x14ac:dyDescent="0.15">
      <c r="B24" s="5"/>
      <c r="C24" s="5"/>
      <c r="D24" s="6"/>
      <c r="E24" s="6">
        <f>IFERROR(Détailsfacture[[#This Row],[PRIX UNITAIRE]]*Détailsfacture[[#This Row],[QUANTITÉ]],"")</f>
        <v>0</v>
      </c>
    </row>
    <row r="25" spans="2:8" ht="18.75" customHeight="1" x14ac:dyDescent="0.15">
      <c r="B25" s="5"/>
      <c r="C25" s="5"/>
      <c r="D25" s="6"/>
      <c r="E25" s="6">
        <f>IFERROR(Détailsfacture[[#This Row],[PRIX UNITAIRE]]*Détailsfacture[[#This Row],[QUANTITÉ]],"")</f>
        <v>0</v>
      </c>
    </row>
    <row r="26" spans="2:8" ht="18.75" customHeight="1" x14ac:dyDescent="0.15">
      <c r="B26" s="5"/>
      <c r="C26" s="5"/>
      <c r="D26" s="6"/>
      <c r="E26" s="6">
        <f>IFERROR(Détailsfacture[[#This Row],[PRIX UNITAIRE]]*Détailsfacture[[#This Row],[QUANTITÉ]],"")</f>
        <v>0</v>
      </c>
    </row>
    <row r="27" spans="2:8" ht="18.75" customHeight="1" x14ac:dyDescent="0.15">
      <c r="B27" s="5"/>
      <c r="C27" s="5"/>
      <c r="D27" s="6"/>
      <c r="E27" s="6">
        <f>IFERROR(Détailsfacture[[#This Row],[PRIX UNITAIRE]]*Détailsfacture[[#This Row],[QUANTITÉ]],"")</f>
        <v>0</v>
      </c>
    </row>
    <row r="28" spans="2:8" ht="18.75" customHeight="1" x14ac:dyDescent="0.15">
      <c r="B28" s="5"/>
      <c r="C28" s="5"/>
      <c r="D28" s="6"/>
      <c r="E28" s="6">
        <f>IFERROR(Détailsfacture[[#This Row],[PRIX UNITAIRE]]*Détailsfacture[[#This Row],[QUANTITÉ]],"")</f>
        <v>0</v>
      </c>
      <c r="F28" s="3"/>
      <c r="G28" s="3"/>
      <c r="H28" s="3"/>
    </row>
    <row r="29" spans="2:8" s="3" customFormat="1" ht="18.75" customHeight="1" x14ac:dyDescent="0.15">
      <c r="B29" s="5"/>
      <c r="C29" s="5"/>
      <c r="D29" s="6"/>
      <c r="E29" s="6">
        <f>IFERROR(Détailsfacture[[#This Row],[PRIX UNITAIRE]]*Détailsfacture[[#This Row],[QUANTITÉ]],"")</f>
        <v>0</v>
      </c>
      <c r="F29" s="1"/>
      <c r="G29" s="1"/>
      <c r="H29" s="1"/>
    </row>
    <row r="30" spans="2:8" ht="18.75" customHeight="1" x14ac:dyDescent="0.15">
      <c r="B30" s="12"/>
      <c r="C30" s="24"/>
      <c r="D30" s="40" t="s">
        <v>0</v>
      </c>
      <c r="E30" s="41"/>
    </row>
    <row r="31" spans="2:8" ht="18" customHeight="1" x14ac:dyDescent="0.15">
      <c r="B31" s="7"/>
      <c r="C31" s="13"/>
      <c r="D31" s="39" t="s">
        <v>1</v>
      </c>
      <c r="E31" s="44">
        <f>SUM(Détailsfacture[TOTAL LIGNE])-E30</f>
        <v>79.650000000000006</v>
      </c>
    </row>
    <row r="32" spans="2:8" ht="18" customHeight="1" x14ac:dyDescent="0.15">
      <c r="B32" s="8"/>
      <c r="C32" s="14"/>
      <c r="D32" s="39" t="s">
        <v>2</v>
      </c>
      <c r="E32" s="42"/>
    </row>
    <row r="33" spans="2:8" ht="18" customHeight="1" x14ac:dyDescent="0.15">
      <c r="B33" s="4"/>
      <c r="C33" s="4"/>
      <c r="D33" s="58" t="str">
        <f>REPT(Configurationdelasociété_Abréviationdedevise,LEN(Configurationdelasociété_Abréviationdedevise)&gt;0) &amp; " TOTAL"</f>
        <v>EUR TOTAL</v>
      </c>
      <c r="E33" s="60">
        <f>E31+E32</f>
        <v>79.650000000000006</v>
      </c>
    </row>
    <row r="34" spans="2:8" ht="18" customHeight="1" thickBot="1" x14ac:dyDescent="0.2">
      <c r="B34" s="18"/>
      <c r="C34" s="18"/>
      <c r="D34" s="59"/>
      <c r="E34" s="61"/>
    </row>
    <row r="35" spans="2:8" ht="15" thickTop="1" x14ac:dyDescent="0.15"/>
    <row r="36" spans="2:8" ht="15" x14ac:dyDescent="0.3">
      <c r="B36" s="27" t="s">
        <v>53</v>
      </c>
      <c r="C36" s="17"/>
      <c r="D36" s="17"/>
      <c r="E36" s="28" t="s">
        <v>30</v>
      </c>
    </row>
    <row r="37" spans="2:8" x14ac:dyDescent="0.15">
      <c r="B37" s="15" t="str">
        <f>"Nom du bénéficiaire: " &amp; Configurationdelasociété_Nomdelabanquedubénéficiaire</f>
        <v>Nom du bénéficiaire: Adventure Works</v>
      </c>
      <c r="C37" s="15"/>
      <c r="D37" s="15"/>
      <c r="E37" s="22" t="str">
        <f>IFERROR(Configurationdelasociété_votrenom,"")</f>
        <v>Loig Raoul</v>
      </c>
    </row>
    <row r="38" spans="2:8" x14ac:dyDescent="0.15">
      <c r="B38" s="15" t="str">
        <f>"Nom de la banque: " &amp; Configurationdelasociété_Nomdebanque</f>
        <v>Nom de la banque: Banque XYZ</v>
      </c>
      <c r="C38" s="15"/>
      <c r="D38" s="15"/>
      <c r="E38" s="22" t="str">
        <f>IFERROR("Téléphone : " &amp; Configurationdelasociété_votretéléphone,"")</f>
        <v>Téléphone : 01 34 56 78 90</v>
      </c>
    </row>
    <row r="39" spans="2:8" x14ac:dyDescent="0.15">
      <c r="B39" s="15" t="str">
        <f>"Adresse de la banque: " &amp; Configurationdelasociété_Adressebanque</f>
        <v>Adresse de la banque: 234 rue de la Cathédrale, 33000 Bordeaux</v>
      </c>
      <c r="C39" s="15"/>
      <c r="D39" s="15"/>
      <c r="E39" s="22" t="str">
        <f>IFERROR("Télécopie: " &amp; Configurationdelasociété_votretélécopie,"")</f>
        <v>Télécopie: 01 56 78 90 12</v>
      </c>
    </row>
    <row r="40" spans="2:8" x14ac:dyDescent="0.15">
      <c r="B40" s="15" t="str">
        <f>"Numéro de compte: " &amp; Configurationdelasociété_Comptebancaire</f>
        <v>Numéro de compte: 1234567</v>
      </c>
      <c r="C40" s="15"/>
      <c r="D40" s="15"/>
      <c r="E40" s="22" t="str">
        <f>IFERROR(Configurationdelasociété_votreURL,"")</f>
        <v>Adventure-Works.com</v>
      </c>
    </row>
    <row r="41" spans="2:8" ht="15" customHeight="1" x14ac:dyDescent="0.15">
      <c r="B41" s="15" t="str">
        <f>"Numéro d’acheminement (code SWIFT): " &amp; Configurationdelasociété_Acheminementbancaire</f>
        <v>Numéro d’acheminement (code SWIFT): 9876543210</v>
      </c>
      <c r="C41" s="15"/>
      <c r="D41" s="15"/>
      <c r="E41" s="22" t="str">
        <f>IFERROR(Configurationdelasociété_votreemail,"")</f>
        <v>Comptabilité@Adventure-Works.com</v>
      </c>
    </row>
    <row r="42" spans="2:8" x14ac:dyDescent="0.15">
      <c r="B42" s="15" t="str">
        <f>"Référence de paiement: " &amp; Numérodefacture</f>
        <v>Référence de paiement: 0005</v>
      </c>
      <c r="C42" s="15"/>
      <c r="D42" s="15"/>
      <c r="E42" s="22" t="str">
        <f>IFERROR(IF(LEN(Client_PO),"Contract/PO: " &amp; Client_PO,""),"")</f>
        <v/>
      </c>
    </row>
    <row r="43" spans="2:8" x14ac:dyDescent="0.15">
      <c r="B43" s="21"/>
      <c r="C43" s="21"/>
      <c r="D43" s="21"/>
      <c r="E43" s="21"/>
      <c r="H43" s="23"/>
    </row>
    <row r="44" spans="2:8" ht="27" customHeight="1" x14ac:dyDescent="0.15">
      <c r="B44" s="57" t="str">
        <f>UPPER("Le paiement doit être effectué par virement bancaire ou par chèque à l’ordre de " &amp; Configurationdelasociété_Bénéficiaireduchèque &amp; ".")</f>
        <v>LE PAIEMENT DOIT ÊTRE EFFECTUÉ PAR VIREMENT BANCAIRE OU PAR CHÈQUE À L’ORDRE DE ADVENTURE WORKS.</v>
      </c>
      <c r="C44" s="57"/>
      <c r="D44" s="57"/>
      <c r="E44" s="57"/>
      <c r="H44" s="23"/>
    </row>
  </sheetData>
  <sheetProtection selectLockedCells="1" selectUnlockedCells="1"/>
  <mergeCells count="8">
    <mergeCell ref="D3:E4"/>
    <mergeCell ref="B3:C3"/>
    <mergeCell ref="B44:E44"/>
    <mergeCell ref="D33:D34"/>
    <mergeCell ref="E33:E34"/>
    <mergeCell ref="D6:E6"/>
    <mergeCell ref="D7:E7"/>
    <mergeCell ref="D8:E8"/>
  </mergeCells>
  <printOptions horizontalCentered="1"/>
  <pageMargins left="0.25" right="0.25" top="0.5" bottom="0.5" header="0.3" footer="0.3"/>
  <pageSetup orientation="portrait" verticalDpi="300" r:id="rId1"/>
  <ignoredErrors>
    <ignoredError sqref="C2" numberStoredAsText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9AE4"/>
  </sheetPr>
  <dimension ref="A1:I28"/>
  <sheetViews>
    <sheetView workbookViewId="0">
      <selection activeCell="C33" sqref="C33"/>
    </sheetView>
  </sheetViews>
  <sheetFormatPr baseColWidth="10" defaultRowHeight="10.5" x14ac:dyDescent="0.15"/>
  <cols>
    <col min="1" max="1" width="17" bestFit="1" customWidth="1"/>
    <col min="2" max="2" width="17" customWidth="1"/>
    <col min="3" max="3" width="16.85546875" bestFit="1" customWidth="1"/>
    <col min="4" max="4" width="17" bestFit="1" customWidth="1"/>
    <col min="7" max="7" width="17" bestFit="1" customWidth="1"/>
  </cols>
  <sheetData>
    <row r="1" spans="1:9" x14ac:dyDescent="0.15">
      <c r="A1" s="53" t="s">
        <v>54</v>
      </c>
      <c r="B1" s="53" t="s">
        <v>55</v>
      </c>
      <c r="C1" s="51" t="s">
        <v>47</v>
      </c>
      <c r="D1" s="51" t="s">
        <v>50</v>
      </c>
      <c r="E1" s="52" t="s">
        <v>49</v>
      </c>
      <c r="F1" s="52" t="s">
        <v>51</v>
      </c>
      <c r="G1" s="51" t="s">
        <v>50</v>
      </c>
      <c r="H1" s="52" t="s">
        <v>49</v>
      </c>
      <c r="I1" s="52" t="s">
        <v>51</v>
      </c>
    </row>
    <row r="2" spans="1:9" x14ac:dyDescent="0.15">
      <c r="A2" s="50"/>
      <c r="B2" s="50"/>
      <c r="C2" s="50"/>
      <c r="D2" s="50"/>
      <c r="E2" s="50"/>
      <c r="F2" s="50"/>
      <c r="G2" s="50"/>
      <c r="H2" s="50"/>
      <c r="I2" s="50"/>
    </row>
    <row r="3" spans="1:9" x14ac:dyDescent="0.15">
      <c r="A3" s="50"/>
      <c r="B3" s="50"/>
      <c r="C3" s="50"/>
      <c r="D3" s="50"/>
      <c r="E3" s="50"/>
      <c r="F3" s="50"/>
      <c r="G3" s="50"/>
      <c r="H3" s="50"/>
      <c r="I3" s="50"/>
    </row>
    <row r="4" spans="1:9" x14ac:dyDescent="0.15">
      <c r="A4" s="50"/>
      <c r="B4" s="50"/>
      <c r="C4" s="50"/>
      <c r="D4" s="50"/>
      <c r="E4" s="50"/>
      <c r="F4" s="50"/>
      <c r="G4" s="50"/>
      <c r="H4" s="50"/>
      <c r="I4" s="50"/>
    </row>
    <row r="5" spans="1:9" x14ac:dyDescent="0.15">
      <c r="A5" s="50"/>
      <c r="B5" s="50"/>
      <c r="C5" s="50"/>
      <c r="D5" s="50"/>
      <c r="E5" s="50"/>
      <c r="F5" s="50"/>
      <c r="G5" s="50"/>
      <c r="H5" s="50"/>
      <c r="I5" s="50"/>
    </row>
    <row r="6" spans="1:9" x14ac:dyDescent="0.15">
      <c r="A6" s="50"/>
      <c r="B6" s="50"/>
      <c r="C6" s="50"/>
      <c r="D6" s="50"/>
      <c r="E6" s="50"/>
      <c r="F6" s="50"/>
      <c r="G6" s="50"/>
      <c r="H6" s="50"/>
      <c r="I6" s="50"/>
    </row>
    <row r="7" spans="1:9" x14ac:dyDescent="0.15">
      <c r="A7" s="50"/>
      <c r="B7" s="50"/>
      <c r="C7" s="50"/>
      <c r="D7" s="50"/>
      <c r="E7" s="50"/>
      <c r="F7" s="50"/>
      <c r="G7" s="50"/>
      <c r="H7" s="50"/>
      <c r="I7" s="50"/>
    </row>
    <row r="8" spans="1:9" x14ac:dyDescent="0.15">
      <c r="A8" s="50"/>
      <c r="B8" s="50"/>
      <c r="C8" s="50"/>
      <c r="D8" s="50"/>
      <c r="E8" s="50"/>
      <c r="F8" s="50"/>
      <c r="G8" s="50"/>
      <c r="H8" s="50"/>
      <c r="I8" s="50"/>
    </row>
    <row r="9" spans="1:9" x14ac:dyDescent="0.15">
      <c r="A9" s="50"/>
      <c r="B9" s="50"/>
      <c r="C9" s="50"/>
      <c r="D9" s="50"/>
      <c r="E9" s="50"/>
      <c r="F9" s="50"/>
      <c r="G9" s="50"/>
      <c r="H9" s="50"/>
      <c r="I9" s="50"/>
    </row>
    <row r="10" spans="1:9" x14ac:dyDescent="0.15">
      <c r="A10" s="50"/>
      <c r="B10" s="50"/>
      <c r="C10" s="50"/>
      <c r="D10" s="50"/>
      <c r="E10" s="50"/>
      <c r="F10" s="50"/>
      <c r="G10" s="50"/>
      <c r="H10" s="50"/>
      <c r="I10" s="50"/>
    </row>
    <row r="11" spans="1:9" x14ac:dyDescent="0.15">
      <c r="A11" s="50"/>
      <c r="B11" s="50"/>
      <c r="C11" s="50"/>
      <c r="D11" s="50"/>
      <c r="E11" s="50"/>
      <c r="F11" s="50"/>
      <c r="G11" s="50"/>
      <c r="H11" s="50"/>
      <c r="I11" s="50"/>
    </row>
    <row r="12" spans="1:9" x14ac:dyDescent="0.15">
      <c r="A12" s="50"/>
      <c r="B12" s="50"/>
      <c r="C12" s="50"/>
      <c r="D12" s="50"/>
      <c r="E12" s="50"/>
      <c r="F12" s="50"/>
      <c r="G12" s="50"/>
      <c r="H12" s="50"/>
      <c r="I12" s="50"/>
    </row>
    <row r="13" spans="1:9" x14ac:dyDescent="0.15">
      <c r="A13" s="50"/>
      <c r="B13" s="50"/>
      <c r="C13" s="50"/>
      <c r="D13" s="50"/>
      <c r="E13" s="50"/>
      <c r="F13" s="50"/>
      <c r="G13" s="50"/>
      <c r="H13" s="50"/>
      <c r="I13" s="50"/>
    </row>
    <row r="14" spans="1:9" x14ac:dyDescent="0.15">
      <c r="A14" s="50"/>
      <c r="B14" s="50"/>
      <c r="C14" s="50"/>
      <c r="D14" s="50"/>
      <c r="E14" s="50"/>
      <c r="F14" s="50"/>
      <c r="G14" s="50"/>
      <c r="H14" s="50"/>
      <c r="I14" s="50"/>
    </row>
    <row r="15" spans="1:9" x14ac:dyDescent="0.15">
      <c r="A15" s="50"/>
      <c r="B15" s="50"/>
      <c r="C15" s="50"/>
      <c r="D15" s="50"/>
      <c r="E15" s="50"/>
      <c r="F15" s="50"/>
      <c r="G15" s="50"/>
      <c r="H15" s="50"/>
      <c r="I15" s="50"/>
    </row>
    <row r="16" spans="1:9" x14ac:dyDescent="0.15">
      <c r="A16" s="50"/>
      <c r="B16" s="50"/>
      <c r="C16" s="50"/>
      <c r="D16" s="50"/>
      <c r="E16" s="50"/>
      <c r="F16" s="50"/>
      <c r="G16" s="50"/>
      <c r="H16" s="50"/>
      <c r="I16" s="50"/>
    </row>
    <row r="17" spans="1:9" x14ac:dyDescent="0.15">
      <c r="A17" s="50"/>
      <c r="B17" s="50"/>
      <c r="C17" s="50"/>
      <c r="D17" s="50"/>
      <c r="E17" s="50"/>
      <c r="F17" s="50"/>
      <c r="G17" s="50"/>
      <c r="H17" s="50"/>
      <c r="I17" s="50"/>
    </row>
    <row r="18" spans="1:9" x14ac:dyDescent="0.15">
      <c r="A18" s="50"/>
      <c r="B18" s="50"/>
      <c r="C18" s="50"/>
      <c r="D18" s="50"/>
      <c r="E18" s="50"/>
      <c r="F18" s="50"/>
      <c r="G18" s="50"/>
      <c r="H18" s="50"/>
      <c r="I18" s="50"/>
    </row>
    <row r="19" spans="1:9" x14ac:dyDescent="0.15">
      <c r="A19" s="50"/>
      <c r="B19" s="50"/>
      <c r="C19" s="50"/>
      <c r="D19" s="50"/>
      <c r="E19" s="50"/>
      <c r="F19" s="50"/>
      <c r="G19" s="50"/>
      <c r="H19" s="50"/>
      <c r="I19" s="50"/>
    </row>
    <row r="20" spans="1:9" x14ac:dyDescent="0.15">
      <c r="A20" s="50"/>
      <c r="B20" s="50"/>
      <c r="C20" s="50"/>
      <c r="D20" s="50"/>
      <c r="E20" s="50"/>
      <c r="F20" s="50"/>
      <c r="G20" s="50"/>
      <c r="H20" s="50"/>
      <c r="I20" s="50"/>
    </row>
    <row r="21" spans="1:9" x14ac:dyDescent="0.15">
      <c r="A21" s="50"/>
      <c r="B21" s="50"/>
      <c r="C21" s="50"/>
      <c r="D21" s="50"/>
      <c r="E21" s="50"/>
      <c r="F21" s="50"/>
      <c r="G21" s="50"/>
      <c r="H21" s="50"/>
      <c r="I21" s="50"/>
    </row>
    <row r="22" spans="1:9" x14ac:dyDescent="0.15">
      <c r="A22" s="50"/>
      <c r="B22" s="50"/>
      <c r="C22" s="50"/>
      <c r="D22" s="50"/>
      <c r="E22" s="50"/>
      <c r="F22" s="50"/>
      <c r="G22" s="50"/>
      <c r="H22" s="50"/>
      <c r="I22" s="50"/>
    </row>
    <row r="23" spans="1:9" x14ac:dyDescent="0.15">
      <c r="A23" s="50"/>
      <c r="B23" s="50"/>
      <c r="C23" s="50"/>
      <c r="D23" s="50"/>
      <c r="E23" s="50"/>
      <c r="F23" s="50"/>
      <c r="G23" s="50"/>
      <c r="H23" s="50"/>
      <c r="I23" s="50"/>
    </row>
    <row r="24" spans="1:9" x14ac:dyDescent="0.15">
      <c r="A24" s="50"/>
      <c r="B24" s="50"/>
      <c r="C24" s="50"/>
      <c r="D24" s="50"/>
      <c r="E24" s="50"/>
      <c r="F24" s="50"/>
      <c r="G24" s="50"/>
      <c r="H24" s="50"/>
      <c r="I24" s="50"/>
    </row>
    <row r="25" spans="1:9" x14ac:dyDescent="0.15">
      <c r="A25" s="50"/>
      <c r="B25" s="50"/>
      <c r="C25" s="50"/>
      <c r="D25" s="50"/>
      <c r="E25" s="50"/>
      <c r="F25" s="50"/>
      <c r="G25" s="50"/>
      <c r="H25" s="50"/>
      <c r="I25" s="50"/>
    </row>
    <row r="26" spans="1:9" x14ac:dyDescent="0.15">
      <c r="A26" s="50"/>
      <c r="B26" s="50"/>
      <c r="C26" s="50"/>
      <c r="D26" s="50"/>
      <c r="E26" s="50"/>
      <c r="F26" s="50"/>
      <c r="G26" s="50"/>
      <c r="H26" s="50"/>
      <c r="I26" s="50"/>
    </row>
    <row r="27" spans="1:9" x14ac:dyDescent="0.15">
      <c r="A27" s="50"/>
      <c r="B27" s="50"/>
      <c r="C27" s="50"/>
      <c r="D27" s="50"/>
      <c r="E27" s="50"/>
      <c r="F27" s="50"/>
      <c r="G27" s="50"/>
      <c r="H27" s="50"/>
      <c r="I27" s="50"/>
    </row>
    <row r="28" spans="1:9" x14ac:dyDescent="0.15">
      <c r="A28" s="50"/>
      <c r="B28" s="50"/>
      <c r="C28" s="50"/>
      <c r="D28" s="50"/>
      <c r="E28" s="50"/>
      <c r="F28" s="50"/>
      <c r="G28" s="50"/>
      <c r="H28" s="50"/>
      <c r="I28" s="5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/>
    <pageSetUpPr autoPageBreaks="0" fitToPage="1"/>
  </sheetPr>
  <dimension ref="B1:C22"/>
  <sheetViews>
    <sheetView showGridLines="0" zoomScaleNormal="100" workbookViewId="0">
      <selection activeCell="C11" sqref="C11"/>
    </sheetView>
  </sheetViews>
  <sheetFormatPr baseColWidth="10" defaultColWidth="9.140625" defaultRowHeight="18.75" customHeight="1" x14ac:dyDescent="0.15"/>
  <cols>
    <col min="1" max="1" width="4" style="26" customWidth="1"/>
    <col min="2" max="2" width="39.28515625" style="26" customWidth="1"/>
    <col min="3" max="3" width="36.85546875" style="26" customWidth="1"/>
    <col min="4" max="16384" width="9.140625" style="26"/>
  </cols>
  <sheetData>
    <row r="1" spans="2:3" ht="34.5" customHeight="1" thickBot="1" x14ac:dyDescent="0.5">
      <c r="B1" s="29" t="s">
        <v>33</v>
      </c>
      <c r="C1" s="18"/>
    </row>
    <row r="2" spans="2:3" ht="22.5" customHeight="1" thickTop="1" x14ac:dyDescent="0.15">
      <c r="B2" s="11" t="s">
        <v>32</v>
      </c>
      <c r="C2" s="11" t="s">
        <v>31</v>
      </c>
    </row>
    <row r="3" spans="2:3" ht="18.75" customHeight="1" x14ac:dyDescent="0.15">
      <c r="B3" s="34" t="s">
        <v>3</v>
      </c>
      <c r="C3" s="35" t="s">
        <v>42</v>
      </c>
    </row>
    <row r="4" spans="2:3" ht="18.75" customHeight="1" x14ac:dyDescent="0.15">
      <c r="B4" s="34" t="s">
        <v>18</v>
      </c>
      <c r="C4" s="33" t="s">
        <v>25</v>
      </c>
    </row>
    <row r="5" spans="2:3" ht="18.75" customHeight="1" x14ac:dyDescent="0.15">
      <c r="B5" s="34" t="s">
        <v>13</v>
      </c>
      <c r="C5" s="33" t="s">
        <v>26</v>
      </c>
    </row>
    <row r="6" spans="2:3" ht="18.75" customHeight="1" x14ac:dyDescent="0.15">
      <c r="B6" s="34" t="s">
        <v>14</v>
      </c>
      <c r="C6" s="33" t="s">
        <v>34</v>
      </c>
    </row>
    <row r="7" spans="2:3" ht="18.75" customHeight="1" x14ac:dyDescent="0.15">
      <c r="B7" s="34" t="s">
        <v>15</v>
      </c>
      <c r="C7" s="33"/>
    </row>
    <row r="8" spans="2:3" ht="18.75" customHeight="1" x14ac:dyDescent="0.15">
      <c r="B8" s="34" t="s">
        <v>16</v>
      </c>
      <c r="C8" s="33"/>
    </row>
    <row r="9" spans="2:3" ht="18.75" customHeight="1" x14ac:dyDescent="0.15">
      <c r="B9" s="34" t="s">
        <v>17</v>
      </c>
      <c r="C9" s="33"/>
    </row>
    <row r="10" spans="2:3" ht="18.75" customHeight="1" x14ac:dyDescent="0.15">
      <c r="B10" s="34" t="s">
        <v>4</v>
      </c>
      <c r="C10" s="35" t="s">
        <v>45</v>
      </c>
    </row>
    <row r="11" spans="2:3" ht="18.75" customHeight="1" x14ac:dyDescent="0.15">
      <c r="B11" s="34" t="s">
        <v>6</v>
      </c>
      <c r="C11" s="35" t="s">
        <v>46</v>
      </c>
    </row>
    <row r="12" spans="2:3" ht="18.75" customHeight="1" x14ac:dyDescent="0.15">
      <c r="B12" s="34" t="s">
        <v>5</v>
      </c>
      <c r="C12" s="33" t="s">
        <v>29</v>
      </c>
    </row>
    <row r="13" spans="2:3" ht="18.75" customHeight="1" x14ac:dyDescent="0.15">
      <c r="B13" s="34" t="s">
        <v>36</v>
      </c>
      <c r="C13" s="33" t="s">
        <v>28</v>
      </c>
    </row>
    <row r="14" spans="2:3" ht="18.75" customHeight="1" x14ac:dyDescent="0.15">
      <c r="B14" s="34" t="s">
        <v>7</v>
      </c>
      <c r="C14" s="33" t="s">
        <v>8</v>
      </c>
    </row>
    <row r="15" spans="2:3" ht="18.75" customHeight="1" x14ac:dyDescent="0.15">
      <c r="B15" s="34" t="s">
        <v>19</v>
      </c>
      <c r="C15" s="33" t="s">
        <v>27</v>
      </c>
    </row>
    <row r="16" spans="2:3" ht="18.75" customHeight="1" x14ac:dyDescent="0.15">
      <c r="B16" s="34" t="s">
        <v>9</v>
      </c>
      <c r="C16" s="35" t="s">
        <v>38</v>
      </c>
    </row>
    <row r="17" spans="2:3" ht="18.75" customHeight="1" x14ac:dyDescent="0.15">
      <c r="B17" s="43" t="s">
        <v>10</v>
      </c>
      <c r="C17" s="33" t="s">
        <v>35</v>
      </c>
    </row>
    <row r="18" spans="2:3" ht="18.75" customHeight="1" x14ac:dyDescent="0.15">
      <c r="B18" s="43" t="s">
        <v>11</v>
      </c>
      <c r="C18" s="33">
        <v>1234567</v>
      </c>
    </row>
    <row r="19" spans="2:3" ht="18.75" customHeight="1" x14ac:dyDescent="0.15">
      <c r="B19" s="34" t="s">
        <v>12</v>
      </c>
      <c r="C19" s="33">
        <v>9876543210</v>
      </c>
    </row>
    <row r="20" spans="2:3" ht="18.75" customHeight="1" x14ac:dyDescent="0.15">
      <c r="B20" s="36" t="s">
        <v>20</v>
      </c>
      <c r="C20" s="35" t="s">
        <v>27</v>
      </c>
    </row>
    <row r="21" spans="2:3" ht="9.75" customHeight="1" thickBot="1" x14ac:dyDescent="0.2">
      <c r="B21" s="65"/>
      <c r="C21" s="65"/>
    </row>
    <row r="22" spans="2:3" ht="18.75" customHeight="1" thickTop="1" x14ac:dyDescent="0.15"/>
  </sheetData>
  <sheetProtection selectLockedCells="1"/>
  <mergeCells count="1">
    <mergeCell ref="B21:C21"/>
  </mergeCells>
  <printOptions horizontalCentered="1"/>
  <pageMargins left="0.7" right="0.7" top="0.75" bottom="0.75" header="0.3" footer="0.3"/>
  <pageSetup fitToHeight="0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Facture</vt:lpstr>
      <vt:lpstr>Base de données</vt:lpstr>
      <vt:lpstr>Configuration de la société</vt:lpstr>
      <vt:lpstr>Numérodefacture</vt:lpstr>
      <vt:lpstr>Totalfacture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2015-05-05T10:52:09Z</dcterms:created>
  <dcterms:modified xsi:type="dcterms:W3CDTF">2015-05-05T11:04:19Z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